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activeTab="2"/>
  </bookViews>
  <sheets>
    <sheet name="ProkustesV" sheetId="1" r:id="rId1"/>
    <sheet name="ProkustesV2" sheetId="2" r:id="rId2"/>
    <sheet name="ProkustesV3" sheetId="3" r:id="rId3"/>
    <sheet name="input1" sheetId="4" r:id="rId4"/>
    <sheet name="input2" sheetId="7" r:id="rId5"/>
    <sheet name="output1" sheetId="6" r:id="rId6"/>
    <sheet name="output2" sheetId="8" r:id="rId7"/>
    <sheet name="eval1" sheetId="5" r:id="rId8"/>
  </sheets>
  <calcPr calcId="145621" calcMode="manual" calcOnSave="0"/>
</workbook>
</file>

<file path=xl/calcChain.xml><?xml version="1.0" encoding="utf-8"?>
<calcChain xmlns="http://schemas.openxmlformats.org/spreadsheetml/2006/main">
  <c r="B7" i="3" l="1"/>
  <c r="B3" i="2" l="1"/>
  <c r="C10" i="2" s="1"/>
  <c r="B4" i="3"/>
  <c r="B5" i="3" s="1"/>
  <c r="C11" i="2" l="1"/>
  <c r="N15" i="2"/>
  <c r="F17" i="2"/>
  <c r="R18" i="2"/>
  <c r="J20" i="2"/>
  <c r="S21" i="2"/>
  <c r="O22" i="2"/>
  <c r="E23" i="2"/>
  <c r="M23" i="2"/>
  <c r="U23" i="2"/>
  <c r="I24" i="2"/>
  <c r="Q24" i="2"/>
  <c r="E25" i="2"/>
  <c r="M25" i="2"/>
  <c r="U25" i="2"/>
  <c r="I26" i="2"/>
  <c r="Q26" i="2"/>
  <c r="U26" i="2"/>
  <c r="E27" i="2"/>
  <c r="I27" i="2"/>
  <c r="M27" i="2"/>
  <c r="Q27" i="2"/>
  <c r="U27" i="2"/>
  <c r="E28" i="2"/>
  <c r="I28" i="2"/>
  <c r="M28" i="2"/>
  <c r="Q28" i="2"/>
  <c r="U28" i="2"/>
  <c r="E29" i="2"/>
  <c r="I29" i="2"/>
  <c r="M29" i="2"/>
  <c r="Q29" i="2"/>
  <c r="U29" i="2"/>
  <c r="E30" i="2"/>
  <c r="I30" i="2"/>
  <c r="M30" i="2"/>
  <c r="Q30" i="2"/>
  <c r="U30" i="2"/>
  <c r="E31" i="2"/>
  <c r="I31" i="2"/>
  <c r="M31" i="2"/>
  <c r="Q31" i="2"/>
  <c r="U31" i="2"/>
  <c r="E32" i="2"/>
  <c r="I32" i="2"/>
  <c r="M32" i="2"/>
  <c r="Q32" i="2"/>
  <c r="U32" i="2"/>
  <c r="E33" i="2"/>
  <c r="I33" i="2"/>
  <c r="M33" i="2"/>
  <c r="Q33" i="2"/>
  <c r="U33" i="2"/>
  <c r="E34" i="2"/>
  <c r="H34" i="2"/>
  <c r="J34" i="2"/>
  <c r="L34" i="2"/>
  <c r="N34" i="2"/>
  <c r="P34" i="2"/>
  <c r="R34" i="2"/>
  <c r="S34" i="2"/>
  <c r="T34" i="2"/>
  <c r="V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I302" i="1"/>
  <c r="AI301" i="1"/>
  <c r="AI300" i="1"/>
  <c r="AI299" i="1"/>
  <c r="AI298" i="1"/>
  <c r="AI297" i="1"/>
  <c r="AI296" i="1"/>
  <c r="AI295" i="1"/>
  <c r="AI294" i="1"/>
  <c r="AZ19" i="5"/>
  <c r="AZ21" i="5"/>
  <c r="AZ25" i="5"/>
  <c r="AZ20" i="5"/>
  <c r="AZ24" i="5"/>
  <c r="O34" i="2" l="1"/>
  <c r="K34" i="2"/>
  <c r="G34" i="2"/>
  <c r="S33" i="2"/>
  <c r="K33" i="2"/>
  <c r="C33" i="2"/>
  <c r="O32" i="2"/>
  <c r="G32" i="2"/>
  <c r="S31" i="2"/>
  <c r="K31" i="2"/>
  <c r="C31" i="2"/>
  <c r="O30" i="2"/>
  <c r="G30" i="2"/>
  <c r="S29" i="2"/>
  <c r="K29" i="2"/>
  <c r="C29" i="2"/>
  <c r="O28" i="2"/>
  <c r="G28" i="2"/>
  <c r="S27" i="2"/>
  <c r="K27" i="2"/>
  <c r="C27" i="2"/>
  <c r="O26" i="2"/>
  <c r="G26" i="2"/>
  <c r="S25" i="2"/>
  <c r="K25" i="2"/>
  <c r="C25" i="2"/>
  <c r="O24" i="2"/>
  <c r="G24" i="2"/>
  <c r="S23" i="2"/>
  <c r="K23" i="2"/>
  <c r="C23" i="2"/>
  <c r="K22" i="2"/>
  <c r="N21" i="2"/>
  <c r="V19" i="2"/>
  <c r="J18" i="2"/>
  <c r="R16" i="2"/>
  <c r="F15" i="2"/>
  <c r="M26" i="2"/>
  <c r="E26" i="2"/>
  <c r="Q25" i="2"/>
  <c r="I25" i="2"/>
  <c r="U24" i="2"/>
  <c r="M24" i="2"/>
  <c r="E24" i="2"/>
  <c r="Q23" i="2"/>
  <c r="I23" i="2"/>
  <c r="U22" i="2"/>
  <c r="G22" i="2"/>
  <c r="F21" i="2"/>
  <c r="N19" i="2"/>
  <c r="V17" i="2"/>
  <c r="J16" i="2"/>
  <c r="R14" i="2"/>
  <c r="U34" i="2"/>
  <c r="Q34" i="2"/>
  <c r="M34" i="2"/>
  <c r="I34" i="2"/>
  <c r="C34" i="2"/>
  <c r="O33" i="2"/>
  <c r="G33" i="2"/>
  <c r="S32" i="2"/>
  <c r="K32" i="2"/>
  <c r="C32" i="2"/>
  <c r="O31" i="2"/>
  <c r="G31" i="2"/>
  <c r="S30" i="2"/>
  <c r="K30" i="2"/>
  <c r="C30" i="2"/>
  <c r="O29" i="2"/>
  <c r="G29" i="2"/>
  <c r="S28" i="2"/>
  <c r="K28" i="2"/>
  <c r="C28" i="2"/>
  <c r="O27" i="2"/>
  <c r="G27" i="2"/>
  <c r="S26" i="2"/>
  <c r="K26" i="2"/>
  <c r="C26" i="2"/>
  <c r="O25" i="2"/>
  <c r="G25" i="2"/>
  <c r="S24" i="2"/>
  <c r="K24" i="2"/>
  <c r="C24" i="2"/>
  <c r="O23" i="2"/>
  <c r="G23" i="2"/>
  <c r="S22" i="2"/>
  <c r="C22" i="2"/>
  <c r="R20" i="2"/>
  <c r="F19" i="2"/>
  <c r="N17" i="2"/>
  <c r="V15" i="2"/>
  <c r="V13" i="2"/>
  <c r="F13" i="2"/>
  <c r="J12" i="2"/>
  <c r="N11" i="2"/>
  <c r="F34" i="2"/>
  <c r="V33" i="2"/>
  <c r="R33" i="2"/>
  <c r="N33" i="2"/>
  <c r="J33" i="2"/>
  <c r="F33" i="2"/>
  <c r="V32" i="2"/>
  <c r="R32" i="2"/>
  <c r="N32" i="2"/>
  <c r="J32" i="2"/>
  <c r="F32" i="2"/>
  <c r="V31" i="2"/>
  <c r="R31" i="2"/>
  <c r="N31" i="2"/>
  <c r="J31" i="2"/>
  <c r="F31" i="2"/>
  <c r="V30" i="2"/>
  <c r="R30" i="2"/>
  <c r="N30" i="2"/>
  <c r="J30" i="2"/>
  <c r="F30" i="2"/>
  <c r="V29" i="2"/>
  <c r="R29" i="2"/>
  <c r="N29" i="2"/>
  <c r="J29" i="2"/>
  <c r="F29" i="2"/>
  <c r="V28" i="2"/>
  <c r="R28" i="2"/>
  <c r="N28" i="2"/>
  <c r="J28" i="2"/>
  <c r="F28" i="2"/>
  <c r="V27" i="2"/>
  <c r="R27" i="2"/>
  <c r="N27" i="2"/>
  <c r="J27" i="2"/>
  <c r="F27" i="2"/>
  <c r="V26" i="2"/>
  <c r="R26" i="2"/>
  <c r="N26" i="2"/>
  <c r="J26" i="2"/>
  <c r="F26" i="2"/>
  <c r="V25" i="2"/>
  <c r="R25" i="2"/>
  <c r="N25" i="2"/>
  <c r="J25" i="2"/>
  <c r="F25" i="2"/>
  <c r="V24" i="2"/>
  <c r="R24" i="2"/>
  <c r="N24" i="2"/>
  <c r="J24" i="2"/>
  <c r="F24" i="2"/>
  <c r="V23" i="2"/>
  <c r="R23" i="2"/>
  <c r="N23" i="2"/>
  <c r="J23" i="2"/>
  <c r="F23" i="2"/>
  <c r="V22" i="2"/>
  <c r="R22" i="2"/>
  <c r="N22" i="2"/>
  <c r="J22" i="2"/>
  <c r="F22" i="2"/>
  <c r="V21" i="2"/>
  <c r="R21" i="2"/>
  <c r="K21" i="2"/>
  <c r="C21" i="2"/>
  <c r="O20" i="2"/>
  <c r="G20" i="2"/>
  <c r="S19" i="2"/>
  <c r="K19" i="2"/>
  <c r="C19" i="2"/>
  <c r="O18" i="2"/>
  <c r="G18" i="2"/>
  <c r="S17" i="2"/>
  <c r="K17" i="2"/>
  <c r="C17" i="2"/>
  <c r="O16" i="2"/>
  <c r="G16" i="2"/>
  <c r="S15" i="2"/>
  <c r="K15" i="2"/>
  <c r="C15" i="2"/>
  <c r="N14" i="2"/>
  <c r="R13" i="2"/>
  <c r="V12" i="2"/>
  <c r="F12" i="2"/>
  <c r="J11" i="2"/>
  <c r="Q22" i="2"/>
  <c r="M22" i="2"/>
  <c r="I22" i="2"/>
  <c r="E22" i="2"/>
  <c r="U21" i="2"/>
  <c r="P21" i="2"/>
  <c r="J21" i="2"/>
  <c r="V20" i="2"/>
  <c r="N20" i="2"/>
  <c r="F20" i="2"/>
  <c r="R19" i="2"/>
  <c r="J19" i="2"/>
  <c r="V18" i="2"/>
  <c r="N18" i="2"/>
  <c r="F18" i="2"/>
  <c r="R17" i="2"/>
  <c r="J17" i="2"/>
  <c r="V16" i="2"/>
  <c r="N16" i="2"/>
  <c r="F16" i="2"/>
  <c r="R15" i="2"/>
  <c r="J15" i="2"/>
  <c r="V14" i="2"/>
  <c r="J14" i="2"/>
  <c r="N13" i="2"/>
  <c r="R12" i="2"/>
  <c r="V11" i="2"/>
  <c r="F11" i="2"/>
  <c r="D34" i="2"/>
  <c r="T33" i="2"/>
  <c r="P33" i="2"/>
  <c r="L33" i="2"/>
  <c r="H33" i="2"/>
  <c r="D33" i="2"/>
  <c r="T32" i="2"/>
  <c r="P32" i="2"/>
  <c r="L32" i="2"/>
  <c r="H32" i="2"/>
  <c r="D32" i="2"/>
  <c r="T31" i="2"/>
  <c r="P31" i="2"/>
  <c r="L31" i="2"/>
  <c r="H31" i="2"/>
  <c r="D31" i="2"/>
  <c r="T30" i="2"/>
  <c r="P30" i="2"/>
  <c r="L30" i="2"/>
  <c r="H30" i="2"/>
  <c r="D30" i="2"/>
  <c r="T29" i="2"/>
  <c r="P29" i="2"/>
  <c r="L29" i="2"/>
  <c r="H29" i="2"/>
  <c r="D29" i="2"/>
  <c r="T28" i="2"/>
  <c r="P28" i="2"/>
  <c r="L28" i="2"/>
  <c r="H28" i="2"/>
  <c r="D28" i="2"/>
  <c r="T27" i="2"/>
  <c r="P27" i="2"/>
  <c r="L27" i="2"/>
  <c r="H27" i="2"/>
  <c r="D27" i="2"/>
  <c r="T26" i="2"/>
  <c r="P26" i="2"/>
  <c r="L26" i="2"/>
  <c r="H26" i="2"/>
  <c r="D26" i="2"/>
  <c r="T25" i="2"/>
  <c r="P25" i="2"/>
  <c r="L25" i="2"/>
  <c r="H25" i="2"/>
  <c r="D25" i="2"/>
  <c r="T24" i="2"/>
  <c r="P24" i="2"/>
  <c r="L24" i="2"/>
  <c r="H24" i="2"/>
  <c r="D24" i="2"/>
  <c r="T23" i="2"/>
  <c r="P23" i="2"/>
  <c r="L23" i="2"/>
  <c r="H23" i="2"/>
  <c r="D23" i="2"/>
  <c r="T22" i="2"/>
  <c r="P22" i="2"/>
  <c r="L22" i="2"/>
  <c r="H22" i="2"/>
  <c r="D22" i="2"/>
  <c r="T21" i="2"/>
  <c r="O21" i="2"/>
  <c r="G21" i="2"/>
  <c r="S20" i="2"/>
  <c r="K20" i="2"/>
  <c r="C20" i="2"/>
  <c r="O19" i="2"/>
  <c r="G19" i="2"/>
  <c r="S18" i="2"/>
  <c r="K18" i="2"/>
  <c r="C18" i="2"/>
  <c r="O17" i="2"/>
  <c r="G17" i="2"/>
  <c r="S16" i="2"/>
  <c r="K16" i="2"/>
  <c r="C16" i="2"/>
  <c r="O15" i="2"/>
  <c r="G15" i="2"/>
  <c r="S14" i="2"/>
  <c r="F14" i="2"/>
  <c r="J13" i="2"/>
  <c r="N12" i="2"/>
  <c r="R11" i="2"/>
  <c r="Q21" i="2"/>
  <c r="M21" i="2"/>
  <c r="I21" i="2"/>
  <c r="E21" i="2"/>
  <c r="U20" i="2"/>
  <c r="Q20" i="2"/>
  <c r="M20" i="2"/>
  <c r="I20" i="2"/>
  <c r="E20" i="2"/>
  <c r="U19" i="2"/>
  <c r="Q19" i="2"/>
  <c r="M19" i="2"/>
  <c r="I19" i="2"/>
  <c r="E19" i="2"/>
  <c r="U18" i="2"/>
  <c r="Q18" i="2"/>
  <c r="M18" i="2"/>
  <c r="I18" i="2"/>
  <c r="E18" i="2"/>
  <c r="U17" i="2"/>
  <c r="Q17" i="2"/>
  <c r="M17" i="2"/>
  <c r="I17" i="2"/>
  <c r="E17" i="2"/>
  <c r="U16" i="2"/>
  <c r="Q16" i="2"/>
  <c r="M16" i="2"/>
  <c r="I16" i="2"/>
  <c r="E16" i="2"/>
  <c r="U15" i="2"/>
  <c r="Q15" i="2"/>
  <c r="M15" i="2"/>
  <c r="I15" i="2"/>
  <c r="E15" i="2"/>
  <c r="U14" i="2"/>
  <c r="Q14" i="2"/>
  <c r="M14" i="2"/>
  <c r="I14" i="2"/>
  <c r="E14" i="2"/>
  <c r="U13" i="2"/>
  <c r="Q13" i="2"/>
  <c r="M13" i="2"/>
  <c r="I13" i="2"/>
  <c r="E13" i="2"/>
  <c r="U12" i="2"/>
  <c r="Q12" i="2"/>
  <c r="M12" i="2"/>
  <c r="I12" i="2"/>
  <c r="E12" i="2"/>
  <c r="U11" i="2"/>
  <c r="Q11" i="2"/>
  <c r="M11" i="2"/>
  <c r="I11" i="2"/>
  <c r="E11" i="2"/>
  <c r="L21" i="2"/>
  <c r="H21" i="2"/>
  <c r="D21" i="2"/>
  <c r="T20" i="2"/>
  <c r="P20" i="2"/>
  <c r="L20" i="2"/>
  <c r="H20" i="2"/>
  <c r="D20" i="2"/>
  <c r="T19" i="2"/>
  <c r="P19" i="2"/>
  <c r="L19" i="2"/>
  <c r="H19" i="2"/>
  <c r="D19" i="2"/>
  <c r="T18" i="2"/>
  <c r="P18" i="2"/>
  <c r="L18" i="2"/>
  <c r="H18" i="2"/>
  <c r="D18" i="2"/>
  <c r="T17" i="2"/>
  <c r="P17" i="2"/>
  <c r="L17" i="2"/>
  <c r="H17" i="2"/>
  <c r="D17" i="2"/>
  <c r="T16" i="2"/>
  <c r="P16" i="2"/>
  <c r="L16" i="2"/>
  <c r="H16" i="2"/>
  <c r="D16" i="2"/>
  <c r="T15" i="2"/>
  <c r="P15" i="2"/>
  <c r="L15" i="2"/>
  <c r="H15" i="2"/>
  <c r="D15" i="2"/>
  <c r="T14" i="2"/>
  <c r="P14" i="2"/>
  <c r="L14" i="2"/>
  <c r="H14" i="2"/>
  <c r="D14" i="2"/>
  <c r="T13" i="2"/>
  <c r="P13" i="2"/>
  <c r="L13" i="2"/>
  <c r="H13" i="2"/>
  <c r="D13" i="2"/>
  <c r="T12" i="2"/>
  <c r="P12" i="2"/>
  <c r="L12" i="2"/>
  <c r="H12" i="2"/>
  <c r="D12" i="2"/>
  <c r="T11" i="2"/>
  <c r="P11" i="2"/>
  <c r="L11" i="2"/>
  <c r="H11" i="2"/>
  <c r="D11" i="2"/>
  <c r="O14" i="2"/>
  <c r="K14" i="2"/>
  <c r="G14" i="2"/>
  <c r="C14" i="2"/>
  <c r="S13" i="2"/>
  <c r="O13" i="2"/>
  <c r="K13" i="2"/>
  <c r="G13" i="2"/>
  <c r="C13" i="2"/>
  <c r="S12" i="2"/>
  <c r="O12" i="2"/>
  <c r="K12" i="2"/>
  <c r="G12" i="2"/>
  <c r="C12" i="2"/>
  <c r="S11" i="2"/>
  <c r="O11" i="2"/>
  <c r="K11" i="2"/>
  <c r="G11" i="2"/>
  <c r="B136" i="1" l="1"/>
  <c r="A136" i="1" s="1"/>
  <c r="B137" i="1"/>
  <c r="B138" i="1"/>
  <c r="A138" i="1" s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A223" i="1" s="1"/>
  <c r="A224" i="1" s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A203" i="1" s="1"/>
  <c r="A204" i="1" s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A225" i="1" l="1"/>
  <c r="A226" i="1" s="1"/>
  <c r="A227" i="1" s="1"/>
  <c r="A206" i="1"/>
  <c r="A207" i="1" s="1"/>
  <c r="A205" i="1"/>
  <c r="A139" i="1"/>
  <c r="A140" i="1"/>
  <c r="A141" i="1" s="1"/>
  <c r="A137" i="1"/>
  <c r="A142" i="1" l="1"/>
  <c r="A143" i="1"/>
  <c r="A144" i="1" s="1"/>
  <c r="A145" i="1" s="1"/>
  <c r="A146" i="1" s="1"/>
  <c r="A147" i="1" s="1"/>
  <c r="A148" i="1" l="1"/>
  <c r="A149" i="1" s="1"/>
  <c r="A150" i="1" s="1"/>
  <c r="A151" i="1" s="1"/>
  <c r="A152" i="1" s="1"/>
  <c r="A153" i="1" l="1"/>
  <c r="A154" i="1" l="1"/>
  <c r="A155" i="1" l="1"/>
  <c r="A156" i="1" l="1"/>
  <c r="A157" i="1" s="1"/>
  <c r="A158" i="1"/>
  <c r="A159" i="1" s="1"/>
  <c r="A160" i="1" s="1"/>
  <c r="A161" i="1" s="1"/>
  <c r="A162" i="1" s="1"/>
  <c r="A163" i="1"/>
  <c r="A164" i="1" s="1"/>
  <c r="A165" i="1" s="1"/>
  <c r="A166" i="1" s="1"/>
  <c r="A167" i="1" s="1"/>
  <c r="A168" i="1" l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l="1"/>
  <c r="A194" i="1" s="1"/>
  <c r="A195" i="1" s="1"/>
  <c r="A196" i="1" s="1"/>
  <c r="A197" i="1" s="1"/>
  <c r="A198" i="1" s="1"/>
  <c r="A199" i="1" s="1"/>
  <c r="A200" i="1" s="1"/>
  <c r="A201" i="1" s="1"/>
  <c r="A202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D7" i="5" l="1"/>
  <c r="AC7" i="5"/>
  <c r="Z7" i="5"/>
  <c r="Y7" i="5"/>
  <c r="X7" i="5"/>
  <c r="V7" i="5"/>
  <c r="R7" i="5"/>
  <c r="Q7" i="5"/>
  <c r="N7" i="5"/>
  <c r="M7" i="5"/>
  <c r="L7" i="5"/>
  <c r="AD6" i="5"/>
  <c r="AC6" i="5"/>
  <c r="Z6" i="5"/>
  <c r="Y6" i="5"/>
  <c r="X6" i="5"/>
  <c r="V6" i="5"/>
  <c r="R6" i="5"/>
  <c r="Q6" i="5"/>
  <c r="N6" i="5"/>
  <c r="M6" i="5"/>
  <c r="L6" i="5"/>
  <c r="AD4" i="5"/>
  <c r="AC4" i="5"/>
  <c r="Z4" i="5"/>
  <c r="Y4" i="5"/>
  <c r="X4" i="5"/>
  <c r="V4" i="5"/>
  <c r="R4" i="5"/>
  <c r="Q4" i="5"/>
  <c r="N4" i="5"/>
  <c r="M4" i="5"/>
  <c r="L4" i="5"/>
  <c r="AD3" i="5"/>
  <c r="AC3" i="5"/>
  <c r="Z3" i="5"/>
  <c r="Y3" i="5"/>
  <c r="X3" i="5"/>
  <c r="V3" i="5"/>
  <c r="R3" i="5"/>
  <c r="Q3" i="5"/>
  <c r="N3" i="5"/>
  <c r="M3" i="5"/>
  <c r="L3" i="5"/>
  <c r="AD2" i="5"/>
  <c r="AC2" i="5"/>
  <c r="Z2" i="5"/>
  <c r="Y2" i="5"/>
  <c r="X2" i="5"/>
  <c r="V2" i="5"/>
  <c r="R2" i="5"/>
  <c r="Q2" i="5"/>
  <c r="N2" i="5"/>
  <c r="M2" i="5"/>
  <c r="L2" i="5"/>
  <c r="AO27" i="5"/>
  <c r="AO28" i="5"/>
  <c r="AX25" i="5"/>
  <c r="AO26" i="5"/>
  <c r="AS20" i="5"/>
  <c r="AS25" i="5"/>
  <c r="AQ25" i="5"/>
  <c r="AV25" i="5"/>
  <c r="AV20" i="5"/>
  <c r="AX24" i="5"/>
  <c r="AV24" i="5"/>
  <c r="AS24" i="5"/>
  <c r="AQ24" i="5"/>
  <c r="AO23" i="5"/>
  <c r="AO18" i="5"/>
  <c r="AQ19" i="5"/>
  <c r="AX21" i="5"/>
  <c r="AV21" i="5"/>
  <c r="AS21" i="5"/>
  <c r="AQ21" i="5"/>
  <c r="AO21" i="5"/>
  <c r="AX20" i="5"/>
  <c r="AQ20" i="5"/>
  <c r="AO20" i="5"/>
  <c r="AO25" i="5"/>
  <c r="AV19" i="5"/>
  <c r="AX19" i="5"/>
  <c r="AO19" i="5"/>
  <c r="AS19" i="5"/>
  <c r="AO22" i="5"/>
  <c r="AO24" i="5"/>
  <c r="M36" i="8" l="1"/>
  <c r="L36" i="8"/>
  <c r="K36" i="8"/>
  <c r="M35" i="8"/>
  <c r="L35" i="8"/>
  <c r="K35" i="8"/>
  <c r="M34" i="8"/>
  <c r="L34" i="8"/>
  <c r="K34" i="8"/>
  <c r="M33" i="8"/>
  <c r="L33" i="8"/>
  <c r="K33" i="8"/>
  <c r="M32" i="8"/>
  <c r="L32" i="8"/>
  <c r="K32" i="8"/>
  <c r="M31" i="8"/>
  <c r="L31" i="8"/>
  <c r="K31" i="8"/>
  <c r="M30" i="8"/>
  <c r="L30" i="8"/>
  <c r="K30" i="8"/>
  <c r="M29" i="8"/>
  <c r="L29" i="8"/>
  <c r="K29" i="8"/>
  <c r="M28" i="8"/>
  <c r="L28" i="8"/>
  <c r="K28" i="8"/>
  <c r="M27" i="8"/>
  <c r="L27" i="8"/>
  <c r="K27" i="8"/>
  <c r="M26" i="8"/>
  <c r="L26" i="8"/>
  <c r="K26" i="8"/>
  <c r="M25" i="8"/>
  <c r="L25" i="8"/>
  <c r="K25" i="8"/>
  <c r="M24" i="8"/>
  <c r="L24" i="8"/>
  <c r="K24" i="8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M12" i="8" s="1"/>
  <c r="L18" i="8"/>
  <c r="K18" i="8"/>
  <c r="K12" i="8" s="1"/>
  <c r="M17" i="8"/>
  <c r="L17" i="8"/>
  <c r="L12" i="8" s="1"/>
  <c r="K17" i="8"/>
  <c r="L13" i="8"/>
  <c r="I13" i="8"/>
  <c r="H13" i="8"/>
  <c r="G13" i="8"/>
  <c r="D13" i="8"/>
  <c r="C13" i="8"/>
  <c r="B13" i="8"/>
  <c r="I12" i="8"/>
  <c r="H12" i="8"/>
  <c r="G12" i="8"/>
  <c r="D12" i="8"/>
  <c r="C12" i="8"/>
  <c r="B12" i="8"/>
  <c r="F9" i="8"/>
  <c r="A9" i="8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K18" i="6"/>
  <c r="L18" i="6"/>
  <c r="M18" i="6"/>
  <c r="K19" i="6"/>
  <c r="L19" i="6"/>
  <c r="M19" i="6"/>
  <c r="K20" i="6"/>
  <c r="L20" i="6"/>
  <c r="M20" i="6"/>
  <c r="K21" i="6"/>
  <c r="L21" i="6"/>
  <c r="M21" i="6"/>
  <c r="K22" i="6"/>
  <c r="L22" i="6"/>
  <c r="M22" i="6"/>
  <c r="K23" i="6"/>
  <c r="L23" i="6"/>
  <c r="M23" i="6"/>
  <c r="K24" i="6"/>
  <c r="L24" i="6"/>
  <c r="M24" i="6"/>
  <c r="K25" i="6"/>
  <c r="L25" i="6"/>
  <c r="M25" i="6"/>
  <c r="K26" i="6"/>
  <c r="L26" i="6"/>
  <c r="M26" i="6"/>
  <c r="K27" i="6"/>
  <c r="L27" i="6"/>
  <c r="M27" i="6"/>
  <c r="K28" i="6"/>
  <c r="L28" i="6"/>
  <c r="M28" i="6"/>
  <c r="K29" i="6"/>
  <c r="L29" i="6"/>
  <c r="M29" i="6"/>
  <c r="K30" i="6"/>
  <c r="L30" i="6"/>
  <c r="M30" i="6"/>
  <c r="K31" i="6"/>
  <c r="L31" i="6"/>
  <c r="M31" i="6"/>
  <c r="K32" i="6"/>
  <c r="L32" i="6"/>
  <c r="M32" i="6"/>
  <c r="K33" i="6"/>
  <c r="L33" i="6"/>
  <c r="M33" i="6"/>
  <c r="K34" i="6"/>
  <c r="L34" i="6"/>
  <c r="M34" i="6"/>
  <c r="K35" i="6"/>
  <c r="L35" i="6"/>
  <c r="M35" i="6"/>
  <c r="K36" i="6"/>
  <c r="L36" i="6"/>
  <c r="M36" i="6"/>
  <c r="F9" i="6"/>
  <c r="I13" i="6"/>
  <c r="H13" i="6"/>
  <c r="G13" i="6"/>
  <c r="I12" i="6"/>
  <c r="H12" i="6"/>
  <c r="G12" i="6"/>
  <c r="D13" i="6"/>
  <c r="C13" i="6"/>
  <c r="B13" i="6"/>
  <c r="D12" i="6"/>
  <c r="C12" i="6"/>
  <c r="B12" i="6"/>
  <c r="A9" i="6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0" i="1"/>
  <c r="A10" i="1" s="1"/>
  <c r="A11" i="1" l="1"/>
  <c r="A12" i="1" s="1"/>
  <c r="K13" i="8"/>
  <c r="M13" i="8"/>
  <c r="A13" i="1" l="1"/>
  <c r="A14" i="1" l="1"/>
  <c r="A15" i="1" l="1"/>
  <c r="A16" i="1" l="1"/>
  <c r="A345" i="5"/>
  <c r="A307" i="5"/>
  <c r="C299" i="5"/>
  <c r="D308" i="5"/>
  <c r="B309" i="5"/>
  <c r="B322" i="5"/>
  <c r="A321" i="5"/>
  <c r="A347" i="5"/>
  <c r="C345" i="5"/>
  <c r="C301" i="5"/>
  <c r="D302" i="5"/>
  <c r="A312" i="5"/>
  <c r="B316" i="5"/>
  <c r="D324" i="5"/>
  <c r="A329" i="5"/>
  <c r="D314" i="5"/>
  <c r="A318" i="5"/>
  <c r="A323" i="5"/>
  <c r="B325" i="5"/>
  <c r="B335" i="5"/>
  <c r="C339" i="5"/>
  <c r="A239" i="5"/>
  <c r="B241" i="5"/>
  <c r="C329" i="5"/>
  <c r="B341" i="5"/>
  <c r="A247" i="5"/>
  <c r="B249" i="5"/>
  <c r="D246" i="5"/>
  <c r="A253" i="5"/>
  <c r="C254" i="5"/>
  <c r="D254" i="5"/>
  <c r="A269" i="5"/>
  <c r="B270" i="5"/>
  <c r="A278" i="5"/>
  <c r="B275" i="5"/>
  <c r="C282" i="5"/>
  <c r="A295" i="5"/>
  <c r="B288" i="5"/>
  <c r="A183" i="5"/>
  <c r="B272" i="5"/>
  <c r="C271" i="5"/>
  <c r="B277" i="5"/>
  <c r="C276" i="5"/>
  <c r="A297" i="5"/>
  <c r="C291" i="5"/>
  <c r="A185" i="5"/>
  <c r="B186" i="5"/>
  <c r="D289" i="5"/>
  <c r="B294" i="5"/>
  <c r="B180" i="5"/>
  <c r="C181" i="5"/>
  <c r="C191" i="5"/>
  <c r="C343" i="5"/>
  <c r="D349" i="5"/>
  <c r="A197" i="5"/>
  <c r="D183" i="5"/>
  <c r="D343" i="5"/>
  <c r="A305" i="5"/>
  <c r="C305" i="5"/>
  <c r="D306" i="5"/>
  <c r="A316" i="5"/>
  <c r="B320" i="5"/>
  <c r="C313" i="5"/>
  <c r="D326" i="5"/>
  <c r="C333" i="5"/>
  <c r="C335" i="5"/>
  <c r="A339" i="5"/>
  <c r="A249" i="5"/>
  <c r="C247" i="5"/>
  <c r="D248" i="5"/>
  <c r="D328" i="5"/>
  <c r="A333" i="5"/>
  <c r="C337" i="5"/>
  <c r="D332" i="5"/>
  <c r="B239" i="5"/>
  <c r="C241" i="5"/>
  <c r="D250" i="5"/>
  <c r="A257" i="5"/>
  <c r="A243" i="5"/>
  <c r="B245" i="5"/>
  <c r="A251" i="5"/>
  <c r="B253" i="5"/>
  <c r="D270" i="5"/>
  <c r="A270" i="5"/>
  <c r="C264" i="5"/>
  <c r="D277" i="5"/>
  <c r="C262" i="5"/>
  <c r="D262" i="5"/>
  <c r="C272" i="5"/>
  <c r="D285" i="5"/>
  <c r="B276" i="5"/>
  <c r="C275" i="5"/>
  <c r="A296" i="5"/>
  <c r="D333" i="5"/>
  <c r="D338" i="5"/>
  <c r="C239" i="5"/>
  <c r="D240" i="5"/>
  <c r="A255" i="5"/>
  <c r="B257" i="5"/>
  <c r="D258" i="5"/>
  <c r="C259" i="5"/>
  <c r="D340" i="5"/>
  <c r="A241" i="5"/>
  <c r="D242" i="5"/>
  <c r="D251" i="5"/>
  <c r="B259" i="5"/>
  <c r="D268" i="5"/>
  <c r="B263" i="5"/>
  <c r="D261" i="5"/>
  <c r="B251" i="5"/>
  <c r="C258" i="5"/>
  <c r="B271" i="5"/>
  <c r="C270" i="5"/>
  <c r="A277" i="5"/>
  <c r="B274" i="5"/>
  <c r="C281" i="5"/>
  <c r="A294" i="5"/>
  <c r="D283" i="5"/>
  <c r="A283" i="5"/>
  <c r="D288" i="5"/>
  <c r="B293" i="5"/>
  <c r="D295" i="5"/>
  <c r="A190" i="5"/>
  <c r="C186" i="5"/>
  <c r="D188" i="5"/>
  <c r="C295" i="5"/>
  <c r="C232" i="5"/>
  <c r="D238" i="5"/>
  <c r="C251" i="5"/>
  <c r="D266" i="5"/>
  <c r="A266" i="5"/>
  <c r="D257" i="5"/>
  <c r="D273" i="5"/>
  <c r="A281" i="5"/>
  <c r="B278" i="5"/>
  <c r="C253" i="5"/>
  <c r="A261" i="5"/>
  <c r="A268" i="5"/>
  <c r="B269" i="5"/>
  <c r="D275" i="5"/>
  <c r="A275" i="5"/>
  <c r="B280" i="5"/>
  <c r="C279" i="5"/>
  <c r="C268" i="5"/>
  <c r="D281" i="5"/>
  <c r="C273" i="5"/>
  <c r="C287" i="5"/>
  <c r="D287" i="5"/>
  <c r="D293" i="5"/>
  <c r="B183" i="5"/>
  <c r="C184" i="5"/>
  <c r="B291" i="5"/>
  <c r="C294" i="5"/>
  <c r="B191" i="5"/>
  <c r="D180" i="5"/>
  <c r="A344" i="5"/>
  <c r="C342" i="5"/>
  <c r="A304" i="5"/>
  <c r="B308" i="5"/>
  <c r="D298" i="5"/>
  <c r="B314" i="5"/>
  <c r="C315" i="5"/>
  <c r="A327" i="5"/>
  <c r="B329" i="5"/>
  <c r="B339" i="5"/>
  <c r="D334" i="5"/>
  <c r="D300" i="5"/>
  <c r="D312" i="5"/>
  <c r="C317" i="5"/>
  <c r="D330" i="5"/>
  <c r="D320" i="5"/>
  <c r="B333" i="5"/>
  <c r="D336" i="5"/>
  <c r="A341" i="5"/>
  <c r="B323" i="5"/>
  <c r="C327" i="5"/>
  <c r="A335" i="5"/>
  <c r="A245" i="5"/>
  <c r="C243" i="5"/>
  <c r="D244" i="5"/>
  <c r="A259" i="5"/>
  <c r="B261" i="5"/>
  <c r="B247" i="5"/>
  <c r="C249" i="5"/>
  <c r="B255" i="5"/>
  <c r="D264" i="5"/>
  <c r="C255" i="5"/>
  <c r="D253" i="5"/>
  <c r="D279" i="5"/>
  <c r="A279" i="5"/>
  <c r="A285" i="5"/>
  <c r="B282" i="5"/>
  <c r="B295" i="5"/>
  <c r="C289" i="5"/>
  <c r="B179" i="5"/>
  <c r="C180" i="5"/>
  <c r="D190" i="5"/>
  <c r="A346" i="5"/>
  <c r="B284" i="5"/>
  <c r="C283" i="5"/>
  <c r="D291" i="5"/>
  <c r="A186" i="5"/>
  <c r="C182" i="5"/>
  <c r="D184" i="5"/>
  <c r="A348" i="5"/>
  <c r="C346" i="5"/>
  <c r="B187" i="5"/>
  <c r="C188" i="5"/>
  <c r="B348" i="5"/>
  <c r="D346" i="5"/>
  <c r="B305" i="5"/>
  <c r="C308" i="5"/>
  <c r="D315" i="5"/>
  <c r="A319" i="5"/>
  <c r="A308" i="5"/>
  <c r="C300" i="5"/>
  <c r="A313" i="5"/>
  <c r="B317" i="5"/>
  <c r="D325" i="5"/>
  <c r="A330" i="5"/>
  <c r="C330" i="5"/>
  <c r="C296" i="5"/>
  <c r="A182" i="5"/>
  <c r="D182" i="5"/>
  <c r="C196" i="5"/>
  <c r="C344" i="5"/>
  <c r="A298" i="5"/>
  <c r="C298" i="5"/>
  <c r="D299" i="5"/>
  <c r="A184" i="5"/>
  <c r="B185" i="5"/>
  <c r="C198" i="5"/>
  <c r="B346" i="5"/>
  <c r="A300" i="5"/>
  <c r="B303" i="5"/>
  <c r="D301" i="5"/>
  <c r="D313" i="5"/>
  <c r="D344" i="5"/>
  <c r="A306" i="5"/>
  <c r="D309" i="5"/>
  <c r="A311" i="5"/>
  <c r="A310" i="5"/>
  <c r="D323" i="5"/>
  <c r="B324" i="5"/>
  <c r="C328" i="5"/>
  <c r="B315" i="5"/>
  <c r="C316" i="5"/>
  <c r="D322" i="5"/>
  <c r="B334" i="5"/>
  <c r="D337" i="5"/>
  <c r="A238" i="5"/>
  <c r="B248" i="5"/>
  <c r="C250" i="5"/>
  <c r="C204" i="5"/>
  <c r="C194" i="5"/>
  <c r="B342" i="5"/>
  <c r="B301" i="5"/>
  <c r="C304" i="5"/>
  <c r="D311" i="5"/>
  <c r="A315" i="5"/>
  <c r="C314" i="5"/>
  <c r="D327" i="5"/>
  <c r="B344" i="5"/>
  <c r="D342" i="5"/>
  <c r="C306" i="5"/>
  <c r="D307" i="5"/>
  <c r="A317" i="5"/>
  <c r="B321" i="5"/>
  <c r="D329" i="5"/>
  <c r="A322" i="5"/>
  <c r="D319" i="5"/>
  <c r="B313" i="5"/>
  <c r="A328" i="5"/>
  <c r="B330" i="5"/>
  <c r="B340" i="5"/>
  <c r="D335" i="5"/>
  <c r="A244" i="5"/>
  <c r="B246" i="5"/>
  <c r="B331" i="5"/>
  <c r="C336" i="5"/>
  <c r="B240" i="5"/>
  <c r="C242" i="5"/>
  <c r="A250" i="5"/>
  <c r="A258" i="5"/>
  <c r="D263" i="5"/>
  <c r="A264" i="5"/>
  <c r="B265" i="5"/>
  <c r="A273" i="5"/>
  <c r="A287" i="5"/>
  <c r="C277" i="5"/>
  <c r="A290" i="5"/>
  <c r="C292" i="5"/>
  <c r="D297" i="5"/>
  <c r="B267" i="5"/>
  <c r="C266" i="5"/>
  <c r="A289" i="5"/>
  <c r="B286" i="5"/>
  <c r="A292" i="5"/>
  <c r="B297" i="5"/>
  <c r="A180" i="5"/>
  <c r="B181" i="5"/>
  <c r="C285" i="5"/>
  <c r="B287" i="5"/>
  <c r="A188" i="5"/>
  <c r="B189" i="5"/>
  <c r="D186" i="5"/>
  <c r="A342" i="5"/>
  <c r="C348" i="5"/>
  <c r="A302" i="5"/>
  <c r="C190" i="5"/>
  <c r="C192" i="5"/>
  <c r="D348" i="5"/>
  <c r="B299" i="5"/>
  <c r="C310" i="5"/>
  <c r="A309" i="5"/>
  <c r="B311" i="5"/>
  <c r="C312" i="5"/>
  <c r="C318" i="5"/>
  <c r="D321" i="5"/>
  <c r="B336" i="5"/>
  <c r="C340" i="5"/>
  <c r="A240" i="5"/>
  <c r="B242" i="5"/>
  <c r="D239" i="5"/>
  <c r="C252" i="5"/>
  <c r="A324" i="5"/>
  <c r="B326" i="5"/>
  <c r="B332" i="5"/>
  <c r="A338" i="5"/>
  <c r="B244" i="5"/>
  <c r="C246" i="5"/>
  <c r="B250" i="5"/>
  <c r="A262" i="5"/>
  <c r="A248" i="5"/>
  <c r="C238" i="5"/>
  <c r="A256" i="5"/>
  <c r="B258" i="5"/>
  <c r="D260" i="5"/>
  <c r="C261" i="5"/>
  <c r="C269" i="5"/>
  <c r="D282" i="5"/>
  <c r="D267" i="5"/>
  <c r="A267" i="5"/>
  <c r="D276" i="5"/>
  <c r="A276" i="5"/>
  <c r="B281" i="5"/>
  <c r="C280" i="5"/>
  <c r="B292" i="5"/>
  <c r="C338" i="5"/>
  <c r="A334" i="5"/>
  <c r="C244" i="5"/>
  <c r="D245" i="5"/>
  <c r="A260" i="5"/>
  <c r="B262" i="5"/>
  <c r="A265" i="5"/>
  <c r="B266" i="5"/>
  <c r="A336" i="5"/>
  <c r="A246" i="5"/>
  <c r="D247" i="5"/>
  <c r="A254" i="5"/>
  <c r="C256" i="5"/>
  <c r="D256" i="5"/>
  <c r="B268" i="5"/>
  <c r="C267" i="5"/>
  <c r="B256" i="5"/>
  <c r="D265" i="5"/>
  <c r="D259" i="5"/>
  <c r="D274" i="5"/>
  <c r="D243" i="5"/>
  <c r="D252" i="5"/>
  <c r="D271" i="5"/>
  <c r="A271" i="5"/>
  <c r="C265" i="5"/>
  <c r="D278" i="5"/>
  <c r="A286" i="5"/>
  <c r="B283" i="5"/>
  <c r="A252" i="5"/>
  <c r="B254" i="5"/>
  <c r="C257" i="5"/>
  <c r="D255" i="5"/>
  <c r="D280" i="5"/>
  <c r="A280" i="5"/>
  <c r="B285" i="5"/>
  <c r="C284" i="5"/>
  <c r="D272" i="5"/>
  <c r="D286" i="5"/>
  <c r="C278" i="5"/>
  <c r="A291" i="5"/>
  <c r="C293" i="5"/>
  <c r="A179" i="5"/>
  <c r="B188" i="5"/>
  <c r="C189" i="5"/>
  <c r="B296" i="5"/>
  <c r="D290" i="5"/>
  <c r="C183" i="5"/>
  <c r="D185" i="5"/>
  <c r="B345" i="5"/>
  <c r="A299" i="5"/>
  <c r="B302" i="5"/>
  <c r="C302" i="5"/>
  <c r="D303" i="5"/>
  <c r="B319" i="5"/>
  <c r="C320" i="5"/>
  <c r="A332" i="5"/>
  <c r="C324" i="5"/>
  <c r="C334" i="5"/>
  <c r="D339" i="5"/>
  <c r="D305" i="5"/>
  <c r="D317" i="5"/>
  <c r="C322" i="5"/>
  <c r="A326" i="5"/>
  <c r="C326" i="5"/>
  <c r="B338" i="5"/>
  <c r="D341" i="5"/>
  <c r="A242" i="5"/>
  <c r="B328" i="5"/>
  <c r="C332" i="5"/>
  <c r="A340" i="5"/>
  <c r="B238" i="5"/>
  <c r="C248" i="5"/>
  <c r="D249" i="5"/>
  <c r="B252" i="5"/>
  <c r="C260" i="5"/>
  <c r="C240" i="5"/>
  <c r="D241" i="5"/>
  <c r="B260" i="5"/>
  <c r="D269" i="5"/>
  <c r="B264" i="5"/>
  <c r="C263" i="5"/>
  <c r="D284" i="5"/>
  <c r="A284" i="5"/>
  <c r="B273" i="5"/>
  <c r="A272" i="5"/>
  <c r="B289" i="5"/>
  <c r="D294" i="5"/>
  <c r="B184" i="5"/>
  <c r="C185" i="5"/>
  <c r="C195" i="5"/>
  <c r="D181" i="5"/>
  <c r="C274" i="5"/>
  <c r="C288" i="5"/>
  <c r="D296" i="5"/>
  <c r="A191" i="5"/>
  <c r="C187" i="5"/>
  <c r="A343" i="5"/>
  <c r="B349" i="5"/>
  <c r="D193" i="5"/>
  <c r="C179" i="5"/>
  <c r="B343" i="5"/>
  <c r="C349" i="5"/>
  <c r="B300" i="5"/>
  <c r="C303" i="5"/>
  <c r="B310" i="5"/>
  <c r="A314" i="5"/>
  <c r="A303" i="5"/>
  <c r="B306" i="5"/>
  <c r="D318" i="5"/>
  <c r="B312" i="5"/>
  <c r="C321" i="5"/>
  <c r="A325" i="5"/>
  <c r="C325" i="5"/>
  <c r="B337" i="5"/>
  <c r="D292" i="5"/>
  <c r="A187" i="5"/>
  <c r="D187" i="5"/>
  <c r="B347" i="5"/>
  <c r="D345" i="5"/>
  <c r="B304" i="5"/>
  <c r="C307" i="5"/>
  <c r="D206" i="5"/>
  <c r="A189" i="5"/>
  <c r="B190" i="5"/>
  <c r="A349" i="5"/>
  <c r="D347" i="5"/>
  <c r="B298" i="5"/>
  <c r="C309" i="5"/>
  <c r="D310" i="5"/>
  <c r="C347" i="5"/>
  <c r="A301" i="5"/>
  <c r="D304" i="5"/>
  <c r="D316" i="5"/>
  <c r="B318" i="5"/>
  <c r="C319" i="5"/>
  <c r="A331" i="5"/>
  <c r="C323" i="5"/>
  <c r="A320" i="5"/>
  <c r="C311" i="5"/>
  <c r="B327" i="5"/>
  <c r="C331" i="5"/>
  <c r="C341" i="5"/>
  <c r="A337" i="5"/>
  <c r="B243" i="5"/>
  <c r="C245" i="5"/>
  <c r="C290" i="5"/>
  <c r="A211" i="5"/>
  <c r="A282" i="5"/>
  <c r="A274" i="5"/>
  <c r="A181" i="5"/>
  <c r="C225" i="5"/>
  <c r="B204" i="5"/>
  <c r="B234" i="5"/>
  <c r="B217" i="5"/>
  <c r="A205" i="5"/>
  <c r="C197" i="5"/>
  <c r="D216" i="5"/>
  <c r="A198" i="5"/>
  <c r="D220" i="5"/>
  <c r="B307" i="5"/>
  <c r="A213" i="5"/>
  <c r="A236" i="5"/>
  <c r="D226" i="5"/>
  <c r="A200" i="5"/>
  <c r="A208" i="5"/>
  <c r="C230" i="5"/>
  <c r="A204" i="5"/>
  <c r="A192" i="5"/>
  <c r="A199" i="5"/>
  <c r="C234" i="5"/>
  <c r="B220" i="5"/>
  <c r="C214" i="5"/>
  <c r="A224" i="5"/>
  <c r="C231" i="5"/>
  <c r="A201" i="5"/>
  <c r="B225" i="5"/>
  <c r="A196" i="5"/>
  <c r="A209" i="5"/>
  <c r="B201" i="5"/>
  <c r="D199" i="5"/>
  <c r="B194" i="5"/>
  <c r="B224" i="5"/>
  <c r="B203" i="5"/>
  <c r="D234" i="5"/>
  <c r="B199" i="5"/>
  <c r="B235" i="5"/>
  <c r="C201" i="5"/>
  <c r="A212" i="5"/>
  <c r="C217" i="5"/>
  <c r="D208" i="5"/>
  <c r="D189" i="5"/>
  <c r="C212" i="5"/>
  <c r="D222" i="5"/>
  <c r="D201" i="5"/>
  <c r="C236" i="5"/>
  <c r="C210" i="5"/>
  <c r="B279" i="5"/>
  <c r="A288" i="5"/>
  <c r="B182" i="5"/>
  <c r="A210" i="5"/>
  <c r="B202" i="5"/>
  <c r="D221" i="5"/>
  <c r="B192" i="5"/>
  <c r="C207" i="5"/>
  <c r="C220" i="5"/>
  <c r="A233" i="5"/>
  <c r="B211" i="5"/>
  <c r="A194" i="5"/>
  <c r="A203" i="5"/>
  <c r="C205" i="5"/>
  <c r="C199" i="5"/>
  <c r="B206" i="5"/>
  <c r="C233" i="5"/>
  <c r="A223" i="5"/>
  <c r="D214" i="5"/>
  <c r="A219" i="5"/>
  <c r="B214" i="5"/>
  <c r="D230" i="5"/>
  <c r="B210" i="5"/>
  <c r="B208" i="5"/>
  <c r="D331" i="5"/>
  <c r="C208" i="5"/>
  <c r="D212" i="5"/>
  <c r="D232" i="5"/>
  <c r="A232" i="5"/>
  <c r="A226" i="5"/>
  <c r="C237" i="5"/>
  <c r="A222" i="5"/>
  <c r="B226" i="5"/>
  <c r="B215" i="5"/>
  <c r="D218" i="5"/>
  <c r="D197" i="5"/>
  <c r="D215" i="5"/>
  <c r="A220" i="5"/>
  <c r="D204" i="5"/>
  <c r="C227" i="5"/>
  <c r="A227" i="5"/>
  <c r="C223" i="5"/>
  <c r="A193" i="5"/>
  <c r="A216" i="5"/>
  <c r="D217" i="5"/>
  <c r="D229" i="5"/>
  <c r="C286" i="5"/>
  <c r="A293" i="5"/>
  <c r="D179" i="5"/>
  <c r="B197" i="5"/>
  <c r="C221" i="5"/>
  <c r="D207" i="5"/>
  <c r="B209" i="5"/>
  <c r="A214" i="5"/>
  <c r="D200" i="5"/>
  <c r="B230" i="5"/>
  <c r="D210" i="5"/>
  <c r="D236" i="5"/>
  <c r="C228" i="5"/>
  <c r="A228" i="5"/>
  <c r="C224" i="5"/>
  <c r="B222" i="5"/>
  <c r="B196" i="5"/>
  <c r="A215" i="5"/>
  <c r="A229" i="5"/>
  <c r="D205" i="5"/>
  <c r="B229" i="5"/>
  <c r="B205" i="5"/>
  <c r="B221" i="5"/>
  <c r="B219" i="5"/>
  <c r="A207" i="5"/>
  <c r="C229" i="5"/>
  <c r="C202" i="5"/>
  <c r="B237" i="5"/>
  <c r="D211" i="5"/>
  <c r="A206" i="5"/>
  <c r="C215" i="5"/>
  <c r="B200" i="5"/>
  <c r="B228" i="5"/>
  <c r="B231" i="5"/>
  <c r="A263" i="5"/>
  <c r="C216" i="5"/>
  <c r="D233" i="5"/>
  <c r="B216" i="5"/>
  <c r="B193" i="5"/>
  <c r="D191" i="5"/>
  <c r="D213" i="5"/>
  <c r="A235" i="5"/>
  <c r="D227" i="5"/>
  <c r="A230" i="5"/>
  <c r="D223" i="5"/>
  <c r="B227" i="5"/>
  <c r="B290" i="5"/>
  <c r="C297" i="5"/>
  <c r="C193" i="5"/>
  <c r="A218" i="5"/>
  <c r="A231" i="5"/>
  <c r="D225" i="5"/>
  <c r="D194" i="5"/>
  <c r="C206" i="5"/>
  <c r="C200" i="5"/>
  <c r="D224" i="5"/>
  <c r="D209" i="5"/>
  <c r="A237" i="5"/>
  <c r="D192" i="5"/>
  <c r="C219" i="5"/>
  <c r="C235" i="5"/>
  <c r="D228" i="5"/>
  <c r="C213" i="5"/>
  <c r="D195" i="5"/>
  <c r="B218" i="5"/>
  <c r="D219" i="5"/>
  <c r="D231" i="5"/>
  <c r="A234" i="5"/>
  <c r="B212" i="5"/>
  <c r="A202" i="5"/>
  <c r="B236" i="5"/>
  <c r="A217" i="5"/>
  <c r="D235" i="5"/>
  <c r="B213" i="5"/>
  <c r="D202" i="5"/>
  <c r="D198" i="5"/>
  <c r="B195" i="5"/>
  <c r="B223" i="5"/>
  <c r="C226" i="5"/>
  <c r="C209" i="5"/>
  <c r="A225" i="5"/>
  <c r="D196" i="5"/>
  <c r="A221" i="5"/>
  <c r="C203" i="5"/>
  <c r="B233" i="5"/>
  <c r="D237" i="5"/>
  <c r="B198" i="5"/>
  <c r="C222" i="5"/>
  <c r="A195" i="5"/>
  <c r="C218" i="5"/>
  <c r="D203" i="5"/>
  <c r="B232" i="5"/>
  <c r="C211" i="5"/>
  <c r="B207" i="5"/>
  <c r="G195" i="5" l="1"/>
  <c r="G221" i="5"/>
  <c r="G225" i="5"/>
  <c r="G217" i="5"/>
  <c r="G202" i="5"/>
  <c r="G234" i="5"/>
  <c r="G237" i="5"/>
  <c r="G231" i="5"/>
  <c r="G218" i="5"/>
  <c r="G230" i="5"/>
  <c r="G235" i="5"/>
  <c r="G263" i="5"/>
  <c r="G206" i="5"/>
  <c r="G207" i="5"/>
  <c r="G229" i="5"/>
  <c r="G215" i="5"/>
  <c r="G228" i="5"/>
  <c r="G214" i="5"/>
  <c r="G293" i="5"/>
  <c r="G216" i="5"/>
  <c r="G193" i="5"/>
  <c r="G227" i="5"/>
  <c r="G220" i="5"/>
  <c r="G222" i="5"/>
  <c r="G226" i="5"/>
  <c r="G232" i="5"/>
  <c r="G219" i="5"/>
  <c r="G223" i="5"/>
  <c r="G203" i="5"/>
  <c r="G194" i="5"/>
  <c r="G233" i="5"/>
  <c r="G210" i="5"/>
  <c r="G288" i="5"/>
  <c r="G212" i="5"/>
  <c r="G209" i="5"/>
  <c r="G196" i="5"/>
  <c r="G201" i="5"/>
  <c r="G224" i="5"/>
  <c r="G199" i="5"/>
  <c r="G192" i="5"/>
  <c r="G204" i="5"/>
  <c r="G208" i="5"/>
  <c r="G200" i="5"/>
  <c r="G236" i="5"/>
  <c r="G213" i="5"/>
  <c r="G198" i="5"/>
  <c r="G205" i="5"/>
  <c r="G181" i="5"/>
  <c r="G274" i="5"/>
  <c r="G282" i="5"/>
  <c r="G211" i="5"/>
  <c r="G337" i="5"/>
  <c r="G320" i="5"/>
  <c r="G331" i="5"/>
  <c r="G301" i="5"/>
  <c r="G349" i="5"/>
  <c r="G189" i="5"/>
  <c r="G187" i="5"/>
  <c r="G325" i="5"/>
  <c r="G303" i="5"/>
  <c r="G314" i="5"/>
  <c r="G343" i="5"/>
  <c r="G191" i="5"/>
  <c r="G272" i="5"/>
  <c r="G284" i="5"/>
  <c r="G340" i="5"/>
  <c r="G242" i="5"/>
  <c r="G326" i="5"/>
  <c r="G332" i="5"/>
  <c r="G299" i="5"/>
  <c r="G179" i="5"/>
  <c r="G291" i="5"/>
  <c r="G280" i="5"/>
  <c r="G252" i="5"/>
  <c r="G286" i="5"/>
  <c r="G271" i="5"/>
  <c r="G254" i="5"/>
  <c r="G246" i="5"/>
  <c r="G336" i="5"/>
  <c r="G265" i="5"/>
  <c r="G260" i="5"/>
  <c r="G334" i="5"/>
  <c r="G276" i="5"/>
  <c r="G267" i="5"/>
  <c r="G256" i="5"/>
  <c r="G248" i="5"/>
  <c r="G262" i="5"/>
  <c r="G338" i="5"/>
  <c r="G324" i="5"/>
  <c r="G240" i="5"/>
  <c r="G309" i="5"/>
  <c r="G302" i="5"/>
  <c r="G342" i="5"/>
  <c r="G188" i="5"/>
  <c r="G180" i="5"/>
  <c r="G292" i="5"/>
  <c r="G289" i="5"/>
  <c r="G290" i="5"/>
  <c r="G287" i="5"/>
  <c r="G273" i="5"/>
  <c r="G264" i="5"/>
  <c r="G258" i="5"/>
  <c r="G250" i="5"/>
  <c r="G244" i="5"/>
  <c r="G328" i="5"/>
  <c r="G322" i="5"/>
  <c r="G317" i="5"/>
  <c r="G315" i="5"/>
  <c r="G238" i="5"/>
  <c r="G310" i="5"/>
  <c r="G311" i="5"/>
  <c r="G306" i="5"/>
  <c r="G300" i="5"/>
  <c r="G184" i="5"/>
  <c r="G298" i="5"/>
  <c r="G182" i="5"/>
  <c r="G330" i="5"/>
  <c r="G313" i="5"/>
  <c r="G308" i="5"/>
  <c r="G319" i="5"/>
  <c r="G348" i="5"/>
  <c r="G186" i="5"/>
  <c r="G346" i="5"/>
  <c r="G285" i="5"/>
  <c r="G279" i="5"/>
  <c r="G259" i="5"/>
  <c r="G245" i="5"/>
  <c r="G335" i="5"/>
  <c r="G341" i="5"/>
  <c r="G327" i="5"/>
  <c r="G304" i="5"/>
  <c r="G344" i="5"/>
  <c r="G275" i="5"/>
  <c r="AG275" i="5" s="1"/>
  <c r="G268" i="5"/>
  <c r="G261" i="5"/>
  <c r="G281" i="5"/>
  <c r="G266" i="5"/>
  <c r="S266" i="5" s="1"/>
  <c r="G190" i="5"/>
  <c r="G283" i="5"/>
  <c r="G294" i="5"/>
  <c r="G277" i="5"/>
  <c r="G241" i="5"/>
  <c r="G255" i="5"/>
  <c r="G296" i="5"/>
  <c r="G270" i="5"/>
  <c r="G251" i="5"/>
  <c r="G243" i="5"/>
  <c r="G257" i="5"/>
  <c r="G333" i="5"/>
  <c r="G249" i="5"/>
  <c r="G339" i="5"/>
  <c r="G316" i="5"/>
  <c r="G305" i="5"/>
  <c r="G197" i="5"/>
  <c r="G185" i="5"/>
  <c r="G297" i="5"/>
  <c r="G183" i="5"/>
  <c r="AE183" i="5" s="1"/>
  <c r="G295" i="5"/>
  <c r="G278" i="5"/>
  <c r="G269" i="5"/>
  <c r="G253" i="5"/>
  <c r="G247" i="5"/>
  <c r="G239" i="5"/>
  <c r="O239" i="5" s="1"/>
  <c r="G323" i="5"/>
  <c r="G318" i="5"/>
  <c r="G329" i="5"/>
  <c r="G312" i="5"/>
  <c r="G347" i="5"/>
  <c r="G321" i="5"/>
  <c r="T321" i="5" s="1"/>
  <c r="G307" i="5"/>
  <c r="G345" i="5"/>
  <c r="AJ292" i="5"/>
  <c r="P292" i="5"/>
  <c r="Q289" i="5"/>
  <c r="Y292" i="5"/>
  <c r="AD292" i="5"/>
  <c r="M289" i="5"/>
  <c r="X289" i="5"/>
  <c r="AC289" i="5"/>
  <c r="W289" i="5"/>
  <c r="U271" i="5"/>
  <c r="Z271" i="5"/>
  <c r="AE271" i="5"/>
  <c r="P271" i="5"/>
  <c r="AB271" i="5"/>
  <c r="R271" i="5"/>
  <c r="O271" i="5"/>
  <c r="S271" i="5"/>
  <c r="M271" i="5"/>
  <c r="AG271" i="5"/>
  <c r="T271" i="5"/>
  <c r="W271" i="5"/>
  <c r="AF271" i="5"/>
  <c r="L271" i="5"/>
  <c r="N271" i="5"/>
  <c r="Q271" i="5"/>
  <c r="AD271" i="5"/>
  <c r="AJ271" i="5"/>
  <c r="Y271" i="5"/>
  <c r="AC271" i="5"/>
  <c r="X271" i="5"/>
  <c r="K271" i="5"/>
  <c r="AA271" i="5"/>
  <c r="AA268" i="5"/>
  <c r="AJ268" i="5"/>
  <c r="Z268" i="5"/>
  <c r="AE268" i="5"/>
  <c r="X268" i="5"/>
  <c r="AF268" i="5"/>
  <c r="S268" i="5"/>
  <c r="K268" i="5"/>
  <c r="AB268" i="5"/>
  <c r="Y268" i="5"/>
  <c r="N268" i="5"/>
  <c r="M268" i="5"/>
  <c r="AD268" i="5"/>
  <c r="AG268" i="5"/>
  <c r="L268" i="5"/>
  <c r="AC268" i="5"/>
  <c r="R268" i="5"/>
  <c r="O268" i="5"/>
  <c r="U268" i="5"/>
  <c r="P268" i="5"/>
  <c r="T268" i="5"/>
  <c r="Q268" i="5"/>
  <c r="W268" i="5"/>
  <c r="AJ280" i="5"/>
  <c r="P280" i="5"/>
  <c r="X280" i="5"/>
  <c r="K280" i="5"/>
  <c r="AD323" i="5"/>
  <c r="U323" i="5"/>
  <c r="AJ239" i="5"/>
  <c r="R239" i="5"/>
  <c r="Y250" i="5"/>
  <c r="O250" i="5"/>
  <c r="AC250" i="5"/>
  <c r="X250" i="5"/>
  <c r="M250" i="5"/>
  <c r="U250" i="5"/>
  <c r="AJ250" i="5"/>
  <c r="S250" i="5"/>
  <c r="AE250" i="5"/>
  <c r="T250" i="5"/>
  <c r="L250" i="5"/>
  <c r="AA250" i="5"/>
  <c r="AB250" i="5"/>
  <c r="Z250" i="5"/>
  <c r="AD250" i="5"/>
  <c r="K250" i="5"/>
  <c r="AG250" i="5"/>
  <c r="N250" i="5"/>
  <c r="R250" i="5"/>
  <c r="Q250" i="5"/>
  <c r="Q278" i="5"/>
  <c r="AJ278" i="5"/>
  <c r="R278" i="5"/>
  <c r="Y278" i="5"/>
  <c r="N278" i="5"/>
  <c r="AB278" i="5"/>
  <c r="AD278" i="5"/>
  <c r="X278" i="5"/>
  <c r="Z278" i="5"/>
  <c r="S278" i="5"/>
  <c r="AG278" i="5"/>
  <c r="O278" i="5"/>
  <c r="AC278" i="5"/>
  <c r="AF290" i="5"/>
  <c r="S290" i="5"/>
  <c r="N290" i="5"/>
  <c r="AG290" i="5"/>
  <c r="AB290" i="5"/>
  <c r="AJ290" i="5"/>
  <c r="Z290" i="5"/>
  <c r="W290" i="5"/>
  <c r="Q290" i="5"/>
  <c r="AC290" i="5"/>
  <c r="X290" i="5"/>
  <c r="R290" i="5"/>
  <c r="M290" i="5"/>
  <c r="L290" i="5"/>
  <c r="O290" i="5"/>
  <c r="AA290" i="5"/>
  <c r="U290" i="5"/>
  <c r="P290" i="5"/>
  <c r="K290" i="5"/>
  <c r="AD290" i="5"/>
  <c r="Y290" i="5"/>
  <c r="AE290" i="5"/>
  <c r="T290" i="5"/>
  <c r="AF326" i="5"/>
  <c r="W326" i="5"/>
  <c r="T326" i="5"/>
  <c r="T185" i="5"/>
  <c r="N185" i="5"/>
  <c r="AE185" i="5"/>
  <c r="M185" i="5"/>
  <c r="K185" i="5"/>
  <c r="O188" i="5"/>
  <c r="AA188" i="5"/>
  <c r="U188" i="5"/>
  <c r="P188" i="5"/>
  <c r="K188" i="5"/>
  <c r="AD188" i="5"/>
  <c r="AJ188" i="5"/>
  <c r="Y188" i="5"/>
  <c r="L188" i="5"/>
  <c r="AE188" i="5"/>
  <c r="Z188" i="5"/>
  <c r="T188" i="5"/>
  <c r="S188" i="5"/>
  <c r="AG188" i="5"/>
  <c r="W188" i="5"/>
  <c r="R188" i="5"/>
  <c r="AF188" i="5"/>
  <c r="N188" i="5"/>
  <c r="AB188" i="5"/>
  <c r="Q188" i="5"/>
  <c r="X188" i="5"/>
  <c r="M188" i="5"/>
  <c r="AC188" i="5"/>
  <c r="AB259" i="5"/>
  <c r="W259" i="5"/>
  <c r="Y259" i="5"/>
  <c r="U259" i="5"/>
  <c r="X259" i="5"/>
  <c r="R259" i="5"/>
  <c r="P259" i="5"/>
  <c r="AF259" i="5"/>
  <c r="S259" i="5"/>
  <c r="N259" i="5"/>
  <c r="AD259" i="5"/>
  <c r="AC259" i="5"/>
  <c r="AA259" i="5"/>
  <c r="T259" i="5"/>
  <c r="Z259" i="5"/>
  <c r="L259" i="5"/>
  <c r="Q259" i="5"/>
  <c r="AJ259" i="5"/>
  <c r="O259" i="5"/>
  <c r="AG259" i="5"/>
  <c r="K259" i="5"/>
  <c r="M259" i="5"/>
  <c r="AE259" i="5"/>
  <c r="AC309" i="5"/>
  <c r="W309" i="5"/>
  <c r="Z309" i="5"/>
  <c r="AB285" i="5"/>
  <c r="O285" i="5"/>
  <c r="AC285" i="5"/>
  <c r="M285" i="5"/>
  <c r="S285" i="5"/>
  <c r="P285" i="5"/>
  <c r="Q285" i="5"/>
  <c r="AA249" i="5"/>
  <c r="T249" i="5"/>
  <c r="S249" i="5"/>
  <c r="N249" i="5"/>
  <c r="AD249" i="5"/>
  <c r="P249" i="5"/>
  <c r="AJ186" i="5"/>
  <c r="Y186" i="5"/>
  <c r="X186" i="5"/>
  <c r="AA186" i="5"/>
  <c r="T186" i="5"/>
  <c r="R186" i="5"/>
  <c r="L186" i="5"/>
  <c r="O186" i="5"/>
  <c r="N186" i="5"/>
  <c r="AG186" i="5"/>
  <c r="U186" i="5"/>
  <c r="S186" i="5"/>
  <c r="M186" i="5"/>
  <c r="AF186" i="5"/>
  <c r="AE186" i="5"/>
  <c r="Z186" i="5"/>
  <c r="K186" i="5"/>
  <c r="AC186" i="5"/>
  <c r="W186" i="5"/>
  <c r="Q186" i="5"/>
  <c r="P186" i="5"/>
  <c r="AD186" i="5"/>
  <c r="AB186" i="5"/>
  <c r="AF348" i="5"/>
  <c r="Z348" i="5"/>
  <c r="T348" i="5"/>
  <c r="U348" i="5"/>
  <c r="W348" i="5"/>
  <c r="Y348" i="5"/>
  <c r="AB348" i="5"/>
  <c r="AD348" i="5"/>
  <c r="AC348" i="5"/>
  <c r="N248" i="5"/>
  <c r="AG248" i="5"/>
  <c r="AF248" i="5"/>
  <c r="L248" i="5"/>
  <c r="AD248" i="5"/>
  <c r="AB248" i="5"/>
  <c r="X248" i="5"/>
  <c r="W248" i="5"/>
  <c r="Q248" i="5"/>
  <c r="K248" i="5"/>
  <c r="AC248" i="5"/>
  <c r="Z248" i="5"/>
  <c r="U248" i="5"/>
  <c r="M248" i="5"/>
  <c r="AJ248" i="5"/>
  <c r="O248" i="5"/>
  <c r="T248" i="5"/>
  <c r="AE248" i="5"/>
  <c r="Y248" i="5"/>
  <c r="S248" i="5"/>
  <c r="P248" i="5"/>
  <c r="AA248" i="5"/>
  <c r="R248" i="5"/>
  <c r="K314" i="5"/>
  <c r="AJ314" i="5"/>
  <c r="X314" i="5"/>
  <c r="N314" i="5"/>
  <c r="Q314" i="5"/>
  <c r="AG314" i="5"/>
  <c r="P314" i="5"/>
  <c r="AE314" i="5"/>
  <c r="AG267" i="5"/>
  <c r="M267" i="5"/>
  <c r="N267" i="5"/>
  <c r="L330" i="5"/>
  <c r="Z330" i="5"/>
  <c r="K330" i="5"/>
  <c r="S330" i="5"/>
  <c r="Y330" i="5"/>
  <c r="AJ330" i="5"/>
  <c r="AC330" i="5"/>
  <c r="W330" i="5"/>
  <c r="U330" i="5"/>
  <c r="Q330" i="5"/>
  <c r="AD330" i="5"/>
  <c r="N330" i="5"/>
  <c r="AB330" i="5"/>
  <c r="AA330" i="5"/>
  <c r="AF330" i="5"/>
  <c r="P330" i="5"/>
  <c r="AG330" i="5"/>
  <c r="R330" i="5"/>
  <c r="O330" i="5"/>
  <c r="T330" i="5"/>
  <c r="AE330" i="5"/>
  <c r="M330" i="5"/>
  <c r="X330" i="5"/>
  <c r="AF241" i="5"/>
  <c r="AA241" i="5"/>
  <c r="P241" i="5"/>
  <c r="AD241" i="5"/>
  <c r="AJ241" i="5"/>
  <c r="L241" i="5"/>
  <c r="Z241" i="5"/>
  <c r="O241" i="5"/>
  <c r="U241" i="5"/>
  <c r="K241" i="5"/>
  <c r="Y241" i="5"/>
  <c r="AE241" i="5"/>
  <c r="T241" i="5"/>
  <c r="Y300" i="5"/>
  <c r="W300" i="5"/>
  <c r="P300" i="5"/>
  <c r="AJ300" i="5"/>
  <c r="X300" i="5"/>
  <c r="Q300" i="5"/>
  <c r="N300" i="5"/>
  <c r="O300" i="5"/>
  <c r="AG300" i="5"/>
  <c r="AE300" i="5"/>
  <c r="AF300" i="5"/>
  <c r="Z300" i="5"/>
  <c r="AJ277" i="5"/>
  <c r="AF277" i="5"/>
  <c r="AA277" i="5"/>
  <c r="Q277" i="5"/>
  <c r="P277" i="5"/>
  <c r="K277" i="5"/>
  <c r="Z277" i="5"/>
  <c r="Y277" i="5"/>
  <c r="S277" i="5"/>
  <c r="N277" i="5"/>
  <c r="AG277" i="5"/>
  <c r="AB277" i="5"/>
  <c r="W277" i="5"/>
  <c r="M277" i="5"/>
  <c r="L277" i="5"/>
  <c r="AE277" i="5"/>
  <c r="U277" i="5"/>
  <c r="T277" i="5"/>
  <c r="O277" i="5"/>
  <c r="AD277" i="5"/>
  <c r="AC277" i="5"/>
  <c r="X277" i="5"/>
  <c r="R277" i="5"/>
  <c r="Z294" i="5"/>
  <c r="AJ294" i="5"/>
  <c r="AA294" i="5"/>
  <c r="S294" i="5"/>
  <c r="M294" i="5"/>
  <c r="Y294" i="5"/>
  <c r="AD294" i="5"/>
  <c r="AG294" i="5"/>
  <c r="T294" i="5"/>
  <c r="O294" i="5"/>
  <c r="U294" i="5"/>
  <c r="P294" i="5"/>
  <c r="W294" i="5"/>
  <c r="AC294" i="5"/>
  <c r="N294" i="5"/>
  <c r="AF294" i="5"/>
  <c r="AE294" i="5"/>
  <c r="AG288" i="5"/>
  <c r="AA288" i="5"/>
  <c r="T288" i="5"/>
  <c r="P288" i="5"/>
  <c r="Y288" i="5"/>
  <c r="AJ288" i="5"/>
  <c r="AC288" i="5"/>
  <c r="U288" i="5"/>
  <c r="AE288" i="5"/>
  <c r="M288" i="5"/>
  <c r="W288" i="5"/>
  <c r="R288" i="5"/>
  <c r="AD288" i="5"/>
  <c r="Q288" i="5"/>
  <c r="X288" i="5"/>
  <c r="N288" i="5"/>
  <c r="K288" i="5"/>
  <c r="L288" i="5"/>
  <c r="AF288" i="5"/>
  <c r="S288" i="5"/>
  <c r="Z288" i="5"/>
  <c r="AB288" i="5"/>
  <c r="O288" i="5"/>
  <c r="X190" i="5"/>
  <c r="W190" i="5"/>
  <c r="Y190" i="5"/>
  <c r="S190" i="5"/>
  <c r="AD190" i="5"/>
  <c r="N190" i="5"/>
  <c r="U190" i="5"/>
  <c r="AF190" i="5"/>
  <c r="T190" i="5"/>
  <c r="R190" i="5"/>
  <c r="L190" i="5"/>
  <c r="AJ190" i="5"/>
  <c r="O190" i="5"/>
  <c r="AC190" i="5"/>
  <c r="AE190" i="5"/>
  <c r="Q190" i="5"/>
  <c r="AB190" i="5"/>
  <c r="P190" i="5"/>
  <c r="K190" i="5"/>
  <c r="AA190" i="5"/>
  <c r="M190" i="5"/>
  <c r="Z190" i="5"/>
  <c r="AG190" i="5"/>
  <c r="Y218" i="5"/>
  <c r="X218" i="5"/>
  <c r="R218" i="5"/>
  <c r="AG218" i="5"/>
  <c r="AF218" i="5"/>
  <c r="AA218" i="5"/>
  <c r="N218" i="5"/>
  <c r="AC218" i="5"/>
  <c r="AB218" i="5"/>
  <c r="W218" i="5"/>
  <c r="M218" i="5"/>
  <c r="AE218" i="5"/>
  <c r="P218" i="5"/>
  <c r="AD218" i="5"/>
  <c r="L218" i="5"/>
  <c r="Z218" i="5"/>
  <c r="S218" i="5"/>
  <c r="AJ218" i="5"/>
  <c r="U218" i="5"/>
  <c r="O218" i="5"/>
  <c r="Q218" i="5"/>
  <c r="K218" i="5"/>
  <c r="T218" i="5"/>
  <c r="L233" i="5"/>
  <c r="N233" i="5"/>
  <c r="AF233" i="5"/>
  <c r="Z233" i="5"/>
  <c r="AJ233" i="5"/>
  <c r="T233" i="5"/>
  <c r="Y233" i="5"/>
  <c r="O233" i="5"/>
  <c r="U233" i="5"/>
  <c r="O200" i="5"/>
  <c r="Z200" i="5"/>
  <c r="N200" i="5"/>
  <c r="Y200" i="5"/>
  <c r="K200" i="5"/>
  <c r="AE200" i="5"/>
  <c r="AJ200" i="5"/>
  <c r="R200" i="5"/>
  <c r="P200" i="5"/>
  <c r="AD200" i="5"/>
  <c r="W200" i="5"/>
  <c r="AG200" i="5"/>
  <c r="S200" i="5"/>
  <c r="L200" i="5"/>
  <c r="U200" i="5"/>
  <c r="AA200" i="5"/>
  <c r="Q200" i="5"/>
  <c r="AF200" i="5"/>
  <c r="M200" i="5"/>
  <c r="AB200" i="5"/>
  <c r="AC200" i="5"/>
  <c r="X200" i="5"/>
  <c r="T200" i="5"/>
  <c r="AG229" i="5"/>
  <c r="R229" i="5"/>
  <c r="AB229" i="5"/>
  <c r="L229" i="5"/>
  <c r="AD229" i="5"/>
  <c r="AE229" i="5"/>
  <c r="Z229" i="5"/>
  <c r="Y229" i="5"/>
  <c r="N229" i="5"/>
  <c r="U229" i="5"/>
  <c r="AA229" i="5"/>
  <c r="AJ229" i="5"/>
  <c r="S229" i="5"/>
  <c r="Q229" i="5"/>
  <c r="M229" i="5"/>
  <c r="AF229" i="5"/>
  <c r="AC229" i="5"/>
  <c r="P229" i="5"/>
  <c r="W229" i="5"/>
  <c r="K229" i="5"/>
  <c r="X229" i="5"/>
  <c r="T229" i="5"/>
  <c r="O229" i="5"/>
  <c r="N224" i="5"/>
  <c r="AG224" i="5"/>
  <c r="AF224" i="5"/>
  <c r="M224" i="5"/>
  <c r="K224" i="5"/>
  <c r="AJ224" i="5"/>
  <c r="AE224" i="5"/>
  <c r="Z224" i="5"/>
  <c r="AC224" i="5"/>
  <c r="AA224" i="5"/>
  <c r="T224" i="5"/>
  <c r="Y224" i="5"/>
  <c r="X224" i="5"/>
  <c r="W224" i="5"/>
  <c r="R224" i="5"/>
  <c r="L224" i="5"/>
  <c r="AD224" i="5"/>
  <c r="Q224" i="5"/>
  <c r="P224" i="5"/>
  <c r="O224" i="5"/>
  <c r="AB224" i="5"/>
  <c r="U224" i="5"/>
  <c r="S224" i="5"/>
  <c r="N196" i="5"/>
  <c r="S196" i="5"/>
  <c r="M196" i="5"/>
  <c r="AD196" i="5"/>
  <c r="AJ196" i="5"/>
  <c r="Y196" i="5"/>
  <c r="AA196" i="5"/>
  <c r="T196" i="5"/>
  <c r="Q196" i="5"/>
  <c r="X196" i="5"/>
  <c r="AE196" i="5"/>
  <c r="P222" i="5"/>
  <c r="O222" i="5"/>
  <c r="AD222" i="5"/>
  <c r="Q222" i="5"/>
  <c r="AG222" i="5"/>
  <c r="AF222" i="5"/>
  <c r="AA222" i="5"/>
  <c r="N222" i="5"/>
  <c r="AC222" i="5"/>
  <c r="AB222" i="5"/>
  <c r="Z222" i="5"/>
  <c r="AJ222" i="5"/>
  <c r="W222" i="5"/>
  <c r="M222" i="5"/>
  <c r="Y222" i="5"/>
  <c r="X222" i="5"/>
  <c r="R222" i="5"/>
  <c r="T222" i="5"/>
  <c r="U222" i="5"/>
  <c r="S222" i="5"/>
  <c r="AE222" i="5"/>
  <c r="L222" i="5"/>
  <c r="K222" i="5"/>
  <c r="AG220" i="5"/>
  <c r="AF220" i="5"/>
  <c r="AE220" i="5"/>
  <c r="S220" i="5"/>
  <c r="M220" i="5"/>
  <c r="K220" i="5"/>
  <c r="Z220" i="5"/>
  <c r="Y220" i="5"/>
  <c r="X220" i="5"/>
  <c r="AC220" i="5"/>
  <c r="AA220" i="5"/>
  <c r="AJ220" i="5"/>
  <c r="W220" i="5"/>
  <c r="Q220" i="5"/>
  <c r="T220" i="5"/>
  <c r="R220" i="5"/>
  <c r="L220" i="5"/>
  <c r="P220" i="5"/>
  <c r="O220" i="5"/>
  <c r="N220" i="5"/>
  <c r="AD220" i="5"/>
  <c r="AB220" i="5"/>
  <c r="U220" i="5"/>
  <c r="AJ193" i="5"/>
  <c r="AD193" i="5"/>
  <c r="AC193" i="5"/>
  <c r="AB193" i="5"/>
  <c r="AG193" i="5"/>
  <c r="AE193" i="5"/>
  <c r="AA193" i="5"/>
  <c r="U193" i="5"/>
  <c r="Y193" i="5"/>
  <c r="W193" i="5"/>
  <c r="P193" i="5"/>
  <c r="T193" i="5"/>
  <c r="S193" i="5"/>
  <c r="R193" i="5"/>
  <c r="N193" i="5"/>
  <c r="AF193" i="5"/>
  <c r="Z193" i="5"/>
  <c r="M193" i="5"/>
  <c r="L193" i="5"/>
  <c r="K193" i="5"/>
  <c r="X193" i="5"/>
  <c r="Q193" i="5"/>
  <c r="O193" i="5"/>
  <c r="AD345" i="5"/>
  <c r="AJ345" i="5"/>
  <c r="R345" i="5"/>
  <c r="AC345" i="5"/>
  <c r="L345" i="5"/>
  <c r="M345" i="5"/>
  <c r="U345" i="5"/>
  <c r="AJ315" i="5"/>
  <c r="AA315" i="5"/>
  <c r="W315" i="5"/>
  <c r="P315" i="5"/>
  <c r="Q315" i="5"/>
  <c r="K315" i="5"/>
  <c r="K312" i="5"/>
  <c r="W312" i="5"/>
  <c r="U312" i="5"/>
  <c r="Q312" i="5"/>
  <c r="S312" i="5"/>
  <c r="AA312" i="5"/>
  <c r="N312" i="5"/>
  <c r="Z312" i="5"/>
  <c r="AF312" i="5"/>
  <c r="AB312" i="5"/>
  <c r="Y312" i="5"/>
  <c r="O312" i="5"/>
  <c r="AD312" i="5"/>
  <c r="P312" i="5"/>
  <c r="AG312" i="5"/>
  <c r="AC312" i="5"/>
  <c r="AJ312" i="5"/>
  <c r="R312" i="5"/>
  <c r="X312" i="5"/>
  <c r="M312" i="5"/>
  <c r="N329" i="5"/>
  <c r="P329" i="5"/>
  <c r="X329" i="5"/>
  <c r="AE329" i="5"/>
  <c r="T329" i="5"/>
  <c r="Q329" i="5"/>
  <c r="Y329" i="5"/>
  <c r="AF329" i="5"/>
  <c r="M329" i="5"/>
  <c r="W329" i="5"/>
  <c r="Z329" i="5"/>
  <c r="K329" i="5"/>
  <c r="U329" i="5"/>
  <c r="AB329" i="5"/>
  <c r="AG329" i="5"/>
  <c r="AA329" i="5"/>
  <c r="AD329" i="5"/>
  <c r="L329" i="5"/>
  <c r="AC329" i="5"/>
  <c r="AJ329" i="5"/>
  <c r="S329" i="5"/>
  <c r="AF244" i="5"/>
  <c r="AE244" i="5"/>
  <c r="Z244" i="5"/>
  <c r="AA244" i="5"/>
  <c r="T244" i="5"/>
  <c r="AJ244" i="5"/>
  <c r="Y244" i="5"/>
  <c r="X244" i="5"/>
  <c r="R244" i="5"/>
  <c r="L244" i="5"/>
  <c r="AD244" i="5"/>
  <c r="W244" i="5"/>
  <c r="Q244" i="5"/>
  <c r="P244" i="5"/>
  <c r="AB244" i="5"/>
  <c r="U244" i="5"/>
  <c r="S244" i="5"/>
  <c r="O244" i="5"/>
  <c r="N244" i="5"/>
  <c r="AG244" i="5"/>
  <c r="M244" i="5"/>
  <c r="K244" i="5"/>
  <c r="AC244" i="5"/>
  <c r="R253" i="5"/>
  <c r="P253" i="5"/>
  <c r="K253" i="5"/>
  <c r="Z253" i="5"/>
  <c r="M253" i="5"/>
  <c r="L253" i="5"/>
  <c r="AE253" i="5"/>
  <c r="Q253" i="5"/>
  <c r="AB253" i="5"/>
  <c r="AJ253" i="5"/>
  <c r="AC253" i="5"/>
  <c r="O253" i="5"/>
  <c r="AA253" i="5"/>
  <c r="AG253" i="5"/>
  <c r="T253" i="5"/>
  <c r="W253" i="5"/>
  <c r="U253" i="5"/>
  <c r="AF253" i="5"/>
  <c r="N253" i="5"/>
  <c r="Y253" i="5"/>
  <c r="X253" i="5"/>
  <c r="S253" i="5"/>
  <c r="AD253" i="5"/>
  <c r="N287" i="5"/>
  <c r="AF287" i="5"/>
  <c r="AC287" i="5"/>
  <c r="W287" i="5"/>
  <c r="Z287" i="5"/>
  <c r="X287" i="5"/>
  <c r="AE287" i="5"/>
  <c r="S287" i="5"/>
  <c r="AD287" i="5"/>
  <c r="P287" i="5"/>
  <c r="AA287" i="5"/>
  <c r="K287" i="5"/>
  <c r="Y287" i="5"/>
  <c r="R287" i="5"/>
  <c r="Q287" i="5"/>
  <c r="AG287" i="5"/>
  <c r="T287" i="5"/>
  <c r="AJ287" i="5"/>
  <c r="U287" i="5"/>
  <c r="L287" i="5"/>
  <c r="AB287" i="5"/>
  <c r="O287" i="5"/>
  <c r="M287" i="5"/>
  <c r="Y295" i="5"/>
  <c r="Z295" i="5"/>
  <c r="W295" i="5"/>
  <c r="AE292" i="5"/>
  <c r="N292" i="5"/>
  <c r="AB292" i="5"/>
  <c r="Q292" i="5"/>
  <c r="X292" i="5"/>
  <c r="M292" i="5"/>
  <c r="S292" i="5"/>
  <c r="AG292" i="5"/>
  <c r="W292" i="5"/>
  <c r="AC292" i="5"/>
  <c r="R292" i="5"/>
  <c r="AF292" i="5"/>
  <c r="AJ341" i="5"/>
  <c r="U341" i="5"/>
  <c r="AG341" i="5"/>
  <c r="AB341" i="5"/>
  <c r="S341" i="5"/>
  <c r="R341" i="5"/>
  <c r="Z341" i="5"/>
  <c r="T341" i="5"/>
  <c r="O341" i="5"/>
  <c r="N341" i="5"/>
  <c r="AC341" i="5"/>
  <c r="P341" i="5"/>
  <c r="K341" i="5"/>
  <c r="AD341" i="5"/>
  <c r="Y341" i="5"/>
  <c r="W341" i="5"/>
  <c r="Q341" i="5"/>
  <c r="M341" i="5"/>
  <c r="AE341" i="5"/>
  <c r="L341" i="5"/>
  <c r="AA341" i="5"/>
  <c r="X341" i="5"/>
  <c r="AF341" i="5"/>
  <c r="AA302" i="5"/>
  <c r="AB302" i="5"/>
  <c r="R302" i="5"/>
  <c r="Q302" i="5"/>
  <c r="AC302" i="5"/>
  <c r="P302" i="5"/>
  <c r="AJ302" i="5"/>
  <c r="T302" i="5"/>
  <c r="O302" i="5"/>
  <c r="W302" i="5"/>
  <c r="U302" i="5"/>
  <c r="AG302" i="5"/>
  <c r="N302" i="5"/>
  <c r="M302" i="5"/>
  <c r="AF302" i="5"/>
  <c r="S302" i="5"/>
  <c r="AE302" i="5"/>
  <c r="Z302" i="5"/>
  <c r="K302" i="5"/>
  <c r="AD302" i="5"/>
  <c r="Y302" i="5"/>
  <c r="L302" i="5"/>
  <c r="X302" i="5"/>
  <c r="AJ272" i="5"/>
  <c r="O272" i="5"/>
  <c r="AC272" i="5"/>
  <c r="R272" i="5"/>
  <c r="Y272" i="5"/>
  <c r="N272" i="5"/>
  <c r="AB272" i="5"/>
  <c r="AD272" i="5"/>
  <c r="X272" i="5"/>
  <c r="Z272" i="5"/>
  <c r="S272" i="5"/>
  <c r="AG272" i="5"/>
  <c r="W338" i="5"/>
  <c r="AG338" i="5"/>
  <c r="K338" i="5"/>
  <c r="L257" i="5"/>
  <c r="AA257" i="5"/>
  <c r="N257" i="5"/>
  <c r="R257" i="5"/>
  <c r="Z257" i="5"/>
  <c r="Y257" i="5"/>
  <c r="S257" i="5"/>
  <c r="X257" i="5"/>
  <c r="K257" i="5"/>
  <c r="W257" i="5"/>
  <c r="U257" i="5"/>
  <c r="T257" i="5"/>
  <c r="AB257" i="5"/>
  <c r="AF257" i="5"/>
  <c r="AJ257" i="5"/>
  <c r="AG257" i="5"/>
  <c r="AD257" i="5"/>
  <c r="P257" i="5"/>
  <c r="M257" i="5"/>
  <c r="M251" i="5"/>
  <c r="AA251" i="5"/>
  <c r="AC313" i="5"/>
  <c r="S313" i="5"/>
  <c r="Z313" i="5"/>
  <c r="L313" i="5"/>
  <c r="X313" i="5"/>
  <c r="K313" i="5"/>
  <c r="AD313" i="5"/>
  <c r="Y313" i="5"/>
  <c r="O313" i="5"/>
  <c r="Q313" i="5"/>
  <c r="AB313" i="5"/>
  <c r="M313" i="5"/>
  <c r="P313" i="5"/>
  <c r="AA313" i="5"/>
  <c r="AJ313" i="5"/>
  <c r="U313" i="5"/>
  <c r="T313" i="5"/>
  <c r="AE313" i="5"/>
  <c r="W313" i="5"/>
  <c r="R313" i="5"/>
  <c r="AF313" i="5"/>
  <c r="N313" i="5"/>
  <c r="AG313" i="5"/>
  <c r="AA255" i="5"/>
  <c r="AG255" i="5"/>
  <c r="T255" i="5"/>
  <c r="K255" i="5"/>
  <c r="Z255" i="5"/>
  <c r="M255" i="5"/>
  <c r="AD255" i="5"/>
  <c r="Y255" i="5"/>
  <c r="L255" i="5"/>
  <c r="AE255" i="5"/>
  <c r="Q255" i="5"/>
  <c r="AC255" i="5"/>
  <c r="O255" i="5"/>
  <c r="S255" i="5"/>
  <c r="AJ255" i="5"/>
  <c r="U255" i="5"/>
  <c r="X255" i="5"/>
  <c r="R255" i="5"/>
  <c r="P255" i="5"/>
  <c r="AF255" i="5"/>
  <c r="N255" i="5"/>
  <c r="AB255" i="5"/>
  <c r="W255" i="5"/>
  <c r="AJ184" i="5"/>
  <c r="P184" i="5"/>
  <c r="K184" i="5"/>
  <c r="AD184" i="5"/>
  <c r="Y184" i="5"/>
  <c r="L184" i="5"/>
  <c r="AE184" i="5"/>
  <c r="Z184" i="5"/>
  <c r="T184" i="5"/>
  <c r="O184" i="5"/>
  <c r="AA184" i="5"/>
  <c r="U184" i="5"/>
  <c r="AG184" i="5"/>
  <c r="W184" i="5"/>
  <c r="AC184" i="5"/>
  <c r="R184" i="5"/>
  <c r="AF184" i="5"/>
  <c r="N184" i="5"/>
  <c r="AB184" i="5"/>
  <c r="Q184" i="5"/>
  <c r="X184" i="5"/>
  <c r="M184" i="5"/>
  <c r="S184" i="5"/>
  <c r="T301" i="5"/>
  <c r="X301" i="5"/>
  <c r="AB310" i="5"/>
  <c r="X310" i="5"/>
  <c r="AE310" i="5"/>
  <c r="AD310" i="5"/>
  <c r="Y310" i="5"/>
  <c r="AB293" i="5"/>
  <c r="W293" i="5"/>
  <c r="Q293" i="5"/>
  <c r="AC293" i="5"/>
  <c r="X293" i="5"/>
  <c r="AJ293" i="5"/>
  <c r="T293" i="5"/>
  <c r="O293" i="5"/>
  <c r="AA293" i="5"/>
  <c r="U293" i="5"/>
  <c r="P293" i="5"/>
  <c r="R293" i="5"/>
  <c r="M293" i="5"/>
  <c r="AF293" i="5"/>
  <c r="S293" i="5"/>
  <c r="N293" i="5"/>
  <c r="AG293" i="5"/>
  <c r="K293" i="5"/>
  <c r="AD293" i="5"/>
  <c r="Y293" i="5"/>
  <c r="L293" i="5"/>
  <c r="AE293" i="5"/>
  <c r="Z293" i="5"/>
  <c r="N238" i="5"/>
  <c r="AG238" i="5"/>
  <c r="AB238" i="5"/>
  <c r="W238" i="5"/>
  <c r="Q238" i="5"/>
  <c r="AC238" i="5"/>
  <c r="AE238" i="5"/>
  <c r="Z238" i="5"/>
  <c r="T238" i="5"/>
  <c r="O238" i="5"/>
  <c r="AA238" i="5"/>
  <c r="U238" i="5"/>
  <c r="X238" i="5"/>
  <c r="R238" i="5"/>
  <c r="M238" i="5"/>
  <c r="AF238" i="5"/>
  <c r="S238" i="5"/>
  <c r="AJ238" i="5"/>
  <c r="P238" i="5"/>
  <c r="K238" i="5"/>
  <c r="AD238" i="5"/>
  <c r="Y238" i="5"/>
  <c r="L238" i="5"/>
  <c r="AF231" i="5"/>
  <c r="AD231" i="5"/>
  <c r="Y231" i="5"/>
  <c r="AB231" i="5"/>
  <c r="P231" i="5"/>
  <c r="U231" i="5"/>
  <c r="AE231" i="5"/>
  <c r="AA231" i="5"/>
  <c r="AC231" i="5"/>
  <c r="Z231" i="5"/>
  <c r="L231" i="5"/>
  <c r="T231" i="5"/>
  <c r="S231" i="5"/>
  <c r="K231" i="5"/>
  <c r="M231" i="5"/>
  <c r="Q231" i="5"/>
  <c r="AG231" i="5"/>
  <c r="AJ231" i="5"/>
  <c r="X231" i="5"/>
  <c r="W231" i="5"/>
  <c r="O231" i="5"/>
  <c r="N231" i="5"/>
  <c r="R231" i="5"/>
  <c r="O198" i="5"/>
  <c r="AJ198" i="5"/>
  <c r="AC198" i="5"/>
  <c r="Z198" i="5"/>
  <c r="R198" i="5"/>
  <c r="P198" i="5"/>
  <c r="AB198" i="5"/>
  <c r="AJ213" i="5"/>
  <c r="X213" i="5"/>
  <c r="U213" i="5"/>
  <c r="Y213" i="5"/>
  <c r="S213" i="5"/>
  <c r="P213" i="5"/>
  <c r="T213" i="5"/>
  <c r="N213" i="5"/>
  <c r="O213" i="5"/>
  <c r="K213" i="5"/>
  <c r="W213" i="5"/>
  <c r="Z213" i="5"/>
  <c r="M213" i="5"/>
  <c r="L213" i="5"/>
  <c r="AF213" i="5"/>
  <c r="AE213" i="5"/>
  <c r="Q213" i="5"/>
  <c r="AA213" i="5"/>
  <c r="AD213" i="5"/>
  <c r="AC213" i="5"/>
  <c r="R213" i="5"/>
  <c r="AG213" i="5"/>
  <c r="AB213" i="5"/>
  <c r="N208" i="5"/>
  <c r="W208" i="5"/>
  <c r="AE208" i="5"/>
  <c r="AJ208" i="5"/>
  <c r="Y208" i="5"/>
  <c r="X208" i="5"/>
  <c r="L208" i="5"/>
  <c r="AG208" i="5"/>
  <c r="AF208" i="5"/>
  <c r="AB208" i="5"/>
  <c r="T208" i="5"/>
  <c r="Q208" i="5"/>
  <c r="AC208" i="5"/>
  <c r="U208" i="5"/>
  <c r="Z208" i="5"/>
  <c r="M208" i="5"/>
  <c r="AD208" i="5"/>
  <c r="R208" i="5"/>
  <c r="K208" i="5"/>
  <c r="AA208" i="5"/>
  <c r="S208" i="5"/>
  <c r="P208" i="5"/>
  <c r="O208" i="5"/>
  <c r="AJ204" i="5"/>
  <c r="K204" i="5"/>
  <c r="Z204" i="5"/>
  <c r="AA204" i="5"/>
  <c r="S204" i="5"/>
  <c r="AE204" i="5"/>
  <c r="L204" i="5"/>
  <c r="AB204" i="5"/>
  <c r="W204" i="5"/>
  <c r="T204" i="5"/>
  <c r="Y204" i="5"/>
  <c r="X204" i="5"/>
  <c r="AC204" i="5"/>
  <c r="P204" i="5"/>
  <c r="O204" i="5"/>
  <c r="M204" i="5"/>
  <c r="Q204" i="5"/>
  <c r="U204" i="5"/>
  <c r="R204" i="5"/>
  <c r="AG204" i="5"/>
  <c r="AF204" i="5"/>
  <c r="AD204" i="5"/>
  <c r="N204" i="5"/>
  <c r="Q234" i="5"/>
  <c r="R234" i="5"/>
  <c r="Y234" i="5"/>
  <c r="AG234" i="5"/>
  <c r="N234" i="5"/>
  <c r="AB234" i="5"/>
  <c r="Z234" i="5"/>
  <c r="P234" i="5"/>
  <c r="AD234" i="5"/>
  <c r="T234" i="5"/>
  <c r="AC234" i="5"/>
  <c r="AJ234" i="5"/>
  <c r="L234" i="5"/>
  <c r="S234" i="5"/>
  <c r="U234" i="5"/>
  <c r="AA234" i="5"/>
  <c r="M234" i="5"/>
  <c r="W234" i="5"/>
  <c r="AF234" i="5"/>
  <c r="X234" i="5"/>
  <c r="K234" i="5"/>
  <c r="AE234" i="5"/>
  <c r="O234" i="5"/>
  <c r="AJ217" i="5"/>
  <c r="Y217" i="5"/>
  <c r="X217" i="5"/>
  <c r="W217" i="5"/>
  <c r="R217" i="5"/>
  <c r="L217" i="5"/>
  <c r="AD217" i="5"/>
  <c r="Q217" i="5"/>
  <c r="P217" i="5"/>
  <c r="O217" i="5"/>
  <c r="AB217" i="5"/>
  <c r="U217" i="5"/>
  <c r="S217" i="5"/>
  <c r="N217" i="5"/>
  <c r="AG217" i="5"/>
  <c r="AF217" i="5"/>
  <c r="M217" i="5"/>
  <c r="K217" i="5"/>
  <c r="AE217" i="5"/>
  <c r="Z217" i="5"/>
  <c r="AC217" i="5"/>
  <c r="AA217" i="5"/>
  <c r="T217" i="5"/>
  <c r="R226" i="5"/>
  <c r="X226" i="5"/>
  <c r="AF226" i="5"/>
  <c r="AG226" i="5"/>
  <c r="U226" i="5"/>
  <c r="AC226" i="5"/>
  <c r="AE226" i="5"/>
  <c r="N226" i="5"/>
  <c r="S226" i="5"/>
  <c r="O226" i="5"/>
  <c r="AJ226" i="5"/>
  <c r="M226" i="5"/>
  <c r="W226" i="5"/>
  <c r="AD226" i="5"/>
  <c r="P226" i="5"/>
  <c r="AA226" i="5"/>
  <c r="AB226" i="5"/>
  <c r="T195" i="5"/>
  <c r="S195" i="5"/>
  <c r="AE195" i="5"/>
  <c r="U195" i="5"/>
  <c r="P195" i="5"/>
  <c r="O195" i="5"/>
  <c r="AD195" i="5"/>
  <c r="Q195" i="5"/>
  <c r="L195" i="5"/>
  <c r="K195" i="5"/>
  <c r="Z195" i="5"/>
  <c r="AA195" i="5"/>
  <c r="AC195" i="5"/>
  <c r="W195" i="5"/>
  <c r="Y195" i="5"/>
  <c r="R195" i="5"/>
  <c r="AF195" i="5"/>
  <c r="AJ195" i="5"/>
  <c r="N195" i="5"/>
  <c r="AB195" i="5"/>
  <c r="M195" i="5"/>
  <c r="X195" i="5"/>
  <c r="AG195" i="5"/>
  <c r="T252" i="5"/>
  <c r="Z252" i="5"/>
  <c r="P252" i="5"/>
  <c r="AB252" i="5"/>
  <c r="N317" i="5"/>
  <c r="W317" i="5"/>
  <c r="O317" i="5"/>
  <c r="X317" i="5"/>
  <c r="P317" i="5"/>
  <c r="Y317" i="5"/>
  <c r="AG317" i="5"/>
  <c r="Q317" i="5"/>
  <c r="Z317" i="5"/>
  <c r="AF317" i="5"/>
  <c r="M317" i="5"/>
  <c r="K317" i="5"/>
  <c r="AC317" i="5"/>
  <c r="AA317" i="5"/>
  <c r="T317" i="5"/>
  <c r="R317" i="5"/>
  <c r="L317" i="5"/>
  <c r="AD317" i="5"/>
  <c r="AB317" i="5"/>
  <c r="AE317" i="5"/>
  <c r="AJ317" i="5"/>
  <c r="U317" i="5"/>
  <c r="S317" i="5"/>
  <c r="Z322" i="5"/>
  <c r="O322" i="5"/>
  <c r="Y322" i="5"/>
  <c r="AD322" i="5"/>
  <c r="AF322" i="5"/>
  <c r="R322" i="5"/>
  <c r="S322" i="5"/>
  <c r="AA258" i="5"/>
  <c r="M258" i="5"/>
  <c r="Y258" i="5"/>
  <c r="K258" i="5"/>
  <c r="AD258" i="5"/>
  <c r="N258" i="5"/>
  <c r="AC258" i="5"/>
  <c r="P258" i="5"/>
  <c r="AE258" i="5"/>
  <c r="U258" i="5"/>
  <c r="AG258" i="5"/>
  <c r="O258" i="5"/>
  <c r="AB258" i="5"/>
  <c r="AJ258" i="5"/>
  <c r="Z258" i="5"/>
  <c r="X258" i="5"/>
  <c r="R258" i="5"/>
  <c r="T258" i="5"/>
  <c r="AF258" i="5"/>
  <c r="Q258" i="5"/>
  <c r="S258" i="5"/>
  <c r="L258" i="5"/>
  <c r="W258" i="5"/>
  <c r="K269" i="5"/>
  <c r="AF269" i="5"/>
  <c r="U269" i="5"/>
  <c r="R269" i="5"/>
  <c r="W269" i="5"/>
  <c r="AJ327" i="5"/>
  <c r="R327" i="5"/>
  <c r="M327" i="5"/>
  <c r="L327" i="5"/>
  <c r="AJ183" i="5"/>
  <c r="W183" i="5"/>
  <c r="AA183" i="5"/>
  <c r="X183" i="5"/>
  <c r="Q183" i="5"/>
  <c r="T183" i="5"/>
  <c r="AB183" i="5"/>
  <c r="N183" i="5"/>
  <c r="U183" i="5"/>
  <c r="AG183" i="5"/>
  <c r="S183" i="5"/>
  <c r="AF183" i="5"/>
  <c r="AC297" i="5"/>
  <c r="AA297" i="5"/>
  <c r="Z297" i="5"/>
  <c r="P297" i="5"/>
  <c r="AF297" i="5"/>
  <c r="AE297" i="5"/>
  <c r="M297" i="5"/>
  <c r="AJ297" i="5"/>
  <c r="U297" i="5"/>
  <c r="L297" i="5"/>
  <c r="K297" i="5"/>
  <c r="AD297" i="5"/>
  <c r="Q297" i="5"/>
  <c r="Y297" i="5"/>
  <c r="T297" i="5"/>
  <c r="S297" i="5"/>
  <c r="R297" i="5"/>
  <c r="AG297" i="5"/>
  <c r="AB297" i="5"/>
  <c r="O297" i="5"/>
  <c r="N297" i="5"/>
  <c r="X297" i="5"/>
  <c r="W297" i="5"/>
  <c r="O242" i="5"/>
  <c r="AA242" i="5"/>
  <c r="U242" i="5"/>
  <c r="P242" i="5"/>
  <c r="K242" i="5"/>
  <c r="AD242" i="5"/>
  <c r="AJ242" i="5"/>
  <c r="Y242" i="5"/>
  <c r="L242" i="5"/>
  <c r="AE242" i="5"/>
  <c r="Z242" i="5"/>
  <c r="T242" i="5"/>
  <c r="Q242" i="5"/>
  <c r="X242" i="5"/>
  <c r="M242" i="5"/>
  <c r="S242" i="5"/>
  <c r="AG242" i="5"/>
  <c r="W242" i="5"/>
  <c r="AC242" i="5"/>
  <c r="R242" i="5"/>
  <c r="AF242" i="5"/>
  <c r="N242" i="5"/>
  <c r="AB242" i="5"/>
  <c r="M245" i="5"/>
  <c r="W245" i="5"/>
  <c r="U245" i="5"/>
  <c r="P245" i="5"/>
  <c r="AA245" i="5"/>
  <c r="AD245" i="5"/>
  <c r="L245" i="5"/>
  <c r="Y245" i="5"/>
  <c r="AE245" i="5"/>
  <c r="R245" i="5"/>
  <c r="AB245" i="5"/>
  <c r="AG245" i="5"/>
  <c r="Z245" i="5"/>
  <c r="AC245" i="5"/>
  <c r="X245" i="5"/>
  <c r="N245" i="5"/>
  <c r="O245" i="5"/>
  <c r="Q245" i="5"/>
  <c r="T245" i="5"/>
  <c r="K245" i="5"/>
  <c r="AG197" i="5"/>
  <c r="AF197" i="5"/>
  <c r="AE197" i="5"/>
  <c r="L197" i="5"/>
  <c r="AD197" i="5"/>
  <c r="AB197" i="5"/>
  <c r="Z197" i="5"/>
  <c r="Y197" i="5"/>
  <c r="X197" i="5"/>
  <c r="U197" i="5"/>
  <c r="S197" i="5"/>
  <c r="AJ197" i="5"/>
  <c r="W197" i="5"/>
  <c r="Q197" i="5"/>
  <c r="M197" i="5"/>
  <c r="K197" i="5"/>
  <c r="AC197" i="5"/>
  <c r="P197" i="5"/>
  <c r="O197" i="5"/>
  <c r="N197" i="5"/>
  <c r="AA197" i="5"/>
  <c r="T197" i="5"/>
  <c r="R197" i="5"/>
  <c r="X191" i="5"/>
  <c r="U191" i="5"/>
  <c r="M191" i="5"/>
  <c r="AD191" i="5"/>
  <c r="Q191" i="5"/>
  <c r="AJ191" i="5"/>
  <c r="Z191" i="5"/>
  <c r="AG191" i="5"/>
  <c r="W191" i="5"/>
  <c r="AA191" i="5"/>
  <c r="R262" i="5"/>
  <c r="AF262" i="5"/>
  <c r="AD262" i="5"/>
  <c r="X262" i="5"/>
  <c r="N262" i="5"/>
  <c r="AB262" i="5"/>
  <c r="O262" i="5"/>
  <c r="AG262" i="5"/>
  <c r="L262" i="5"/>
  <c r="Q262" i="5"/>
  <c r="K262" i="5"/>
  <c r="AC262" i="5"/>
  <c r="Y262" i="5"/>
  <c r="W262" i="5"/>
  <c r="M262" i="5"/>
  <c r="T262" i="5"/>
  <c r="P262" i="5"/>
  <c r="AJ262" i="5"/>
  <c r="AE262" i="5"/>
  <c r="S262" i="5"/>
  <c r="AA262" i="5"/>
  <c r="U262" i="5"/>
  <c r="Z262" i="5"/>
  <c r="X256" i="5"/>
  <c r="W256" i="5"/>
  <c r="AC256" i="5"/>
  <c r="N256" i="5"/>
  <c r="L256" i="5"/>
  <c r="AF256" i="5"/>
  <c r="P256" i="5"/>
  <c r="AJ256" i="5"/>
  <c r="O256" i="5"/>
  <c r="K256" i="5"/>
  <c r="Z256" i="5"/>
  <c r="AG256" i="5"/>
  <c r="Y256" i="5"/>
  <c r="AA256" i="5"/>
  <c r="AD256" i="5"/>
  <c r="AB256" i="5"/>
  <c r="U256" i="5"/>
  <c r="M256" i="5"/>
  <c r="S256" i="5"/>
  <c r="T256" i="5"/>
  <c r="AE256" i="5"/>
  <c r="Q256" i="5"/>
  <c r="R256" i="5"/>
  <c r="AJ276" i="5"/>
  <c r="X276" i="5"/>
  <c r="W276" i="5"/>
  <c r="AD276" i="5"/>
  <c r="AB276" i="5"/>
  <c r="U276" i="5"/>
  <c r="Q276" i="5"/>
  <c r="P276" i="5"/>
  <c r="O276" i="5"/>
  <c r="S276" i="5"/>
  <c r="M276" i="5"/>
  <c r="K276" i="5"/>
  <c r="N276" i="5"/>
  <c r="AG276" i="5"/>
  <c r="AF276" i="5"/>
  <c r="AC276" i="5"/>
  <c r="AA276" i="5"/>
  <c r="T276" i="5"/>
  <c r="AE276" i="5"/>
  <c r="Z276" i="5"/>
  <c r="Y276" i="5"/>
  <c r="R276" i="5"/>
  <c r="L276" i="5"/>
  <c r="K182" i="5"/>
  <c r="M182" i="5"/>
  <c r="N182" i="5"/>
  <c r="Q182" i="5"/>
  <c r="R182" i="5"/>
  <c r="AB182" i="5"/>
  <c r="O182" i="5"/>
  <c r="P182" i="5"/>
  <c r="S182" i="5"/>
  <c r="AG182" i="5"/>
  <c r="W182" i="5"/>
  <c r="W260" i="5"/>
  <c r="AC260" i="5"/>
  <c r="Y260" i="5"/>
  <c r="AG260" i="5"/>
  <c r="R260" i="5"/>
  <c r="P260" i="5"/>
  <c r="O260" i="5"/>
  <c r="N260" i="5"/>
  <c r="L260" i="5"/>
  <c r="AD260" i="5"/>
  <c r="AB260" i="5"/>
  <c r="M260" i="5"/>
  <c r="AF260" i="5"/>
  <c r="AE260" i="5"/>
  <c r="U260" i="5"/>
  <c r="S260" i="5"/>
  <c r="T260" i="5"/>
  <c r="AJ260" i="5"/>
  <c r="Q260" i="5"/>
  <c r="X260" i="5"/>
  <c r="K260" i="5"/>
  <c r="Z260" i="5"/>
  <c r="AA260" i="5"/>
  <c r="X336" i="5"/>
  <c r="AF336" i="5"/>
  <c r="M306" i="5"/>
  <c r="R306" i="5"/>
  <c r="L306" i="5"/>
  <c r="X306" i="5"/>
  <c r="AF306" i="5"/>
  <c r="T306" i="5"/>
  <c r="Q306" i="5"/>
  <c r="Z306" i="5"/>
  <c r="W306" i="5"/>
  <c r="S306" i="5"/>
  <c r="AE306" i="5"/>
  <c r="AA306" i="5"/>
  <c r="AB306" i="5"/>
  <c r="O306" i="5"/>
  <c r="U306" i="5"/>
  <c r="AG306" i="5"/>
  <c r="O274" i="5"/>
  <c r="AD274" i="5"/>
  <c r="AC274" i="5"/>
  <c r="X274" i="5"/>
  <c r="R274" i="5"/>
  <c r="AJ274" i="5"/>
  <c r="AF274" i="5"/>
  <c r="AA274" i="5"/>
  <c r="Q274" i="5"/>
  <c r="P274" i="5"/>
  <c r="K274" i="5"/>
  <c r="Z274" i="5"/>
  <c r="Y274" i="5"/>
  <c r="S274" i="5"/>
  <c r="N274" i="5"/>
  <c r="AG274" i="5"/>
  <c r="AB274" i="5"/>
  <c r="W274" i="5"/>
  <c r="M274" i="5"/>
  <c r="L274" i="5"/>
  <c r="AE274" i="5"/>
  <c r="U274" i="5"/>
  <c r="T274" i="5"/>
  <c r="AJ181" i="5"/>
  <c r="Z181" i="5"/>
  <c r="AB181" i="5"/>
  <c r="AE181" i="5"/>
  <c r="P181" i="5"/>
  <c r="Q181" i="5"/>
  <c r="W181" i="5"/>
  <c r="N181" i="5"/>
  <c r="AG181" i="5"/>
  <c r="X181" i="5"/>
  <c r="S181" i="5"/>
  <c r="O181" i="5"/>
  <c r="R181" i="5"/>
  <c r="T181" i="5"/>
  <c r="M181" i="5"/>
  <c r="Y181" i="5"/>
  <c r="L181" i="5"/>
  <c r="AC181" i="5"/>
  <c r="N211" i="5"/>
  <c r="Z211" i="5"/>
  <c r="U211" i="5"/>
  <c r="AD211" i="5"/>
  <c r="X211" i="5"/>
  <c r="Y211" i="5"/>
  <c r="P211" i="5"/>
  <c r="O211" i="5"/>
  <c r="AF211" i="5"/>
  <c r="AC211" i="5"/>
  <c r="AA211" i="5"/>
  <c r="AJ211" i="5"/>
  <c r="W211" i="5"/>
  <c r="S211" i="5"/>
  <c r="Q211" i="5"/>
  <c r="L211" i="5"/>
  <c r="R211" i="5"/>
  <c r="AE211" i="5"/>
  <c r="K211" i="5"/>
  <c r="M211" i="5"/>
  <c r="AG211" i="5"/>
  <c r="T211" i="5"/>
  <c r="AB211" i="5"/>
  <c r="AJ205" i="5"/>
  <c r="P205" i="5"/>
  <c r="K205" i="5"/>
  <c r="R205" i="5"/>
  <c r="AG205" i="5"/>
  <c r="Z205" i="5"/>
  <c r="AC205" i="5"/>
  <c r="W205" i="5"/>
  <c r="O205" i="5"/>
  <c r="AB205" i="5"/>
  <c r="AF205" i="5"/>
  <c r="L205" i="5"/>
  <c r="U205" i="5"/>
  <c r="AC194" i="5"/>
  <c r="N194" i="5"/>
  <c r="W194" i="5"/>
  <c r="AB194" i="5"/>
  <c r="K194" i="5"/>
  <c r="R194" i="5"/>
  <c r="L194" i="5"/>
  <c r="X194" i="5"/>
  <c r="AA194" i="5"/>
  <c r="AF194" i="5"/>
  <c r="Y194" i="5"/>
  <c r="T194" i="5"/>
  <c r="Z194" i="5"/>
  <c r="M194" i="5"/>
  <c r="AG194" i="5"/>
  <c r="AC219" i="5"/>
  <c r="Z219" i="5"/>
  <c r="M219" i="5"/>
  <c r="N219" i="5"/>
  <c r="U219" i="5"/>
  <c r="AD219" i="5"/>
  <c r="R219" i="5"/>
  <c r="W219" i="5"/>
  <c r="T219" i="5"/>
  <c r="AE219" i="5"/>
  <c r="AA219" i="5"/>
  <c r="AB219" i="5"/>
  <c r="P219" i="5"/>
  <c r="O219" i="5"/>
  <c r="Y219" i="5"/>
  <c r="X219" i="5"/>
  <c r="K219" i="5"/>
  <c r="AJ219" i="5"/>
  <c r="AG219" i="5"/>
  <c r="AF219" i="5"/>
  <c r="Q219" i="5"/>
  <c r="L219" i="5"/>
  <c r="S219" i="5"/>
  <c r="L202" i="5"/>
  <c r="AJ202" i="5"/>
  <c r="O202" i="5"/>
  <c r="Z202" i="5"/>
  <c r="N202" i="5"/>
  <c r="AG202" i="5"/>
  <c r="K201" i="5"/>
  <c r="R201" i="5"/>
  <c r="N201" i="5"/>
  <c r="AE201" i="5"/>
  <c r="AD201" i="5"/>
  <c r="Y201" i="5"/>
  <c r="L201" i="5"/>
  <c r="O201" i="5"/>
  <c r="Z201" i="5"/>
  <c r="P201" i="5"/>
  <c r="U201" i="5"/>
  <c r="X201" i="5"/>
  <c r="Q201" i="5"/>
  <c r="W201" i="5"/>
  <c r="AF201" i="5"/>
  <c r="S201" i="5"/>
  <c r="AJ201" i="5"/>
  <c r="AA201" i="5"/>
  <c r="AG201" i="5"/>
  <c r="T201" i="5"/>
  <c r="M201" i="5"/>
  <c r="AB201" i="5"/>
  <c r="AC201" i="5"/>
  <c r="AJ225" i="5"/>
  <c r="R225" i="5"/>
  <c r="M225" i="5"/>
  <c r="P225" i="5"/>
  <c r="N225" i="5"/>
  <c r="AF225" i="5"/>
  <c r="AC225" i="5"/>
  <c r="AB225" i="5"/>
  <c r="AA225" i="5"/>
  <c r="O225" i="5"/>
  <c r="AG225" i="5"/>
  <c r="AE225" i="5"/>
  <c r="U225" i="5"/>
  <c r="S225" i="5"/>
  <c r="W225" i="5"/>
  <c r="K225" i="5"/>
  <c r="Z225" i="5"/>
  <c r="Q225" i="5"/>
  <c r="T225" i="5"/>
  <c r="Y225" i="5"/>
  <c r="L225" i="5"/>
  <c r="AD225" i="5"/>
  <c r="X225" i="5"/>
  <c r="T227" i="5"/>
  <c r="Y227" i="5"/>
  <c r="Q227" i="5"/>
  <c r="AD227" i="5"/>
  <c r="AA227" i="5"/>
  <c r="AE227" i="5"/>
  <c r="S227" i="5"/>
  <c r="X227" i="5"/>
  <c r="M227" i="5"/>
  <c r="N227" i="5"/>
  <c r="AG227" i="5"/>
  <c r="Z227" i="5"/>
  <c r="AC227" i="5"/>
  <c r="AF227" i="5"/>
  <c r="L227" i="5"/>
  <c r="U227" i="5"/>
  <c r="O227" i="5"/>
  <c r="AJ227" i="5"/>
  <c r="K227" i="5"/>
  <c r="W227" i="5"/>
  <c r="AB227" i="5"/>
  <c r="P227" i="5"/>
  <c r="R227" i="5"/>
  <c r="AD216" i="5"/>
  <c r="AC216" i="5"/>
  <c r="T216" i="5"/>
  <c r="AB216" i="5"/>
  <c r="K216" i="5"/>
  <c r="AJ216" i="5"/>
  <c r="P216" i="5"/>
  <c r="O216" i="5"/>
  <c r="W216" i="5"/>
  <c r="U216" i="5"/>
  <c r="Z216" i="5"/>
  <c r="M216" i="5"/>
  <c r="AA216" i="5"/>
  <c r="Q216" i="5"/>
  <c r="AE216" i="5"/>
  <c r="AF216" i="5"/>
  <c r="N216" i="5"/>
  <c r="L216" i="5"/>
  <c r="S216" i="5"/>
  <c r="R216" i="5"/>
  <c r="AG216" i="5"/>
  <c r="AB286" i="5"/>
  <c r="AD286" i="5"/>
  <c r="Y286" i="5"/>
  <c r="AJ275" i="5"/>
  <c r="L275" i="5"/>
  <c r="U275" i="5"/>
  <c r="AF275" i="5"/>
  <c r="Q275" i="5"/>
  <c r="K275" i="5"/>
  <c r="M275" i="5"/>
  <c r="AE275" i="5"/>
  <c r="T275" i="5"/>
  <c r="AA275" i="5"/>
  <c r="P275" i="5"/>
  <c r="W275" i="5"/>
  <c r="AE179" i="5"/>
  <c r="Z179" i="5"/>
  <c r="T179" i="5"/>
  <c r="O179" i="5"/>
  <c r="AA179" i="5"/>
  <c r="U179" i="5"/>
  <c r="X179" i="5"/>
  <c r="R179" i="5"/>
  <c r="M179" i="5"/>
  <c r="AF179" i="5"/>
  <c r="S179" i="5"/>
  <c r="AJ179" i="5"/>
  <c r="P179" i="5"/>
  <c r="K179" i="5"/>
  <c r="AD179" i="5"/>
  <c r="Y179" i="5"/>
  <c r="L179" i="5"/>
  <c r="N179" i="5"/>
  <c r="AG179" i="5"/>
  <c r="AB179" i="5"/>
  <c r="W179" i="5"/>
  <c r="Q179" i="5"/>
  <c r="AC179" i="5"/>
  <c r="P299" i="5"/>
  <c r="R299" i="5"/>
  <c r="AJ299" i="5"/>
  <c r="AC299" i="5"/>
  <c r="AE299" i="5"/>
  <c r="K299" i="5"/>
  <c r="N273" i="5"/>
  <c r="O273" i="5"/>
  <c r="P273" i="5"/>
  <c r="T273" i="5"/>
  <c r="Y273" i="5"/>
  <c r="AC273" i="5"/>
  <c r="AE273" i="5"/>
  <c r="AF273" i="5"/>
  <c r="AG273" i="5"/>
  <c r="M273" i="5"/>
  <c r="U273" i="5"/>
  <c r="AJ273" i="5"/>
  <c r="Z273" i="5"/>
  <c r="AD273" i="5"/>
  <c r="R273" i="5"/>
  <c r="AA273" i="5"/>
  <c r="K273" i="5"/>
  <c r="Q273" i="5"/>
  <c r="W273" i="5"/>
  <c r="S273" i="5"/>
  <c r="X273" i="5"/>
  <c r="AB273" i="5"/>
  <c r="L273" i="5"/>
  <c r="K332" i="5"/>
  <c r="AA332" i="5"/>
  <c r="R332" i="5"/>
  <c r="AF332" i="5"/>
  <c r="AC332" i="5"/>
  <c r="AJ332" i="5"/>
  <c r="P332" i="5"/>
  <c r="AD332" i="5"/>
  <c r="AE332" i="5"/>
  <c r="M332" i="5"/>
  <c r="W332" i="5"/>
  <c r="S332" i="5"/>
  <c r="N332" i="5"/>
  <c r="AG332" i="5"/>
  <c r="Q332" i="5"/>
  <c r="Y332" i="5"/>
  <c r="X332" i="5"/>
  <c r="AF289" i="5"/>
  <c r="O289" i="5"/>
  <c r="U289" i="5"/>
  <c r="K289" i="5"/>
  <c r="Y289" i="5"/>
  <c r="AE289" i="5"/>
  <c r="T289" i="5"/>
  <c r="AA289" i="5"/>
  <c r="P289" i="5"/>
  <c r="AD289" i="5"/>
  <c r="AJ289" i="5"/>
  <c r="L289" i="5"/>
  <c r="Z289" i="5"/>
  <c r="P180" i="5"/>
  <c r="Z180" i="5"/>
  <c r="M180" i="5"/>
  <c r="R180" i="5"/>
  <c r="AG180" i="5"/>
  <c r="X180" i="5"/>
  <c r="K180" i="5"/>
  <c r="T180" i="5"/>
  <c r="AD180" i="5"/>
  <c r="N180" i="5"/>
  <c r="AJ180" i="5"/>
  <c r="AD305" i="5"/>
  <c r="T305" i="5"/>
  <c r="AA305" i="5"/>
  <c r="AB305" i="5"/>
  <c r="AC305" i="5"/>
  <c r="U305" i="5"/>
  <c r="R305" i="5"/>
  <c r="K305" i="5"/>
  <c r="S305" i="5"/>
  <c r="L305" i="5"/>
  <c r="M305" i="5"/>
  <c r="AJ305" i="5"/>
  <c r="O305" i="5"/>
  <c r="AG305" i="5"/>
  <c r="W305" i="5"/>
  <c r="P305" i="5"/>
  <c r="N305" i="5"/>
  <c r="AF305" i="5"/>
  <c r="AE305" i="5"/>
  <c r="Z305" i="5"/>
  <c r="X305" i="5"/>
  <c r="Q305" i="5"/>
  <c r="Y305" i="5"/>
  <c r="X284" i="5"/>
  <c r="AA284" i="5"/>
  <c r="AJ284" i="5"/>
  <c r="R284" i="5"/>
  <c r="Z284" i="5"/>
  <c r="O284" i="5"/>
  <c r="Q284" i="5"/>
  <c r="S284" i="5"/>
  <c r="AD284" i="5"/>
  <c r="K284" i="5"/>
  <c r="P284" i="5"/>
  <c r="N284" i="5"/>
  <c r="AC284" i="5"/>
  <c r="W284" i="5"/>
  <c r="Y284" i="5"/>
  <c r="AG284" i="5"/>
  <c r="AE284" i="5"/>
  <c r="L284" i="5"/>
  <c r="U284" i="5"/>
  <c r="T284" i="5"/>
  <c r="AF284" i="5"/>
  <c r="O240" i="5"/>
  <c r="AA240" i="5"/>
  <c r="U240" i="5"/>
  <c r="W240" i="5"/>
  <c r="Y240" i="5"/>
  <c r="AF243" i="5"/>
  <c r="S243" i="5"/>
  <c r="N243" i="5"/>
  <c r="AG243" i="5"/>
  <c r="AB243" i="5"/>
  <c r="AJ243" i="5"/>
  <c r="Y243" i="5"/>
  <c r="L243" i="5"/>
  <c r="AE243" i="5"/>
  <c r="Z243" i="5"/>
  <c r="T243" i="5"/>
  <c r="W243" i="5"/>
  <c r="Q243" i="5"/>
  <c r="AC243" i="5"/>
  <c r="X243" i="5"/>
  <c r="R243" i="5"/>
  <c r="M243" i="5"/>
  <c r="O243" i="5"/>
  <c r="AA243" i="5"/>
  <c r="U243" i="5"/>
  <c r="P243" i="5"/>
  <c r="K243" i="5"/>
  <c r="AD243" i="5"/>
  <c r="R270" i="5"/>
  <c r="Z270" i="5"/>
  <c r="Y270" i="5"/>
  <c r="S270" i="5"/>
  <c r="N270" i="5"/>
  <c r="AG270" i="5"/>
  <c r="K270" i="5"/>
  <c r="W270" i="5"/>
  <c r="M270" i="5"/>
  <c r="L270" i="5"/>
  <c r="AE270" i="5"/>
  <c r="AJ270" i="5"/>
  <c r="AB270" i="5"/>
  <c r="O270" i="5"/>
  <c r="AD270" i="5"/>
  <c r="AC270" i="5"/>
  <c r="X270" i="5"/>
  <c r="U270" i="5"/>
  <c r="T270" i="5"/>
  <c r="AF270" i="5"/>
  <c r="AA270" i="5"/>
  <c r="Q270" i="5"/>
  <c r="P270" i="5"/>
  <c r="K308" i="5"/>
  <c r="AD308" i="5"/>
  <c r="W308" i="5"/>
  <c r="L308" i="5"/>
  <c r="U308" i="5"/>
  <c r="Y308" i="5"/>
  <c r="N308" i="5"/>
  <c r="X308" i="5"/>
  <c r="M308" i="5"/>
  <c r="Z308" i="5"/>
  <c r="AA308" i="5"/>
  <c r="AE308" i="5"/>
  <c r="P308" i="5"/>
  <c r="R308" i="5"/>
  <c r="AJ308" i="5"/>
  <c r="AB308" i="5"/>
  <c r="Q308" i="5"/>
  <c r="S308" i="5"/>
  <c r="O308" i="5"/>
  <c r="AG308" i="5"/>
  <c r="T308" i="5"/>
  <c r="O325" i="5"/>
  <c r="AG325" i="5"/>
  <c r="AE325" i="5"/>
  <c r="Y325" i="5"/>
  <c r="W325" i="5"/>
  <c r="P325" i="5"/>
  <c r="AJ325" i="5"/>
  <c r="N325" i="5"/>
  <c r="AF325" i="5"/>
  <c r="Z325" i="5"/>
  <c r="X325" i="5"/>
  <c r="Q325" i="5"/>
  <c r="Y298" i="5"/>
  <c r="AA298" i="5"/>
  <c r="AJ298" i="5"/>
  <c r="U298" i="5"/>
  <c r="AC298" i="5"/>
  <c r="T298" i="5"/>
  <c r="AB298" i="5"/>
  <c r="S189" i="5"/>
  <c r="R189" i="5"/>
  <c r="M189" i="5"/>
  <c r="Z189" i="5"/>
  <c r="X189" i="5"/>
  <c r="Q189" i="5"/>
  <c r="AJ189" i="5"/>
  <c r="AC189" i="5"/>
  <c r="AB189" i="5"/>
  <c r="AE189" i="5"/>
  <c r="Y189" i="5"/>
  <c r="W189" i="5"/>
  <c r="K189" i="5"/>
  <c r="O189" i="5"/>
  <c r="AA189" i="5"/>
  <c r="N189" i="5"/>
  <c r="L189" i="5"/>
  <c r="AD189" i="5"/>
  <c r="AG189" i="5"/>
  <c r="U189" i="5"/>
  <c r="P189" i="5"/>
  <c r="AF189" i="5"/>
  <c r="T189" i="5"/>
  <c r="L254" i="5"/>
  <c r="N254" i="5"/>
  <c r="Y311" i="5"/>
  <c r="AF311" i="5"/>
  <c r="R311" i="5"/>
  <c r="L311" i="5"/>
  <c r="AD311" i="5"/>
  <c r="X311" i="5"/>
  <c r="S283" i="5"/>
  <c r="AD283" i="5"/>
  <c r="P283" i="5"/>
  <c r="Y337" i="5"/>
  <c r="N337" i="5"/>
  <c r="W210" i="5"/>
  <c r="L210" i="5"/>
  <c r="AG210" i="5"/>
  <c r="U210" i="5"/>
  <c r="AF210" i="5"/>
  <c r="AJ210" i="5"/>
  <c r="K210" i="5"/>
  <c r="W214" i="5"/>
  <c r="Q214" i="5"/>
  <c r="AJ214" i="5"/>
  <c r="AB214" i="5"/>
  <c r="AD214" i="5"/>
  <c r="Y214" i="5"/>
  <c r="AA214" i="5"/>
  <c r="X214" i="5"/>
  <c r="N214" i="5"/>
  <c r="M214" i="5"/>
  <c r="N236" i="5"/>
  <c r="AB236" i="5"/>
  <c r="O236" i="5"/>
  <c r="Y236" i="5"/>
  <c r="T236" i="5"/>
  <c r="AD236" i="5"/>
  <c r="Q236" i="5"/>
  <c r="K236" i="5"/>
  <c r="AF236" i="5"/>
  <c r="M236" i="5"/>
  <c r="P236" i="5"/>
  <c r="AA236" i="5"/>
  <c r="S236" i="5"/>
  <c r="Z236" i="5"/>
  <c r="AC236" i="5"/>
  <c r="R236" i="5"/>
  <c r="AJ236" i="5"/>
  <c r="X236" i="5"/>
  <c r="W236" i="5"/>
  <c r="L236" i="5"/>
  <c r="AE236" i="5"/>
  <c r="AG236" i="5"/>
  <c r="U236" i="5"/>
  <c r="AJ207" i="5"/>
  <c r="U207" i="5"/>
  <c r="Y207" i="5"/>
  <c r="S207" i="5"/>
  <c r="Z207" i="5"/>
  <c r="X207" i="5"/>
  <c r="L232" i="5"/>
  <c r="AA232" i="5"/>
  <c r="AJ232" i="5"/>
  <c r="AF232" i="5"/>
  <c r="Z232" i="5"/>
  <c r="AG232" i="5"/>
  <c r="AC232" i="5"/>
  <c r="X232" i="5"/>
  <c r="P232" i="5"/>
  <c r="O232" i="5"/>
  <c r="AB232" i="5"/>
  <c r="S232" i="5"/>
  <c r="Q232" i="5"/>
  <c r="Y232" i="5"/>
  <c r="AE232" i="5"/>
  <c r="AD232" i="5"/>
  <c r="N232" i="5"/>
  <c r="K232" i="5"/>
  <c r="U232" i="5"/>
  <c r="T232" i="5"/>
  <c r="W232" i="5"/>
  <c r="M232" i="5"/>
  <c r="R232" i="5"/>
  <c r="AJ209" i="5"/>
  <c r="M209" i="5"/>
  <c r="AE209" i="5"/>
  <c r="K209" i="5"/>
  <c r="N209" i="5"/>
  <c r="AC209" i="5"/>
  <c r="AB209" i="5"/>
  <c r="AA209" i="5"/>
  <c r="AF209" i="5"/>
  <c r="Z209" i="5"/>
  <c r="X209" i="5"/>
  <c r="L209" i="5"/>
  <c r="W209" i="5"/>
  <c r="U209" i="5"/>
  <c r="T209" i="5"/>
  <c r="S209" i="5"/>
  <c r="Q209" i="5"/>
  <c r="O209" i="5"/>
  <c r="R209" i="5"/>
  <c r="AG209" i="5"/>
  <c r="Y209" i="5"/>
  <c r="AD209" i="5"/>
  <c r="P209" i="5"/>
  <c r="AE221" i="5"/>
  <c r="AJ221" i="5"/>
  <c r="AD221" i="5"/>
  <c r="T221" i="5"/>
  <c r="Q221" i="5"/>
  <c r="S221" i="5"/>
  <c r="S235" i="5"/>
  <c r="R235" i="5"/>
  <c r="Z235" i="5"/>
  <c r="AG235" i="5"/>
  <c r="O235" i="5"/>
  <c r="N235" i="5"/>
  <c r="P235" i="5"/>
  <c r="X235" i="5"/>
  <c r="W235" i="5"/>
  <c r="M235" i="5"/>
  <c r="AF235" i="5"/>
  <c r="AE235" i="5"/>
  <c r="T235" i="5"/>
  <c r="AC235" i="5"/>
  <c r="K235" i="5"/>
  <c r="AD235" i="5"/>
  <c r="L235" i="5"/>
  <c r="AJ235" i="5"/>
  <c r="U235" i="5"/>
  <c r="Y235" i="5"/>
  <c r="AB235" i="5"/>
  <c r="AA235" i="5"/>
  <c r="Q235" i="5"/>
  <c r="AJ230" i="5"/>
  <c r="Y230" i="5"/>
  <c r="O230" i="5"/>
  <c r="K230" i="5"/>
  <c r="L230" i="5"/>
  <c r="Z230" i="5"/>
  <c r="AD230" i="5"/>
  <c r="AE230" i="5"/>
  <c r="AA230" i="5"/>
  <c r="AG230" i="5"/>
  <c r="AB230" i="5"/>
  <c r="W230" i="5"/>
  <c r="X230" i="5"/>
  <c r="N230" i="5"/>
  <c r="AC230" i="5"/>
  <c r="T230" i="5"/>
  <c r="R230" i="5"/>
  <c r="P230" i="5"/>
  <c r="U230" i="5"/>
  <c r="S230" i="5"/>
  <c r="M230" i="5"/>
  <c r="AF230" i="5"/>
  <c r="Q230" i="5"/>
  <c r="A17" i="1"/>
  <c r="AG239" i="5" l="1"/>
  <c r="Y239" i="5"/>
  <c r="AB275" i="5"/>
  <c r="AC239" i="5"/>
  <c r="Z239" i="5"/>
  <c r="W239" i="5"/>
  <c r="K239" i="5"/>
  <c r="N275" i="5"/>
  <c r="AA239" i="5"/>
  <c r="AF239" i="5"/>
  <c r="U239" i="5"/>
  <c r="AD275" i="5"/>
  <c r="AC275" i="5"/>
  <c r="X239" i="5"/>
  <c r="Q239" i="5"/>
  <c r="N239" i="5"/>
  <c r="AD239" i="5"/>
  <c r="M239" i="5"/>
  <c r="AE239" i="5"/>
  <c r="Z275" i="5"/>
  <c r="R275" i="5"/>
  <c r="S275" i="5"/>
  <c r="T266" i="5"/>
  <c r="S239" i="5"/>
  <c r="T239" i="5"/>
  <c r="AB239" i="5"/>
  <c r="L239" i="5"/>
  <c r="P239" i="5"/>
  <c r="AF321" i="5"/>
  <c r="O275" i="5"/>
  <c r="U347" i="5"/>
  <c r="M347" i="5"/>
  <c r="AB347" i="5"/>
  <c r="AF347" i="5"/>
  <c r="AC347" i="5"/>
  <c r="AA347" i="5"/>
  <c r="AJ347" i="5"/>
  <c r="R347" i="5"/>
  <c r="Z347" i="5"/>
  <c r="O347" i="5"/>
  <c r="Q347" i="5"/>
  <c r="P347" i="5"/>
  <c r="L347" i="5"/>
  <c r="T347" i="5"/>
  <c r="Y347" i="5"/>
  <c r="AD347" i="5"/>
  <c r="S347" i="5"/>
  <c r="K347" i="5"/>
  <c r="AG347" i="5"/>
  <c r="AE347" i="5"/>
  <c r="W347" i="5"/>
  <c r="X347" i="5"/>
  <c r="N347" i="5"/>
  <c r="Q323" i="5"/>
  <c r="AF323" i="5"/>
  <c r="R323" i="5"/>
  <c r="S323" i="5"/>
  <c r="O323" i="5"/>
  <c r="AB323" i="5"/>
  <c r="P323" i="5"/>
  <c r="X323" i="5"/>
  <c r="Y323" i="5"/>
  <c r="L323" i="5"/>
  <c r="AA323" i="5"/>
  <c r="AC323" i="5"/>
  <c r="N323" i="5"/>
  <c r="Z323" i="5"/>
  <c r="AE323" i="5"/>
  <c r="AJ323" i="5"/>
  <c r="K323" i="5"/>
  <c r="W323" i="5"/>
  <c r="T323" i="5"/>
  <c r="M323" i="5"/>
  <c r="AG323" i="5"/>
  <c r="Q269" i="5"/>
  <c r="S269" i="5"/>
  <c r="L269" i="5"/>
  <c r="X269" i="5"/>
  <c r="P269" i="5"/>
  <c r="N269" i="5"/>
  <c r="AE269" i="5"/>
  <c r="Y269" i="5"/>
  <c r="T269" i="5"/>
  <c r="AB269" i="5"/>
  <c r="AG269" i="5"/>
  <c r="AD269" i="5"/>
  <c r="O269" i="5"/>
  <c r="AA269" i="5"/>
  <c r="AJ269" i="5"/>
  <c r="M269" i="5"/>
  <c r="AC269" i="5"/>
  <c r="Z269" i="5"/>
  <c r="N316" i="5"/>
  <c r="AD316" i="5"/>
  <c r="W316" i="5"/>
  <c r="AC316" i="5"/>
  <c r="AA316" i="5"/>
  <c r="R316" i="5"/>
  <c r="AG316" i="5"/>
  <c r="Y316" i="5"/>
  <c r="T316" i="5"/>
  <c r="Q316" i="5"/>
  <c r="L316" i="5"/>
  <c r="U316" i="5"/>
  <c r="M316" i="5"/>
  <c r="O316" i="5"/>
  <c r="X316" i="5"/>
  <c r="AB316" i="5"/>
  <c r="AE316" i="5"/>
  <c r="AJ316" i="5"/>
  <c r="S316" i="5"/>
  <c r="Z316" i="5"/>
  <c r="P316" i="5"/>
  <c r="AF316" i="5"/>
  <c r="K316" i="5"/>
  <c r="AC257" i="5"/>
  <c r="Q257" i="5"/>
  <c r="AE257" i="5"/>
  <c r="O257" i="5"/>
  <c r="AC296" i="5"/>
  <c r="Y296" i="5"/>
  <c r="AB296" i="5"/>
  <c r="AG296" i="5"/>
  <c r="AA296" i="5"/>
  <c r="N296" i="5"/>
  <c r="X296" i="5"/>
  <c r="W296" i="5"/>
  <c r="O296" i="5"/>
  <c r="T296" i="5"/>
  <c r="Z296" i="5"/>
  <c r="Q296" i="5"/>
  <c r="K296" i="5"/>
  <c r="U296" i="5"/>
  <c r="S296" i="5"/>
  <c r="R296" i="5"/>
  <c r="M296" i="5"/>
  <c r="AJ296" i="5"/>
  <c r="AD296" i="5"/>
  <c r="P296" i="5"/>
  <c r="AE296" i="5"/>
  <c r="L296" i="5"/>
  <c r="AF296" i="5"/>
  <c r="K294" i="5"/>
  <c r="AB294" i="5"/>
  <c r="Q294" i="5"/>
  <c r="X294" i="5"/>
  <c r="R294" i="5"/>
  <c r="L294" i="5"/>
  <c r="T281" i="5"/>
  <c r="X281" i="5"/>
  <c r="S281" i="5"/>
  <c r="W281" i="5"/>
  <c r="AB281" i="5"/>
  <c r="L281" i="5"/>
  <c r="AF281" i="5"/>
  <c r="R281" i="5"/>
  <c r="Q281" i="5"/>
  <c r="AD281" i="5"/>
  <c r="O281" i="5"/>
  <c r="AE281" i="5"/>
  <c r="AA281" i="5"/>
  <c r="Z281" i="5"/>
  <c r="P281" i="5"/>
  <c r="N281" i="5"/>
  <c r="AC281" i="5"/>
  <c r="U281" i="5"/>
  <c r="AJ281" i="5"/>
  <c r="Y281" i="5"/>
  <c r="K281" i="5"/>
  <c r="AG281" i="5"/>
  <c r="M281" i="5"/>
  <c r="K344" i="5"/>
  <c r="Z344" i="5"/>
  <c r="AC344" i="5"/>
  <c r="O344" i="5"/>
  <c r="R344" i="5"/>
  <c r="AE344" i="5"/>
  <c r="AD344" i="5"/>
  <c r="AB344" i="5"/>
  <c r="X344" i="5"/>
  <c r="AA344" i="5"/>
  <c r="M344" i="5"/>
  <c r="AG344" i="5"/>
  <c r="Y344" i="5"/>
  <c r="W344" i="5"/>
  <c r="AJ344" i="5"/>
  <c r="U344" i="5"/>
  <c r="AF344" i="5"/>
  <c r="N344" i="5"/>
  <c r="L344" i="5"/>
  <c r="Q344" i="5"/>
  <c r="T344" i="5"/>
  <c r="P344" i="5"/>
  <c r="S344" i="5"/>
  <c r="Y335" i="5"/>
  <c r="AB335" i="5"/>
  <c r="X335" i="5"/>
  <c r="AC335" i="5"/>
  <c r="M335" i="5"/>
  <c r="P335" i="5"/>
  <c r="S335" i="5"/>
  <c r="AA335" i="5"/>
  <c r="T335" i="5"/>
  <c r="W335" i="5"/>
  <c r="AF335" i="5"/>
  <c r="K335" i="5"/>
  <c r="R335" i="5"/>
  <c r="Q335" i="5"/>
  <c r="O335" i="5"/>
  <c r="Z335" i="5"/>
  <c r="AE335" i="5"/>
  <c r="AD335" i="5"/>
  <c r="AG335" i="5"/>
  <c r="L335" i="5"/>
  <c r="N335" i="5"/>
  <c r="AJ335" i="5"/>
  <c r="U335" i="5"/>
  <c r="AA285" i="5"/>
  <c r="AJ285" i="5"/>
  <c r="L285" i="5"/>
  <c r="Y285" i="5"/>
  <c r="W285" i="5"/>
  <c r="K285" i="5"/>
  <c r="U285" i="5"/>
  <c r="X285" i="5"/>
  <c r="AE285" i="5"/>
  <c r="AF285" i="5"/>
  <c r="Z285" i="5"/>
  <c r="N285" i="5"/>
  <c r="AD285" i="5"/>
  <c r="T285" i="5"/>
  <c r="R285" i="5"/>
  <c r="AG285" i="5"/>
  <c r="AD319" i="5"/>
  <c r="AF319" i="5"/>
  <c r="K319" i="5"/>
  <c r="AE319" i="5"/>
  <c r="M319" i="5"/>
  <c r="P319" i="5"/>
  <c r="S319" i="5"/>
  <c r="AJ319" i="5"/>
  <c r="Q319" i="5"/>
  <c r="AC319" i="5"/>
  <c r="O319" i="5"/>
  <c r="Z319" i="5"/>
  <c r="N319" i="5"/>
  <c r="Y319" i="5"/>
  <c r="U319" i="5"/>
  <c r="X319" i="5"/>
  <c r="AA319" i="5"/>
  <c r="T319" i="5"/>
  <c r="AG319" i="5"/>
  <c r="L319" i="5"/>
  <c r="W319" i="5"/>
  <c r="R319" i="5"/>
  <c r="AB319" i="5"/>
  <c r="AD182" i="5"/>
  <c r="L182" i="5"/>
  <c r="Z182" i="5"/>
  <c r="U182" i="5"/>
  <c r="AJ182" i="5"/>
  <c r="AC182" i="5"/>
  <c r="Y182" i="5"/>
  <c r="T182" i="5"/>
  <c r="AF182" i="5"/>
  <c r="X182" i="5"/>
  <c r="AE182" i="5"/>
  <c r="AA182" i="5"/>
  <c r="AJ306" i="5"/>
  <c r="P306" i="5"/>
  <c r="Y306" i="5"/>
  <c r="N306" i="5"/>
  <c r="K306" i="5"/>
  <c r="AD306" i="5"/>
  <c r="AC306" i="5"/>
  <c r="R315" i="5"/>
  <c r="AC315" i="5"/>
  <c r="Y315" i="5"/>
  <c r="AD315" i="5"/>
  <c r="Z315" i="5"/>
  <c r="X315" i="5"/>
  <c r="T315" i="5"/>
  <c r="M315" i="5"/>
  <c r="U315" i="5"/>
  <c r="AE315" i="5"/>
  <c r="AF315" i="5"/>
  <c r="L315" i="5"/>
  <c r="AB315" i="5"/>
  <c r="AG315" i="5"/>
  <c r="N315" i="5"/>
  <c r="O315" i="5"/>
  <c r="S315" i="5"/>
  <c r="L292" i="5"/>
  <c r="K292" i="5"/>
  <c r="U292" i="5"/>
  <c r="Z292" i="5"/>
  <c r="AA292" i="5"/>
  <c r="O292" i="5"/>
  <c r="T292" i="5"/>
  <c r="S338" i="5"/>
  <c r="P338" i="5"/>
  <c r="Z338" i="5"/>
  <c r="AJ338" i="5"/>
  <c r="AC338" i="5"/>
  <c r="X338" i="5"/>
  <c r="T338" i="5"/>
  <c r="M338" i="5"/>
  <c r="AD338" i="5"/>
  <c r="O338" i="5"/>
  <c r="AA338" i="5"/>
  <c r="AB338" i="5"/>
  <c r="Y338" i="5"/>
  <c r="Q338" i="5"/>
  <c r="AF338" i="5"/>
  <c r="R338" i="5"/>
  <c r="N338" i="5"/>
  <c r="AE338" i="5"/>
  <c r="L338" i="5"/>
  <c r="U338" i="5"/>
  <c r="Z267" i="5"/>
  <c r="W267" i="5"/>
  <c r="AE267" i="5"/>
  <c r="AF267" i="5"/>
  <c r="AC267" i="5"/>
  <c r="Y267" i="5"/>
  <c r="AJ267" i="5"/>
  <c r="L267" i="5"/>
  <c r="P267" i="5"/>
  <c r="X267" i="5"/>
  <c r="AA267" i="5"/>
  <c r="AD267" i="5"/>
  <c r="AB267" i="5"/>
  <c r="U267" i="5"/>
  <c r="Q267" i="5"/>
  <c r="R267" i="5"/>
  <c r="K267" i="5"/>
  <c r="O267" i="5"/>
  <c r="T267" i="5"/>
  <c r="S267" i="5"/>
  <c r="R265" i="5"/>
  <c r="AA265" i="5"/>
  <c r="Y265" i="5"/>
  <c r="W265" i="5"/>
  <c r="K265" i="5"/>
  <c r="X265" i="5"/>
  <c r="AB265" i="5"/>
  <c r="Q265" i="5"/>
  <c r="S265" i="5"/>
  <c r="M265" i="5"/>
  <c r="O265" i="5"/>
  <c r="T265" i="5"/>
  <c r="AJ265" i="5"/>
  <c r="P265" i="5"/>
  <c r="N265" i="5"/>
  <c r="L265" i="5"/>
  <c r="AD265" i="5"/>
  <c r="U265" i="5"/>
  <c r="AF265" i="5"/>
  <c r="Z265" i="5"/>
  <c r="AG265" i="5"/>
  <c r="AE265" i="5"/>
  <c r="AC265" i="5"/>
  <c r="M291" i="5"/>
  <c r="K291" i="5"/>
  <c r="Z291" i="5"/>
  <c r="O291" i="5"/>
  <c r="AB291" i="5"/>
  <c r="AC291" i="5"/>
  <c r="AF291" i="5"/>
  <c r="AD291" i="5"/>
  <c r="AG291" i="5"/>
  <c r="AA291" i="5"/>
  <c r="X291" i="5"/>
  <c r="R291" i="5"/>
  <c r="L291" i="5"/>
  <c r="P291" i="5"/>
  <c r="S291" i="5"/>
  <c r="AJ291" i="5"/>
  <c r="W291" i="5"/>
  <c r="AE291" i="5"/>
  <c r="T291" i="5"/>
  <c r="Q291" i="5"/>
  <c r="N291" i="5"/>
  <c r="Y291" i="5"/>
  <c r="U291" i="5"/>
  <c r="P326" i="5"/>
  <c r="N326" i="5"/>
  <c r="L326" i="5"/>
  <c r="AD326" i="5"/>
  <c r="K326" i="5"/>
  <c r="U326" i="5"/>
  <c r="Y326" i="5"/>
  <c r="AG326" i="5"/>
  <c r="AE326" i="5"/>
  <c r="AC326" i="5"/>
  <c r="AA326" i="5"/>
  <c r="AJ326" i="5"/>
  <c r="R326" i="5"/>
  <c r="Z326" i="5"/>
  <c r="X326" i="5"/>
  <c r="Q326" i="5"/>
  <c r="S326" i="5"/>
  <c r="M326" i="5"/>
  <c r="AB326" i="5"/>
  <c r="O326" i="5"/>
  <c r="L272" i="5"/>
  <c r="AA272" i="5"/>
  <c r="T272" i="5"/>
  <c r="M272" i="5"/>
  <c r="K272" i="5"/>
  <c r="AF272" i="5"/>
  <c r="U272" i="5"/>
  <c r="W272" i="5"/>
  <c r="P272" i="5"/>
  <c r="AE272" i="5"/>
  <c r="Q272" i="5"/>
  <c r="AE303" i="5"/>
  <c r="L303" i="5"/>
  <c r="M303" i="5"/>
  <c r="P303" i="5"/>
  <c r="AA303" i="5"/>
  <c r="W303" i="5"/>
  <c r="Z303" i="5"/>
  <c r="S303" i="5"/>
  <c r="AF303" i="5"/>
  <c r="K303" i="5"/>
  <c r="AG303" i="5"/>
  <c r="N303" i="5"/>
  <c r="T303" i="5"/>
  <c r="X303" i="5"/>
  <c r="AC303" i="5"/>
  <c r="AD303" i="5"/>
  <c r="U303" i="5"/>
  <c r="Q303" i="5"/>
  <c r="O303" i="5"/>
  <c r="R303" i="5"/>
  <c r="AJ303" i="5"/>
  <c r="Y303" i="5"/>
  <c r="AB303" i="5"/>
  <c r="Y349" i="5"/>
  <c r="W349" i="5"/>
  <c r="AJ349" i="5"/>
  <c r="M349" i="5"/>
  <c r="AG349" i="5"/>
  <c r="N349" i="5"/>
  <c r="L349" i="5"/>
  <c r="Q349" i="5"/>
  <c r="T349" i="5"/>
  <c r="AF349" i="5"/>
  <c r="AA349" i="5"/>
  <c r="K349" i="5"/>
  <c r="Z349" i="5"/>
  <c r="AC349" i="5"/>
  <c r="O349" i="5"/>
  <c r="S349" i="5"/>
  <c r="U349" i="5"/>
  <c r="AD349" i="5"/>
  <c r="AB349" i="5"/>
  <c r="X349" i="5"/>
  <c r="R349" i="5"/>
  <c r="AE349" i="5"/>
  <c r="P349" i="5"/>
  <c r="AJ337" i="5"/>
  <c r="AD337" i="5"/>
  <c r="AE337" i="5"/>
  <c r="K337" i="5"/>
  <c r="T337" i="5"/>
  <c r="U337" i="5"/>
  <c r="S337" i="5"/>
  <c r="L337" i="5"/>
  <c r="AC337" i="5"/>
  <c r="AA337" i="5"/>
  <c r="O337" i="5"/>
  <c r="AG337" i="5"/>
  <c r="R337" i="5"/>
  <c r="X337" i="5"/>
  <c r="P337" i="5"/>
  <c r="AB337" i="5"/>
  <c r="M337" i="5"/>
  <c r="Q337" i="5"/>
  <c r="Z337" i="5"/>
  <c r="W337" i="5"/>
  <c r="AF337" i="5"/>
  <c r="AF181" i="5"/>
  <c r="AD181" i="5"/>
  <c r="AA181" i="5"/>
  <c r="U181" i="5"/>
  <c r="K181" i="5"/>
  <c r="AG192" i="5"/>
  <c r="Z192" i="5"/>
  <c r="W192" i="5"/>
  <c r="AC192" i="5"/>
  <c r="R192" i="5"/>
  <c r="Q192" i="5"/>
  <c r="AF192" i="5"/>
  <c r="T192" i="5"/>
  <c r="M192" i="5"/>
  <c r="P192" i="5"/>
  <c r="O192" i="5"/>
  <c r="U192" i="5"/>
  <c r="AA192" i="5"/>
  <c r="S192" i="5"/>
  <c r="Y192" i="5"/>
  <c r="AE192" i="5"/>
  <c r="L192" i="5"/>
  <c r="X192" i="5"/>
  <c r="AB192" i="5"/>
  <c r="K192" i="5"/>
  <c r="N192" i="5"/>
  <c r="AD192" i="5"/>
  <c r="AJ192" i="5"/>
  <c r="W196" i="5"/>
  <c r="K196" i="5"/>
  <c r="AB196" i="5"/>
  <c r="Z196" i="5"/>
  <c r="L196" i="5"/>
  <c r="AC196" i="5"/>
  <c r="O196" i="5"/>
  <c r="AF196" i="5"/>
  <c r="R196" i="5"/>
  <c r="P196" i="5"/>
  <c r="AG196" i="5"/>
  <c r="U196" i="5"/>
  <c r="Z210" i="5"/>
  <c r="X210" i="5"/>
  <c r="M210" i="5"/>
  <c r="AD210" i="5"/>
  <c r="AB210" i="5"/>
  <c r="AC210" i="5"/>
  <c r="Y210" i="5"/>
  <c r="S210" i="5"/>
  <c r="O210" i="5"/>
  <c r="P210" i="5"/>
  <c r="AE210" i="5"/>
  <c r="T210" i="5"/>
  <c r="R210" i="5"/>
  <c r="Q210" i="5"/>
  <c r="N210" i="5"/>
  <c r="AA210" i="5"/>
  <c r="M223" i="5"/>
  <c r="AJ223" i="5"/>
  <c r="Y223" i="5"/>
  <c r="W223" i="5"/>
  <c r="T223" i="5"/>
  <c r="P223" i="5"/>
  <c r="AG223" i="5"/>
  <c r="AC223" i="5"/>
  <c r="U223" i="5"/>
  <c r="R223" i="5"/>
  <c r="L223" i="5"/>
  <c r="AA223" i="5"/>
  <c r="AB223" i="5"/>
  <c r="AF223" i="5"/>
  <c r="AD223" i="5"/>
  <c r="K223" i="5"/>
  <c r="Z223" i="5"/>
  <c r="N223" i="5"/>
  <c r="O223" i="5"/>
  <c r="AE223" i="5"/>
  <c r="S223" i="5"/>
  <c r="X223" i="5"/>
  <c r="Q223" i="5"/>
  <c r="Y216" i="5"/>
  <c r="X216" i="5"/>
  <c r="T215" i="5"/>
  <c r="P215" i="5"/>
  <c r="AA215" i="5"/>
  <c r="U215" i="5"/>
  <c r="AJ215" i="5"/>
  <c r="AG215" i="5"/>
  <c r="AE215" i="5"/>
  <c r="AF215" i="5"/>
  <c r="N215" i="5"/>
  <c r="Y215" i="5"/>
  <c r="AC215" i="5"/>
  <c r="R215" i="5"/>
  <c r="M215" i="5"/>
  <c r="S215" i="5"/>
  <c r="L215" i="5"/>
  <c r="W215" i="5"/>
  <c r="O215" i="5"/>
  <c r="AD215" i="5"/>
  <c r="Q215" i="5"/>
  <c r="K215" i="5"/>
  <c r="AB215" i="5"/>
  <c r="X215" i="5"/>
  <c r="Z215" i="5"/>
  <c r="M263" i="5"/>
  <c r="O263" i="5"/>
  <c r="K263" i="5"/>
  <c r="N263" i="5"/>
  <c r="U263" i="5"/>
  <c r="AB263" i="5"/>
  <c r="L263" i="5"/>
  <c r="AD263" i="5"/>
  <c r="Z263" i="5"/>
  <c r="AG263" i="5"/>
  <c r="AJ263" i="5"/>
  <c r="T263" i="5"/>
  <c r="AE263" i="5"/>
  <c r="AC263" i="5"/>
  <c r="Y263" i="5"/>
  <c r="AA263" i="5"/>
  <c r="P263" i="5"/>
  <c r="W263" i="5"/>
  <c r="R263" i="5"/>
  <c r="X263" i="5"/>
  <c r="S263" i="5"/>
  <c r="Q263" i="5"/>
  <c r="AF263" i="5"/>
  <c r="W345" i="5"/>
  <c r="AF345" i="5"/>
  <c r="AE345" i="5"/>
  <c r="S345" i="5"/>
  <c r="Z345" i="5"/>
  <c r="K345" i="5"/>
  <c r="T345" i="5"/>
  <c r="P345" i="5"/>
  <c r="AB345" i="5"/>
  <c r="O345" i="5"/>
  <c r="Y345" i="5"/>
  <c r="AA345" i="5"/>
  <c r="AG345" i="5"/>
  <c r="N345" i="5"/>
  <c r="Q345" i="5"/>
  <c r="L312" i="5"/>
  <c r="T312" i="5"/>
  <c r="AE312" i="5"/>
  <c r="AF278" i="5"/>
  <c r="W278" i="5"/>
  <c r="T278" i="5"/>
  <c r="K278" i="5"/>
  <c r="U278" i="5"/>
  <c r="L278" i="5"/>
  <c r="P278" i="5"/>
  <c r="AA278" i="5"/>
  <c r="AE278" i="5"/>
  <c r="M278" i="5"/>
  <c r="O185" i="5"/>
  <c r="U185" i="5"/>
  <c r="AF185" i="5"/>
  <c r="Z185" i="5"/>
  <c r="Q185" i="5"/>
  <c r="AC185" i="5"/>
  <c r="AG185" i="5"/>
  <c r="W185" i="5"/>
  <c r="Y185" i="5"/>
  <c r="P185" i="5"/>
  <c r="AD185" i="5"/>
  <c r="AJ185" i="5"/>
  <c r="L185" i="5"/>
  <c r="AB185" i="5"/>
  <c r="X185" i="5"/>
  <c r="AA185" i="5"/>
  <c r="S185" i="5"/>
  <c r="R185" i="5"/>
  <c r="AD339" i="5"/>
  <c r="AE339" i="5"/>
  <c r="T339" i="5"/>
  <c r="AG339" i="5"/>
  <c r="L339" i="5"/>
  <c r="S339" i="5"/>
  <c r="AF339" i="5"/>
  <c r="K339" i="5"/>
  <c r="N339" i="5"/>
  <c r="AC339" i="5"/>
  <c r="W339" i="5"/>
  <c r="AA339" i="5"/>
  <c r="AJ339" i="5"/>
  <c r="Y339" i="5"/>
  <c r="Z339" i="5"/>
  <c r="Q339" i="5"/>
  <c r="X339" i="5"/>
  <c r="AB339" i="5"/>
  <c r="O339" i="5"/>
  <c r="M339" i="5"/>
  <c r="U339" i="5"/>
  <c r="P339" i="5"/>
  <c r="R339" i="5"/>
  <c r="AC283" i="5"/>
  <c r="M283" i="5"/>
  <c r="AA283" i="5"/>
  <c r="X283" i="5"/>
  <c r="AF283" i="5"/>
  <c r="R283" i="5"/>
  <c r="K283" i="5"/>
  <c r="AJ283" i="5"/>
  <c r="L283" i="5"/>
  <c r="AG283" i="5"/>
  <c r="Z283" i="5"/>
  <c r="W283" i="5"/>
  <c r="AB283" i="5"/>
  <c r="U283" i="5"/>
  <c r="AE283" i="5"/>
  <c r="Q283" i="5"/>
  <c r="Y283" i="5"/>
  <c r="N283" i="5"/>
  <c r="O283" i="5"/>
  <c r="T283" i="5"/>
  <c r="AA261" i="5"/>
  <c r="L261" i="5"/>
  <c r="Y261" i="5"/>
  <c r="O261" i="5"/>
  <c r="K261" i="5"/>
  <c r="X261" i="5"/>
  <c r="AE261" i="5"/>
  <c r="AJ261" i="5"/>
  <c r="U261" i="5"/>
  <c r="W261" i="5"/>
  <c r="P261" i="5"/>
  <c r="AD261" i="5"/>
  <c r="Z261" i="5"/>
  <c r="AB261" i="5"/>
  <c r="R261" i="5"/>
  <c r="AG261" i="5"/>
  <c r="AF261" i="5"/>
  <c r="Q261" i="5"/>
  <c r="M261" i="5"/>
  <c r="N261" i="5"/>
  <c r="AC261" i="5"/>
  <c r="T261" i="5"/>
  <c r="S261" i="5"/>
  <c r="AJ304" i="5"/>
  <c r="T304" i="5"/>
  <c r="U304" i="5"/>
  <c r="Y304" i="5"/>
  <c r="P304" i="5"/>
  <c r="X304" i="5"/>
  <c r="S304" i="5"/>
  <c r="Q304" i="5"/>
  <c r="M304" i="5"/>
  <c r="R304" i="5"/>
  <c r="AF304" i="5"/>
  <c r="AA304" i="5"/>
  <c r="K304" i="5"/>
  <c r="W304" i="5"/>
  <c r="AD304" i="5"/>
  <c r="AE304" i="5"/>
  <c r="AG304" i="5"/>
  <c r="AB304" i="5"/>
  <c r="AC304" i="5"/>
  <c r="O304" i="5"/>
  <c r="Z304" i="5"/>
  <c r="N304" i="5"/>
  <c r="L304" i="5"/>
  <c r="S245" i="5"/>
  <c r="AF245" i="5"/>
  <c r="AJ245" i="5"/>
  <c r="AF346" i="5"/>
  <c r="W346" i="5"/>
  <c r="Y346" i="5"/>
  <c r="AJ346" i="5"/>
  <c r="X346" i="5"/>
  <c r="AG346" i="5"/>
  <c r="U346" i="5"/>
  <c r="AA346" i="5"/>
  <c r="L346" i="5"/>
  <c r="M346" i="5"/>
  <c r="AB346" i="5"/>
  <c r="N346" i="5"/>
  <c r="AD346" i="5"/>
  <c r="O346" i="5"/>
  <c r="T346" i="5"/>
  <c r="Q346" i="5"/>
  <c r="Z346" i="5"/>
  <c r="P346" i="5"/>
  <c r="R346" i="5"/>
  <c r="S346" i="5"/>
  <c r="K346" i="5"/>
  <c r="AC346" i="5"/>
  <c r="AE346" i="5"/>
  <c r="AC308" i="5"/>
  <c r="AF308" i="5"/>
  <c r="O298" i="5"/>
  <c r="L298" i="5"/>
  <c r="N298" i="5"/>
  <c r="M298" i="5"/>
  <c r="R298" i="5"/>
  <c r="S298" i="5"/>
  <c r="X298" i="5"/>
  <c r="AD298" i="5"/>
  <c r="K298" i="5"/>
  <c r="Q298" i="5"/>
  <c r="AG298" i="5"/>
  <c r="AE298" i="5"/>
  <c r="Z298" i="5"/>
  <c r="AF298" i="5"/>
  <c r="P298" i="5"/>
  <c r="W298" i="5"/>
  <c r="T311" i="5"/>
  <c r="AA311" i="5"/>
  <c r="O311" i="5"/>
  <c r="AJ311" i="5"/>
  <c r="N311" i="5"/>
  <c r="AE311" i="5"/>
  <c r="Z311" i="5"/>
  <c r="AC311" i="5"/>
  <c r="K311" i="5"/>
  <c r="Q311" i="5"/>
  <c r="M311" i="5"/>
  <c r="AG311" i="5"/>
  <c r="S311" i="5"/>
  <c r="U311" i="5"/>
  <c r="AB311" i="5"/>
  <c r="W311" i="5"/>
  <c r="P311" i="5"/>
  <c r="W250" i="5"/>
  <c r="P250" i="5"/>
  <c r="AF250" i="5"/>
  <c r="AE180" i="5"/>
  <c r="AA180" i="5"/>
  <c r="Q180" i="5"/>
  <c r="AB180" i="5"/>
  <c r="AC180" i="5"/>
  <c r="W180" i="5"/>
  <c r="S180" i="5"/>
  <c r="L180" i="5"/>
  <c r="Y180" i="5"/>
  <c r="U180" i="5"/>
  <c r="O180" i="5"/>
  <c r="AF180" i="5"/>
  <c r="AE309" i="5"/>
  <c r="X309" i="5"/>
  <c r="K309" i="5"/>
  <c r="Q309" i="5"/>
  <c r="P309" i="5"/>
  <c r="AJ309" i="5"/>
  <c r="AF309" i="5"/>
  <c r="AB309" i="5"/>
  <c r="L309" i="5"/>
  <c r="AG309" i="5"/>
  <c r="O309" i="5"/>
  <c r="T309" i="5"/>
  <c r="M309" i="5"/>
  <c r="S309" i="5"/>
  <c r="U309" i="5"/>
  <c r="N309" i="5"/>
  <c r="AA309" i="5"/>
  <c r="Y309" i="5"/>
  <c r="AD309" i="5"/>
  <c r="R309" i="5"/>
  <c r="R336" i="5"/>
  <c r="T336" i="5"/>
  <c r="P336" i="5"/>
  <c r="AD336" i="5"/>
  <c r="Y336" i="5"/>
  <c r="AC336" i="5"/>
  <c r="AJ336" i="5"/>
  <c r="W336" i="5"/>
  <c r="AE336" i="5"/>
  <c r="O336" i="5"/>
  <c r="K336" i="5"/>
  <c r="Q336" i="5"/>
  <c r="S336" i="5"/>
  <c r="Z336" i="5"/>
  <c r="AB336" i="5"/>
  <c r="AG336" i="5"/>
  <c r="AA336" i="5"/>
  <c r="M336" i="5"/>
  <c r="U336" i="5"/>
  <c r="N336" i="5"/>
  <c r="L336" i="5"/>
  <c r="S286" i="5"/>
  <c r="AA286" i="5"/>
  <c r="AC286" i="5"/>
  <c r="AG286" i="5"/>
  <c r="M286" i="5"/>
  <c r="X286" i="5"/>
  <c r="T286" i="5"/>
  <c r="Z286" i="5"/>
  <c r="U286" i="5"/>
  <c r="P286" i="5"/>
  <c r="O286" i="5"/>
  <c r="AJ286" i="5"/>
  <c r="N286" i="5"/>
  <c r="W286" i="5"/>
  <c r="R286" i="5"/>
  <c r="AE286" i="5"/>
  <c r="Q286" i="5"/>
  <c r="K286" i="5"/>
  <c r="AF286" i="5"/>
  <c r="L286" i="5"/>
  <c r="T191" i="5"/>
  <c r="R191" i="5"/>
  <c r="S191" i="5"/>
  <c r="AF191" i="5"/>
  <c r="P191" i="5"/>
  <c r="AE191" i="5"/>
  <c r="Y191" i="5"/>
  <c r="O191" i="5"/>
  <c r="N191" i="5"/>
  <c r="AC191" i="5"/>
  <c r="L191" i="5"/>
  <c r="AB191" i="5"/>
  <c r="K191" i="5"/>
  <c r="M325" i="5"/>
  <c r="U325" i="5"/>
  <c r="AD325" i="5"/>
  <c r="R325" i="5"/>
  <c r="AA325" i="5"/>
  <c r="K325" i="5"/>
  <c r="S325" i="5"/>
  <c r="AB325" i="5"/>
  <c r="L325" i="5"/>
  <c r="T325" i="5"/>
  <c r="AC325" i="5"/>
  <c r="AA301" i="5"/>
  <c r="S301" i="5"/>
  <c r="Y301" i="5"/>
  <c r="W301" i="5"/>
  <c r="AG301" i="5"/>
  <c r="K301" i="5"/>
  <c r="U301" i="5"/>
  <c r="R301" i="5"/>
  <c r="L301" i="5"/>
  <c r="Q301" i="5"/>
  <c r="N301" i="5"/>
  <c r="AD301" i="5"/>
  <c r="AE301" i="5"/>
  <c r="P301" i="5"/>
  <c r="AB301" i="5"/>
  <c r="AC301" i="5"/>
  <c r="O301" i="5"/>
  <c r="AF301" i="5"/>
  <c r="AJ301" i="5"/>
  <c r="Z301" i="5"/>
  <c r="M301" i="5"/>
  <c r="X205" i="5"/>
  <c r="AE205" i="5"/>
  <c r="T205" i="5"/>
  <c r="Y205" i="5"/>
  <c r="N205" i="5"/>
  <c r="M205" i="5"/>
  <c r="Q205" i="5"/>
  <c r="AD205" i="5"/>
  <c r="AA205" i="5"/>
  <c r="S205" i="5"/>
  <c r="L199" i="5"/>
  <c r="AG199" i="5"/>
  <c r="U199" i="5"/>
  <c r="AE199" i="5"/>
  <c r="T199" i="5"/>
  <c r="P199" i="5"/>
  <c r="K199" i="5"/>
  <c r="AJ199" i="5"/>
  <c r="O199" i="5"/>
  <c r="AF199" i="5"/>
  <c r="AB199" i="5"/>
  <c r="AC199" i="5"/>
  <c r="W199" i="5"/>
  <c r="N199" i="5"/>
  <c r="S199" i="5"/>
  <c r="AD199" i="5"/>
  <c r="M199" i="5"/>
  <c r="AA199" i="5"/>
  <c r="X199" i="5"/>
  <c r="Z199" i="5"/>
  <c r="R199" i="5"/>
  <c r="Q199" i="5"/>
  <c r="Y199" i="5"/>
  <c r="P233" i="5"/>
  <c r="AA233" i="5"/>
  <c r="AC233" i="5"/>
  <c r="S233" i="5"/>
  <c r="K233" i="5"/>
  <c r="X233" i="5"/>
  <c r="M233" i="5"/>
  <c r="Q233" i="5"/>
  <c r="AG233" i="5"/>
  <c r="W233" i="5"/>
  <c r="AB233" i="5"/>
  <c r="AD233" i="5"/>
  <c r="AE233" i="5"/>
  <c r="R233" i="5"/>
  <c r="L237" i="5"/>
  <c r="M237" i="5"/>
  <c r="Q237" i="5"/>
  <c r="AD237" i="5"/>
  <c r="P237" i="5"/>
  <c r="AB237" i="5"/>
  <c r="S237" i="5"/>
  <c r="W237" i="5"/>
  <c r="R237" i="5"/>
  <c r="N237" i="5"/>
  <c r="AF237" i="5"/>
  <c r="AG237" i="5"/>
  <c r="AJ237" i="5"/>
  <c r="AE237" i="5"/>
  <c r="Y237" i="5"/>
  <c r="AC237" i="5"/>
  <c r="X237" i="5"/>
  <c r="O237" i="5"/>
  <c r="K237" i="5"/>
  <c r="U237" i="5"/>
  <c r="AA237" i="5"/>
  <c r="Z237" i="5"/>
  <c r="T237" i="5"/>
  <c r="X345" i="5"/>
  <c r="AF307" i="5"/>
  <c r="AC307" i="5"/>
  <c r="Q307" i="5"/>
  <c r="AG307" i="5"/>
  <c r="M307" i="5"/>
  <c r="T307" i="5"/>
  <c r="AJ307" i="5"/>
  <c r="AB307" i="5"/>
  <c r="S307" i="5"/>
  <c r="N307" i="5"/>
  <c r="R307" i="5"/>
  <c r="X307" i="5"/>
  <c r="AA307" i="5"/>
  <c r="Z307" i="5"/>
  <c r="AD307" i="5"/>
  <c r="Y307" i="5"/>
  <c r="P307" i="5"/>
  <c r="U307" i="5"/>
  <c r="W307" i="5"/>
  <c r="AE307" i="5"/>
  <c r="K307" i="5"/>
  <c r="O307" i="5"/>
  <c r="L307" i="5"/>
  <c r="O329" i="5"/>
  <c r="R329" i="5"/>
  <c r="S247" i="5"/>
  <c r="W247" i="5"/>
  <c r="T247" i="5"/>
  <c r="X247" i="5"/>
  <c r="AA247" i="5"/>
  <c r="AD247" i="5"/>
  <c r="N247" i="5"/>
  <c r="L247" i="5"/>
  <c r="Q247" i="5"/>
  <c r="R247" i="5"/>
  <c r="U247" i="5"/>
  <c r="AF247" i="5"/>
  <c r="AG247" i="5"/>
  <c r="AE247" i="5"/>
  <c r="AJ247" i="5"/>
  <c r="M247" i="5"/>
  <c r="P247" i="5"/>
  <c r="Y247" i="5"/>
  <c r="AB247" i="5"/>
  <c r="Z247" i="5"/>
  <c r="AC247" i="5"/>
  <c r="O247" i="5"/>
  <c r="K247" i="5"/>
  <c r="S295" i="5"/>
  <c r="O295" i="5"/>
  <c r="AA295" i="5"/>
  <c r="K295" i="5"/>
  <c r="L295" i="5"/>
  <c r="N295" i="5"/>
  <c r="AD295" i="5"/>
  <c r="T295" i="5"/>
  <c r="AC295" i="5"/>
  <c r="AB295" i="5"/>
  <c r="AG295" i="5"/>
  <c r="AE295" i="5"/>
  <c r="AF295" i="5"/>
  <c r="U295" i="5"/>
  <c r="Q295" i="5"/>
  <c r="M295" i="5"/>
  <c r="P295" i="5"/>
  <c r="R295" i="5"/>
  <c r="X295" i="5"/>
  <c r="AJ295" i="5"/>
  <c r="AC249" i="5"/>
  <c r="K249" i="5"/>
  <c r="Z249" i="5"/>
  <c r="AE249" i="5"/>
  <c r="AJ249" i="5"/>
  <c r="W249" i="5"/>
  <c r="Y249" i="5"/>
  <c r="M249" i="5"/>
  <c r="AG249" i="5"/>
  <c r="O249" i="5"/>
  <c r="X249" i="5"/>
  <c r="L249" i="5"/>
  <c r="R249" i="5"/>
  <c r="Q249" i="5"/>
  <c r="U249" i="5"/>
  <c r="AB249" i="5"/>
  <c r="AF249" i="5"/>
  <c r="L251" i="5"/>
  <c r="S251" i="5"/>
  <c r="AE251" i="5"/>
  <c r="T251" i="5"/>
  <c r="AF251" i="5"/>
  <c r="K251" i="5"/>
  <c r="AC251" i="5"/>
  <c r="U251" i="5"/>
  <c r="AJ251" i="5"/>
  <c r="AD251" i="5"/>
  <c r="Z251" i="5"/>
  <c r="AB251" i="5"/>
  <c r="P251" i="5"/>
  <c r="R251" i="5"/>
  <c r="Y251" i="5"/>
  <c r="N251" i="5"/>
  <c r="Q251" i="5"/>
  <c r="W251" i="5"/>
  <c r="O251" i="5"/>
  <c r="AG251" i="5"/>
  <c r="X251" i="5"/>
  <c r="M241" i="5"/>
  <c r="Q241" i="5"/>
  <c r="AG241" i="5"/>
  <c r="R241" i="5"/>
  <c r="W241" i="5"/>
  <c r="N241" i="5"/>
  <c r="X241" i="5"/>
  <c r="S241" i="5"/>
  <c r="AC241" i="5"/>
  <c r="AB241" i="5"/>
  <c r="S327" i="5"/>
  <c r="K327" i="5"/>
  <c r="AG327" i="5"/>
  <c r="Q327" i="5"/>
  <c r="AE327" i="5"/>
  <c r="AA327" i="5"/>
  <c r="AD327" i="5"/>
  <c r="N327" i="5"/>
  <c r="O327" i="5"/>
  <c r="Y327" i="5"/>
  <c r="T327" i="5"/>
  <c r="AC327" i="5"/>
  <c r="AF327" i="5"/>
  <c r="X327" i="5"/>
  <c r="Z327" i="5"/>
  <c r="AB327" i="5"/>
  <c r="U327" i="5"/>
  <c r="P327" i="5"/>
  <c r="W327" i="5"/>
  <c r="AJ310" i="5"/>
  <c r="AG310" i="5"/>
  <c r="Q310" i="5"/>
  <c r="AF310" i="5"/>
  <c r="W310" i="5"/>
  <c r="P310" i="5"/>
  <c r="Z310" i="5"/>
  <c r="M310" i="5"/>
  <c r="L310" i="5"/>
  <c r="K310" i="5"/>
  <c r="AA310" i="5"/>
  <c r="AC310" i="5"/>
  <c r="R310" i="5"/>
  <c r="S310" i="5"/>
  <c r="O310" i="5"/>
  <c r="N310" i="5"/>
  <c r="T310" i="5"/>
  <c r="U310" i="5"/>
  <c r="T322" i="5"/>
  <c r="AB322" i="5"/>
  <c r="K322" i="5"/>
  <c r="W322" i="5"/>
  <c r="M322" i="5"/>
  <c r="AJ322" i="5"/>
  <c r="AG322" i="5"/>
  <c r="Q322" i="5"/>
  <c r="U322" i="5"/>
  <c r="AE322" i="5"/>
  <c r="X322" i="5"/>
  <c r="AA322" i="5"/>
  <c r="AC322" i="5"/>
  <c r="N322" i="5"/>
  <c r="P322" i="5"/>
  <c r="L322" i="5"/>
  <c r="AJ240" i="5"/>
  <c r="Q240" i="5"/>
  <c r="AF240" i="5"/>
  <c r="X240" i="5"/>
  <c r="S240" i="5"/>
  <c r="P240" i="5"/>
  <c r="N240" i="5"/>
  <c r="AE240" i="5"/>
  <c r="R240" i="5"/>
  <c r="K240" i="5"/>
  <c r="AG240" i="5"/>
  <c r="Z240" i="5"/>
  <c r="M240" i="5"/>
  <c r="L240" i="5"/>
  <c r="AD240" i="5"/>
  <c r="AB240" i="5"/>
  <c r="T240" i="5"/>
  <c r="AC240" i="5"/>
  <c r="S334" i="5"/>
  <c r="O334" i="5"/>
  <c r="W334" i="5"/>
  <c r="AJ334" i="5"/>
  <c r="AA334" i="5"/>
  <c r="AF334" i="5"/>
  <c r="R334" i="5"/>
  <c r="Y334" i="5"/>
  <c r="M334" i="5"/>
  <c r="U334" i="5"/>
  <c r="AE334" i="5"/>
  <c r="P334" i="5"/>
  <c r="Z334" i="5"/>
  <c r="L334" i="5"/>
  <c r="N334" i="5"/>
  <c r="AG334" i="5"/>
  <c r="AD334" i="5"/>
  <c r="K334" i="5"/>
  <c r="T334" i="5"/>
  <c r="X334" i="5"/>
  <c r="Q334" i="5"/>
  <c r="AB334" i="5"/>
  <c r="AC334" i="5"/>
  <c r="X246" i="5"/>
  <c r="L246" i="5"/>
  <c r="AF246" i="5"/>
  <c r="K246" i="5"/>
  <c r="P246" i="5"/>
  <c r="Q246" i="5"/>
  <c r="T246" i="5"/>
  <c r="AJ246" i="5"/>
  <c r="AC246" i="5"/>
  <c r="AD246" i="5"/>
  <c r="AE246" i="5"/>
  <c r="AG246" i="5"/>
  <c r="O246" i="5"/>
  <c r="R246" i="5"/>
  <c r="U246" i="5"/>
  <c r="Y246" i="5"/>
  <c r="AB246" i="5"/>
  <c r="Z246" i="5"/>
  <c r="AA246" i="5"/>
  <c r="M246" i="5"/>
  <c r="N246" i="5"/>
  <c r="S246" i="5"/>
  <c r="W246" i="5"/>
  <c r="K252" i="5"/>
  <c r="Y252" i="5"/>
  <c r="AD252" i="5"/>
  <c r="W252" i="5"/>
  <c r="N252" i="5"/>
  <c r="O252" i="5"/>
  <c r="AG252" i="5"/>
  <c r="AE252" i="5"/>
  <c r="M252" i="5"/>
  <c r="U252" i="5"/>
  <c r="AA252" i="5"/>
  <c r="AC252" i="5"/>
  <c r="S252" i="5"/>
  <c r="R252" i="5"/>
  <c r="AF252" i="5"/>
  <c r="L252" i="5"/>
  <c r="AJ252" i="5"/>
  <c r="Q252" i="5"/>
  <c r="X252" i="5"/>
  <c r="T299" i="5"/>
  <c r="AB299" i="5"/>
  <c r="M299" i="5"/>
  <c r="X299" i="5"/>
  <c r="AG299" i="5"/>
  <c r="Y299" i="5"/>
  <c r="N299" i="5"/>
  <c r="O299" i="5"/>
  <c r="S299" i="5"/>
  <c r="W299" i="5"/>
  <c r="L299" i="5"/>
  <c r="AD299" i="5"/>
  <c r="AA299" i="5"/>
  <c r="AF299" i="5"/>
  <c r="Z299" i="5"/>
  <c r="Q299" i="5"/>
  <c r="U299" i="5"/>
  <c r="M340" i="5"/>
  <c r="W340" i="5"/>
  <c r="S340" i="5"/>
  <c r="AA340" i="5"/>
  <c r="AG340" i="5"/>
  <c r="AC340" i="5"/>
  <c r="AF340" i="5"/>
  <c r="K340" i="5"/>
  <c r="R340" i="5"/>
  <c r="Q340" i="5"/>
  <c r="T340" i="5"/>
  <c r="X340" i="5"/>
  <c r="AJ340" i="5"/>
  <c r="Y340" i="5"/>
  <c r="Z340" i="5"/>
  <c r="AE340" i="5"/>
  <c r="P340" i="5"/>
  <c r="O340" i="5"/>
  <c r="U340" i="5"/>
  <c r="AB340" i="5"/>
  <c r="N340" i="5"/>
  <c r="AD340" i="5"/>
  <c r="L340" i="5"/>
  <c r="AJ343" i="5"/>
  <c r="Q343" i="5"/>
  <c r="U343" i="5"/>
  <c r="AB343" i="5"/>
  <c r="N343" i="5"/>
  <c r="AA343" i="5"/>
  <c r="R343" i="5"/>
  <c r="W343" i="5"/>
  <c r="Z343" i="5"/>
  <c r="AC343" i="5"/>
  <c r="AF343" i="5"/>
  <c r="P343" i="5"/>
  <c r="K343" i="5"/>
  <c r="M343" i="5"/>
  <c r="AE343" i="5"/>
  <c r="L343" i="5"/>
  <c r="AD343" i="5"/>
  <c r="O343" i="5"/>
  <c r="X343" i="5"/>
  <c r="T343" i="5"/>
  <c r="Y343" i="5"/>
  <c r="AG343" i="5"/>
  <c r="S343" i="5"/>
  <c r="N187" i="5"/>
  <c r="AD187" i="5"/>
  <c r="W187" i="5"/>
  <c r="AG187" i="5"/>
  <c r="AA187" i="5"/>
  <c r="AF187" i="5"/>
  <c r="Z187" i="5"/>
  <c r="Y187" i="5"/>
  <c r="Q187" i="5"/>
  <c r="AJ187" i="5"/>
  <c r="U187" i="5"/>
  <c r="S187" i="5"/>
  <c r="AE187" i="5"/>
  <c r="L187" i="5"/>
  <c r="AC187" i="5"/>
  <c r="T187" i="5"/>
  <c r="R187" i="5"/>
  <c r="X187" i="5"/>
  <c r="K187" i="5"/>
  <c r="AB187" i="5"/>
  <c r="P187" i="5"/>
  <c r="O187" i="5"/>
  <c r="M187" i="5"/>
  <c r="AJ331" i="5"/>
  <c r="AF331" i="5"/>
  <c r="K331" i="5"/>
  <c r="AA331" i="5"/>
  <c r="Z331" i="5"/>
  <c r="U331" i="5"/>
  <c r="Y331" i="5"/>
  <c r="P331" i="5"/>
  <c r="L331" i="5"/>
  <c r="AC331" i="5"/>
  <c r="AB331" i="5"/>
  <c r="X331" i="5"/>
  <c r="W331" i="5"/>
  <c r="T331" i="5"/>
  <c r="R331" i="5"/>
  <c r="AE331" i="5"/>
  <c r="AG331" i="5"/>
  <c r="O331" i="5"/>
  <c r="Q331" i="5"/>
  <c r="AD331" i="5"/>
  <c r="M331" i="5"/>
  <c r="S331" i="5"/>
  <c r="N331" i="5"/>
  <c r="AC282" i="5"/>
  <c r="AA282" i="5"/>
  <c r="Z282" i="5"/>
  <c r="AG282" i="5"/>
  <c r="AE282" i="5"/>
  <c r="U282" i="5"/>
  <c r="X282" i="5"/>
  <c r="Q282" i="5"/>
  <c r="Y282" i="5"/>
  <c r="M282" i="5"/>
  <c r="AB282" i="5"/>
  <c r="O282" i="5"/>
  <c r="AJ282" i="5"/>
  <c r="P282" i="5"/>
  <c r="S282" i="5"/>
  <c r="L282" i="5"/>
  <c r="W282" i="5"/>
  <c r="AD282" i="5"/>
  <c r="AF282" i="5"/>
  <c r="T282" i="5"/>
  <c r="N282" i="5"/>
  <c r="K282" i="5"/>
  <c r="R282" i="5"/>
  <c r="AA198" i="5"/>
  <c r="K198" i="5"/>
  <c r="X198" i="5"/>
  <c r="W198" i="5"/>
  <c r="Y198" i="5"/>
  <c r="S198" i="5"/>
  <c r="M198" i="5"/>
  <c r="AG198" i="5"/>
  <c r="AD198" i="5"/>
  <c r="L198" i="5"/>
  <c r="U198" i="5"/>
  <c r="AE198" i="5"/>
  <c r="T198" i="5"/>
  <c r="AF198" i="5"/>
  <c r="N198" i="5"/>
  <c r="Q198" i="5"/>
  <c r="AD212" i="5"/>
  <c r="AE212" i="5"/>
  <c r="AA212" i="5"/>
  <c r="L212" i="5"/>
  <c r="AJ212" i="5"/>
  <c r="S212" i="5"/>
  <c r="R212" i="5"/>
  <c r="O212" i="5"/>
  <c r="AF212" i="5"/>
  <c r="X212" i="5"/>
  <c r="Y212" i="5"/>
  <c r="N212" i="5"/>
  <c r="P212" i="5"/>
  <c r="T212" i="5"/>
  <c r="K212" i="5"/>
  <c r="M212" i="5"/>
  <c r="AG212" i="5"/>
  <c r="Z212" i="5"/>
  <c r="W212" i="5"/>
  <c r="U212" i="5"/>
  <c r="Q212" i="5"/>
  <c r="AB212" i="5"/>
  <c r="AC212" i="5"/>
  <c r="S194" i="5"/>
  <c r="U194" i="5"/>
  <c r="P194" i="5"/>
  <c r="AE194" i="5"/>
  <c r="AJ194" i="5"/>
  <c r="AD194" i="5"/>
  <c r="Q194" i="5"/>
  <c r="O194" i="5"/>
  <c r="P214" i="5"/>
  <c r="S214" i="5"/>
  <c r="AF214" i="5"/>
  <c r="L214" i="5"/>
  <c r="R214" i="5"/>
  <c r="T214" i="5"/>
  <c r="Z214" i="5"/>
  <c r="O214" i="5"/>
  <c r="AC214" i="5"/>
  <c r="K214" i="5"/>
  <c r="AE214" i="5"/>
  <c r="AG214" i="5"/>
  <c r="U214" i="5"/>
  <c r="AB207" i="5"/>
  <c r="AF207" i="5"/>
  <c r="AE207" i="5"/>
  <c r="AD207" i="5"/>
  <c r="L207" i="5"/>
  <c r="AG207" i="5"/>
  <c r="T207" i="5"/>
  <c r="P207" i="5"/>
  <c r="AA207" i="5"/>
  <c r="N207" i="5"/>
  <c r="R207" i="5"/>
  <c r="O207" i="5"/>
  <c r="AC207" i="5"/>
  <c r="W207" i="5"/>
  <c r="K207" i="5"/>
  <c r="M207" i="5"/>
  <c r="Q207" i="5"/>
  <c r="M221" i="5"/>
  <c r="W221" i="5"/>
  <c r="K221" i="5"/>
  <c r="AB221" i="5"/>
  <c r="X221" i="5"/>
  <c r="Y221" i="5"/>
  <c r="Z221" i="5"/>
  <c r="L221" i="5"/>
  <c r="AC221" i="5"/>
  <c r="AA221" i="5"/>
  <c r="O221" i="5"/>
  <c r="AF221" i="5"/>
  <c r="R221" i="5"/>
  <c r="N221" i="5"/>
  <c r="P221" i="5"/>
  <c r="AG221" i="5"/>
  <c r="U221" i="5"/>
  <c r="S321" i="5"/>
  <c r="L321" i="5"/>
  <c r="AD321" i="5"/>
  <c r="N321" i="5"/>
  <c r="Y321" i="5"/>
  <c r="AA321" i="5"/>
  <c r="X321" i="5"/>
  <c r="AC321" i="5"/>
  <c r="AJ321" i="5"/>
  <c r="U321" i="5"/>
  <c r="Q321" i="5"/>
  <c r="M321" i="5"/>
  <c r="P321" i="5"/>
  <c r="AE321" i="5"/>
  <c r="Z321" i="5"/>
  <c r="W321" i="5"/>
  <c r="R321" i="5"/>
  <c r="AB321" i="5"/>
  <c r="O321" i="5"/>
  <c r="AG321" i="5"/>
  <c r="K321" i="5"/>
  <c r="U318" i="5"/>
  <c r="AE318" i="5"/>
  <c r="Y318" i="5"/>
  <c r="K318" i="5"/>
  <c r="Q318" i="5"/>
  <c r="AD318" i="5"/>
  <c r="T318" i="5"/>
  <c r="N318" i="5"/>
  <c r="S318" i="5"/>
  <c r="W318" i="5"/>
  <c r="AJ318" i="5"/>
  <c r="AC318" i="5"/>
  <c r="AF318" i="5"/>
  <c r="R318" i="5"/>
  <c r="X318" i="5"/>
  <c r="M318" i="5"/>
  <c r="AB318" i="5"/>
  <c r="P318" i="5"/>
  <c r="AA318" i="5"/>
  <c r="Z318" i="5"/>
  <c r="AG318" i="5"/>
  <c r="L318" i="5"/>
  <c r="O318" i="5"/>
  <c r="K183" i="5"/>
  <c r="AC183" i="5"/>
  <c r="L183" i="5"/>
  <c r="M183" i="5"/>
  <c r="R183" i="5"/>
  <c r="Y183" i="5"/>
  <c r="O183" i="5"/>
  <c r="Z183" i="5"/>
  <c r="AD183" i="5"/>
  <c r="P183" i="5"/>
  <c r="P333" i="5"/>
  <c r="N333" i="5"/>
  <c r="AB333" i="5"/>
  <c r="S333" i="5"/>
  <c r="Y333" i="5"/>
  <c r="X333" i="5"/>
  <c r="AD333" i="5"/>
  <c r="K333" i="5"/>
  <c r="M333" i="5"/>
  <c r="O333" i="5"/>
  <c r="Q333" i="5"/>
  <c r="AJ333" i="5"/>
  <c r="Z333" i="5"/>
  <c r="AG333" i="5"/>
  <c r="AC333" i="5"/>
  <c r="AF333" i="5"/>
  <c r="T333" i="5"/>
  <c r="AE333" i="5"/>
  <c r="AA333" i="5"/>
  <c r="W333" i="5"/>
  <c r="R333" i="5"/>
  <c r="U333" i="5"/>
  <c r="L333" i="5"/>
  <c r="U266" i="5"/>
  <c r="AJ266" i="5"/>
  <c r="M266" i="5"/>
  <c r="AB266" i="5"/>
  <c r="O266" i="5"/>
  <c r="Y266" i="5"/>
  <c r="N266" i="5"/>
  <c r="L266" i="5"/>
  <c r="AD266" i="5"/>
  <c r="AA266" i="5"/>
  <c r="AF266" i="5"/>
  <c r="AG266" i="5"/>
  <c r="AE266" i="5"/>
  <c r="AC266" i="5"/>
  <c r="Q266" i="5"/>
  <c r="K266" i="5"/>
  <c r="R266" i="5"/>
  <c r="Z266" i="5"/>
  <c r="X266" i="5"/>
  <c r="P266" i="5"/>
  <c r="W266" i="5"/>
  <c r="X275" i="5"/>
  <c r="Y275" i="5"/>
  <c r="Q279" i="5"/>
  <c r="AA279" i="5"/>
  <c r="O279" i="5"/>
  <c r="R279" i="5"/>
  <c r="AF279" i="5"/>
  <c r="AC279" i="5"/>
  <c r="P279" i="5"/>
  <c r="N279" i="5"/>
  <c r="S279" i="5"/>
  <c r="Z279" i="5"/>
  <c r="AE279" i="5"/>
  <c r="T279" i="5"/>
  <c r="K279" i="5"/>
  <c r="AG279" i="5"/>
  <c r="AJ279" i="5"/>
  <c r="Y279" i="5"/>
  <c r="M279" i="5"/>
  <c r="AD279" i="5"/>
  <c r="W279" i="5"/>
  <c r="AB279" i="5"/>
  <c r="X279" i="5"/>
  <c r="L279" i="5"/>
  <c r="U279" i="5"/>
  <c r="P348" i="5"/>
  <c r="Q348" i="5"/>
  <c r="R348" i="5"/>
  <c r="L348" i="5"/>
  <c r="AA348" i="5"/>
  <c r="X348" i="5"/>
  <c r="AE348" i="5"/>
  <c r="S348" i="5"/>
  <c r="O348" i="5"/>
  <c r="K348" i="5"/>
  <c r="AG348" i="5"/>
  <c r="M348" i="5"/>
  <c r="AJ348" i="5"/>
  <c r="N348" i="5"/>
  <c r="R300" i="5"/>
  <c r="S300" i="5"/>
  <c r="M300" i="5"/>
  <c r="AB300" i="5"/>
  <c r="U300" i="5"/>
  <c r="AD300" i="5"/>
  <c r="AA300" i="5"/>
  <c r="T300" i="5"/>
  <c r="L300" i="5"/>
  <c r="K300" i="5"/>
  <c r="AC300" i="5"/>
  <c r="X328" i="5"/>
  <c r="AB328" i="5"/>
  <c r="AC328" i="5"/>
  <c r="M328" i="5"/>
  <c r="Z328" i="5"/>
  <c r="W328" i="5"/>
  <c r="AE328" i="5"/>
  <c r="K328" i="5"/>
  <c r="L328" i="5"/>
  <c r="AG328" i="5"/>
  <c r="AF328" i="5"/>
  <c r="U328" i="5"/>
  <c r="N328" i="5"/>
  <c r="T328" i="5"/>
  <c r="Q328" i="5"/>
  <c r="S328" i="5"/>
  <c r="O328" i="5"/>
  <c r="R328" i="5"/>
  <c r="AA328" i="5"/>
  <c r="AJ328" i="5"/>
  <c r="AD328" i="5"/>
  <c r="Y328" i="5"/>
  <c r="P328" i="5"/>
  <c r="AF264" i="5"/>
  <c r="R264" i="5"/>
  <c r="Q264" i="5"/>
  <c r="AD264" i="5"/>
  <c r="AC264" i="5"/>
  <c r="AE264" i="5"/>
  <c r="AA264" i="5"/>
  <c r="Z264" i="5"/>
  <c r="P264" i="5"/>
  <c r="O264" i="5"/>
  <c r="L264" i="5"/>
  <c r="U264" i="5"/>
  <c r="AJ264" i="5"/>
  <c r="Y264" i="5"/>
  <c r="K264" i="5"/>
  <c r="M264" i="5"/>
  <c r="AG264" i="5"/>
  <c r="T264" i="5"/>
  <c r="X264" i="5"/>
  <c r="S264" i="5"/>
  <c r="W264" i="5"/>
  <c r="N264" i="5"/>
  <c r="AB264" i="5"/>
  <c r="R289" i="5"/>
  <c r="N289" i="5"/>
  <c r="S289" i="5"/>
  <c r="AB289" i="5"/>
  <c r="AG289" i="5"/>
  <c r="AA342" i="5"/>
  <c r="AD342" i="5"/>
  <c r="AG342" i="5"/>
  <c r="L342" i="5"/>
  <c r="W342" i="5"/>
  <c r="R342" i="5"/>
  <c r="U342" i="5"/>
  <c r="O342" i="5"/>
  <c r="AB342" i="5"/>
  <c r="AE342" i="5"/>
  <c r="AJ342" i="5"/>
  <c r="M342" i="5"/>
  <c r="P342" i="5"/>
  <c r="S342" i="5"/>
  <c r="Y342" i="5"/>
  <c r="Z342" i="5"/>
  <c r="AC342" i="5"/>
  <c r="Q342" i="5"/>
  <c r="K342" i="5"/>
  <c r="N342" i="5"/>
  <c r="AF342" i="5"/>
  <c r="T342" i="5"/>
  <c r="X342" i="5"/>
  <c r="W324" i="5"/>
  <c r="AJ324" i="5"/>
  <c r="AC324" i="5"/>
  <c r="AF324" i="5"/>
  <c r="R324" i="5"/>
  <c r="X324" i="5"/>
  <c r="M324" i="5"/>
  <c r="AB324" i="5"/>
  <c r="P324" i="5"/>
  <c r="AA324" i="5"/>
  <c r="Z324" i="5"/>
  <c r="AG324" i="5"/>
  <c r="L324" i="5"/>
  <c r="O324" i="5"/>
  <c r="U324" i="5"/>
  <c r="AE324" i="5"/>
  <c r="Y324" i="5"/>
  <c r="K324" i="5"/>
  <c r="Q324" i="5"/>
  <c r="AD324" i="5"/>
  <c r="T324" i="5"/>
  <c r="N324" i="5"/>
  <c r="S324" i="5"/>
  <c r="AJ254" i="5"/>
  <c r="AC254" i="5"/>
  <c r="M254" i="5"/>
  <c r="AB254" i="5"/>
  <c r="AG254" i="5"/>
  <c r="AD254" i="5"/>
  <c r="Q254" i="5"/>
  <c r="Z254" i="5"/>
  <c r="AF254" i="5"/>
  <c r="U254" i="5"/>
  <c r="AE254" i="5"/>
  <c r="P254" i="5"/>
  <c r="O254" i="5"/>
  <c r="S254" i="5"/>
  <c r="T254" i="5"/>
  <c r="Y254" i="5"/>
  <c r="W254" i="5"/>
  <c r="AA254" i="5"/>
  <c r="R254" i="5"/>
  <c r="X254" i="5"/>
  <c r="K254" i="5"/>
  <c r="Y280" i="5"/>
  <c r="R280" i="5"/>
  <c r="W280" i="5"/>
  <c r="T280" i="5"/>
  <c r="Z280" i="5"/>
  <c r="S280" i="5"/>
  <c r="AG280" i="5"/>
  <c r="N280" i="5"/>
  <c r="O280" i="5"/>
  <c r="M280" i="5"/>
  <c r="AB280" i="5"/>
  <c r="AF280" i="5"/>
  <c r="U280" i="5"/>
  <c r="AD280" i="5"/>
  <c r="L280" i="5"/>
  <c r="AA280" i="5"/>
  <c r="Q280" i="5"/>
  <c r="AC280" i="5"/>
  <c r="AE280" i="5"/>
  <c r="AB332" i="5"/>
  <c r="Z332" i="5"/>
  <c r="U332" i="5"/>
  <c r="L332" i="5"/>
  <c r="O332" i="5"/>
  <c r="T332" i="5"/>
  <c r="M284" i="5"/>
  <c r="AB284" i="5"/>
  <c r="Z314" i="5"/>
  <c r="AB314" i="5"/>
  <c r="Y314" i="5"/>
  <c r="T314" i="5"/>
  <c r="S314" i="5"/>
  <c r="U314" i="5"/>
  <c r="L314" i="5"/>
  <c r="R314" i="5"/>
  <c r="M314" i="5"/>
  <c r="O314" i="5"/>
  <c r="W314" i="5"/>
  <c r="AA314" i="5"/>
  <c r="AF314" i="5"/>
  <c r="AC314" i="5"/>
  <c r="AD314" i="5"/>
  <c r="AD320" i="5"/>
  <c r="P320" i="5"/>
  <c r="L320" i="5"/>
  <c r="O320" i="5"/>
  <c r="AJ320" i="5"/>
  <c r="M320" i="5"/>
  <c r="Y320" i="5"/>
  <c r="AB320" i="5"/>
  <c r="U320" i="5"/>
  <c r="N320" i="5"/>
  <c r="R320" i="5"/>
  <c r="AE320" i="5"/>
  <c r="S320" i="5"/>
  <c r="Q320" i="5"/>
  <c r="AG320" i="5"/>
  <c r="AC320" i="5"/>
  <c r="AF320" i="5"/>
  <c r="K320" i="5"/>
  <c r="W320" i="5"/>
  <c r="AA320" i="5"/>
  <c r="T320" i="5"/>
  <c r="X320" i="5"/>
  <c r="Z320" i="5"/>
  <c r="AD203" i="5"/>
  <c r="U203" i="5"/>
  <c r="AB203" i="5"/>
  <c r="X203" i="5"/>
  <c r="L203" i="5"/>
  <c r="S203" i="5"/>
  <c r="K203" i="5"/>
  <c r="AJ203" i="5"/>
  <c r="W203" i="5"/>
  <c r="T203" i="5"/>
  <c r="Q203" i="5"/>
  <c r="AF203" i="5"/>
  <c r="O203" i="5"/>
  <c r="N203" i="5"/>
  <c r="R203" i="5"/>
  <c r="M203" i="5"/>
  <c r="P203" i="5"/>
  <c r="AG203" i="5"/>
  <c r="AC203" i="5"/>
  <c r="AA203" i="5"/>
  <c r="AE203" i="5"/>
  <c r="Y203" i="5"/>
  <c r="Z203" i="5"/>
  <c r="Z226" i="5"/>
  <c r="T226" i="5"/>
  <c r="Y226" i="5"/>
  <c r="L226" i="5"/>
  <c r="K226" i="5"/>
  <c r="Q226" i="5"/>
  <c r="X228" i="5"/>
  <c r="S228" i="5"/>
  <c r="AC228" i="5"/>
  <c r="W228" i="5"/>
  <c r="Q228" i="5"/>
  <c r="Y228" i="5"/>
  <c r="AA228" i="5"/>
  <c r="O228" i="5"/>
  <c r="AB228" i="5"/>
  <c r="P228" i="5"/>
  <c r="AF228" i="5"/>
  <c r="AJ228" i="5"/>
  <c r="T228" i="5"/>
  <c r="L228" i="5"/>
  <c r="R228" i="5"/>
  <c r="AE228" i="5"/>
  <c r="N228" i="5"/>
  <c r="AD228" i="5"/>
  <c r="M228" i="5"/>
  <c r="Z228" i="5"/>
  <c r="AG228" i="5"/>
  <c r="U228" i="5"/>
  <c r="K228" i="5"/>
  <c r="Z206" i="5"/>
  <c r="AJ206" i="5"/>
  <c r="X206" i="5"/>
  <c r="Q206" i="5"/>
  <c r="N206" i="5"/>
  <c r="R206" i="5"/>
  <c r="T206" i="5"/>
  <c r="W206" i="5"/>
  <c r="P206" i="5"/>
  <c r="AG206" i="5"/>
  <c r="U206" i="5"/>
  <c r="K206" i="5"/>
  <c r="S206" i="5"/>
  <c r="M206" i="5"/>
  <c r="O206" i="5"/>
  <c r="AF206" i="5"/>
  <c r="AC206" i="5"/>
  <c r="L206" i="5"/>
  <c r="AE206" i="5"/>
  <c r="Y206" i="5"/>
  <c r="AD206" i="5"/>
  <c r="AA206" i="5"/>
  <c r="AB206" i="5"/>
  <c r="U202" i="5"/>
  <c r="AB202" i="5"/>
  <c r="Q202" i="5"/>
  <c r="AD202" i="5"/>
  <c r="Y202" i="5"/>
  <c r="AA202" i="5"/>
  <c r="T202" i="5"/>
  <c r="AE202" i="5"/>
  <c r="AF202" i="5"/>
  <c r="W202" i="5"/>
  <c r="K202" i="5"/>
  <c r="X202" i="5"/>
  <c r="M202" i="5"/>
  <c r="S202" i="5"/>
  <c r="AC202" i="5"/>
  <c r="P202" i="5"/>
  <c r="R202" i="5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M17" i="6" l="1"/>
  <c r="L17" i="6"/>
  <c r="K17" i="6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B257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B258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B259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B260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B261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B262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B263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B264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B265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B266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B267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B268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B269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B270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B271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B272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B273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B274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B275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B276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B277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B278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B279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B280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B281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B282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B283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B284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B285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B286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B287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B288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B289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B290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B291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B292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B293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B294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B295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B296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B297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B298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B299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B300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B301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B302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B303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B304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B305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B306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B307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B308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B309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B310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B311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B312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B313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B314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B315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B316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B317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B318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B319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B320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B321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B322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B323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B324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B325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B326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B327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B328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B329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B330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B331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B332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B333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B334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B335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B336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B337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U4" i="4"/>
  <c r="U5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B4" i="4"/>
  <c r="B5" i="4"/>
  <c r="M12" i="6" l="1"/>
  <c r="M13" i="6"/>
  <c r="K12" i="6"/>
  <c r="K13" i="6"/>
  <c r="L12" i="6"/>
  <c r="L13" i="6"/>
  <c r="A162" i="5"/>
  <c r="C148" i="5"/>
  <c r="A125" i="5"/>
  <c r="C127" i="5"/>
  <c r="D67" i="5"/>
  <c r="D148" i="5"/>
  <c r="B134" i="5"/>
  <c r="A149" i="5"/>
  <c r="C151" i="5"/>
  <c r="A18" i="5"/>
  <c r="D140" i="5"/>
  <c r="B126" i="5"/>
  <c r="A173" i="5"/>
  <c r="C175" i="5"/>
  <c r="A28" i="5"/>
  <c r="B125" i="5"/>
  <c r="D111" i="5"/>
  <c r="C126" i="5"/>
  <c r="A128" i="5"/>
  <c r="A31" i="5"/>
  <c r="D70" i="5"/>
  <c r="B72" i="5"/>
  <c r="B33" i="5"/>
  <c r="B55" i="5"/>
  <c r="D41" i="5"/>
  <c r="C56" i="5"/>
  <c r="A58" i="5"/>
  <c r="B65" i="5"/>
  <c r="B79" i="5"/>
  <c r="D65" i="5"/>
  <c r="C43" i="5"/>
  <c r="A45" i="5"/>
  <c r="C17" i="5"/>
  <c r="B98" i="5"/>
  <c r="D84" i="5"/>
  <c r="C99" i="5"/>
  <c r="A101" i="5"/>
  <c r="C70" i="5"/>
  <c r="D122" i="5"/>
  <c r="B108" i="5"/>
  <c r="B21" i="5"/>
  <c r="C49" i="5"/>
  <c r="D107" i="5"/>
  <c r="D82" i="5"/>
  <c r="B84" i="5"/>
  <c r="B24" i="5"/>
  <c r="C105" i="5"/>
  <c r="A91" i="5"/>
  <c r="D106" i="5"/>
  <c r="D108" i="5"/>
  <c r="B45" i="5"/>
  <c r="C97" i="5"/>
  <c r="A83" i="5"/>
  <c r="C60" i="5"/>
  <c r="A62" i="5"/>
  <c r="B69" i="5"/>
  <c r="B83" i="5"/>
  <c r="D69" i="5"/>
  <c r="C84" i="5"/>
  <c r="A86" i="5"/>
  <c r="C32" i="5"/>
  <c r="D134" i="5"/>
  <c r="B120" i="5"/>
  <c r="A167" i="5"/>
  <c r="C169" i="5"/>
  <c r="B38" i="5"/>
  <c r="A122" i="5"/>
  <c r="B176" i="5"/>
  <c r="B123" i="5"/>
  <c r="D125" i="5"/>
  <c r="D19" i="5"/>
  <c r="A178" i="5"/>
  <c r="C164" i="5"/>
  <c r="A141" i="5"/>
  <c r="C143" i="5"/>
  <c r="B85" i="5"/>
  <c r="D164" i="5"/>
  <c r="B150" i="5"/>
  <c r="A165" i="5"/>
  <c r="C167" i="5"/>
  <c r="A33" i="5"/>
  <c r="C138" i="5"/>
  <c r="A140" i="5"/>
  <c r="A40" i="5"/>
  <c r="C90" i="5"/>
  <c r="A92" i="5"/>
  <c r="A29" i="5"/>
  <c r="C41" i="5"/>
  <c r="D99" i="5"/>
  <c r="D42" i="5"/>
  <c r="B44" i="5"/>
  <c r="B26" i="5"/>
  <c r="B105" i="5"/>
  <c r="B93" i="5"/>
  <c r="D66" i="5"/>
  <c r="B68" i="5"/>
  <c r="B29" i="5"/>
  <c r="C89" i="5"/>
  <c r="A75" i="5"/>
  <c r="D90" i="5"/>
  <c r="B92" i="5"/>
  <c r="B32" i="5"/>
  <c r="B70" i="5"/>
  <c r="D56" i="5"/>
  <c r="C103" i="5"/>
  <c r="A105" i="5"/>
  <c r="C74" i="5"/>
  <c r="D126" i="5"/>
  <c r="B112" i="5"/>
  <c r="A127" i="5"/>
  <c r="C129" i="5"/>
  <c r="C36" i="5"/>
  <c r="A114" i="5"/>
  <c r="B168" i="5"/>
  <c r="B147" i="5"/>
  <c r="D149" i="5"/>
  <c r="D22" i="5"/>
  <c r="A170" i="5"/>
  <c r="C156" i="5"/>
  <c r="B171" i="5"/>
  <c r="D173" i="5"/>
  <c r="D43" i="5"/>
  <c r="B107" i="5"/>
  <c r="D93" i="5"/>
  <c r="C71" i="5"/>
  <c r="A73" i="5"/>
  <c r="C42" i="5"/>
  <c r="B94" i="5"/>
  <c r="D80" i="5"/>
  <c r="C95" i="5"/>
  <c r="A97" i="5"/>
  <c r="C66" i="5"/>
  <c r="B86" i="5"/>
  <c r="D72" i="5"/>
  <c r="A119" i="5"/>
  <c r="C121" i="5"/>
  <c r="C20" i="5"/>
  <c r="D142" i="5"/>
  <c r="B128" i="5"/>
  <c r="A143" i="5"/>
  <c r="C145" i="5"/>
  <c r="C26" i="5"/>
  <c r="D124" i="5"/>
  <c r="B110" i="5"/>
  <c r="A157" i="5"/>
  <c r="C159" i="5"/>
  <c r="A17" i="5"/>
  <c r="B109" i="5"/>
  <c r="B166" i="5"/>
  <c r="C110" i="5"/>
  <c r="A112" i="5"/>
  <c r="A36" i="5"/>
  <c r="B165" i="5"/>
  <c r="D151" i="5"/>
  <c r="A30" i="5"/>
  <c r="C45" i="5"/>
  <c r="D103" i="5"/>
  <c r="D46" i="5"/>
  <c r="B48" i="5"/>
  <c r="B30" i="5"/>
  <c r="C69" i="5"/>
  <c r="A55" i="5"/>
  <c r="C57" i="5"/>
  <c r="B43" i="5"/>
  <c r="A99" i="5"/>
  <c r="C76" i="5"/>
  <c r="A78" i="5"/>
  <c r="A88" i="5"/>
  <c r="B99" i="5"/>
  <c r="D85" i="5"/>
  <c r="C100" i="5"/>
  <c r="A102" i="5"/>
  <c r="C22" i="5"/>
  <c r="B91" i="5"/>
  <c r="D77" i="5"/>
  <c r="C55" i="5"/>
  <c r="A57" i="5"/>
  <c r="C29" i="5"/>
  <c r="B78" i="5"/>
  <c r="D64" i="5"/>
  <c r="C79" i="5"/>
  <c r="A81" i="5"/>
  <c r="C50" i="5"/>
  <c r="A130" i="5"/>
  <c r="C116" i="5"/>
  <c r="B163" i="5"/>
  <c r="D165" i="5"/>
  <c r="A38" i="5"/>
  <c r="D116" i="5"/>
  <c r="C172" i="5"/>
  <c r="A117" i="5"/>
  <c r="C119" i="5"/>
  <c r="D59" i="5"/>
  <c r="D172" i="5"/>
  <c r="B158" i="5"/>
  <c r="C134" i="5"/>
  <c r="A136" i="5"/>
  <c r="C39" i="5"/>
  <c r="B157" i="5"/>
  <c r="D143" i="5"/>
  <c r="C158" i="5"/>
  <c r="A160" i="5"/>
  <c r="A60" i="5"/>
  <c r="A155" i="5"/>
  <c r="C157" i="5"/>
  <c r="D25" i="5"/>
  <c r="A142" i="5"/>
  <c r="C128" i="5"/>
  <c r="B143" i="5"/>
  <c r="D145" i="5"/>
  <c r="D18" i="5"/>
  <c r="A166" i="5"/>
  <c r="C152" i="5"/>
  <c r="B135" i="5"/>
  <c r="D137" i="5"/>
  <c r="D31" i="5"/>
  <c r="D120" i="5"/>
  <c r="C176" i="5"/>
  <c r="A121" i="5"/>
  <c r="C123" i="5"/>
  <c r="D63" i="5"/>
  <c r="D144" i="5"/>
  <c r="B130" i="5"/>
  <c r="C170" i="5"/>
  <c r="A172" i="5"/>
  <c r="A72" i="5"/>
  <c r="D50" i="5"/>
  <c r="B52" i="5"/>
  <c r="B34" i="5"/>
  <c r="C73" i="5"/>
  <c r="A59" i="5"/>
  <c r="D74" i="5"/>
  <c r="B76" i="5"/>
  <c r="C37" i="5"/>
  <c r="B59" i="5"/>
  <c r="D45" i="5"/>
  <c r="C92" i="5"/>
  <c r="A94" i="5"/>
  <c r="C27" i="5"/>
  <c r="B46" i="5"/>
  <c r="D101" i="5"/>
  <c r="C47" i="5"/>
  <c r="A49" i="5"/>
  <c r="C21" i="5"/>
  <c r="C91" i="5"/>
  <c r="A93" i="5"/>
  <c r="C62" i="5"/>
  <c r="D146" i="5"/>
  <c r="B132" i="5"/>
  <c r="A147" i="5"/>
  <c r="C149" i="5"/>
  <c r="D17" i="5"/>
  <c r="D170" i="5"/>
  <c r="B156" i="5"/>
  <c r="A139" i="5"/>
  <c r="C141" i="5"/>
  <c r="C18" i="5"/>
  <c r="A126" i="5"/>
  <c r="C112" i="5"/>
  <c r="B127" i="5"/>
  <c r="D129" i="5"/>
  <c r="D23" i="5"/>
  <c r="A150" i="5"/>
  <c r="C136" i="5"/>
  <c r="A177" i="5"/>
  <c r="A108" i="5"/>
  <c r="A32" i="5"/>
  <c r="B161" i="5"/>
  <c r="D147" i="5"/>
  <c r="C162" i="5"/>
  <c r="A164" i="5"/>
  <c r="A64" i="5"/>
  <c r="C82" i="5"/>
  <c r="D171" i="5"/>
  <c r="A24" i="5"/>
  <c r="C65" i="5"/>
  <c r="A51" i="5"/>
  <c r="D98" i="5"/>
  <c r="B100" i="5"/>
  <c r="B37" i="5"/>
  <c r="B51" i="5"/>
  <c r="A107" i="5"/>
  <c r="C52" i="5"/>
  <c r="A54" i="5"/>
  <c r="A145" i="5"/>
  <c r="C147" i="5"/>
  <c r="D91" i="5"/>
  <c r="B129" i="5"/>
  <c r="D115" i="5"/>
  <c r="C130" i="5"/>
  <c r="A132" i="5"/>
  <c r="A35" i="5"/>
  <c r="B153" i="5"/>
  <c r="D139" i="5"/>
  <c r="C122" i="5"/>
  <c r="A124" i="5"/>
  <c r="A27" i="5"/>
  <c r="B177" i="5"/>
  <c r="D163" i="5"/>
  <c r="C178" i="5"/>
  <c r="B97" i="5"/>
  <c r="B81" i="5"/>
  <c r="C98" i="5"/>
  <c r="A100" i="5"/>
  <c r="B31" i="5"/>
  <c r="B75" i="5"/>
  <c r="D61" i="5"/>
  <c r="A110" i="5"/>
  <c r="A41" i="5"/>
  <c r="C34" i="5"/>
  <c r="B62" i="5"/>
  <c r="D48" i="5"/>
  <c r="C63" i="5"/>
  <c r="A65" i="5"/>
  <c r="D37" i="5"/>
  <c r="D118" i="5"/>
  <c r="D104" i="5"/>
  <c r="A151" i="5"/>
  <c r="C153" i="5"/>
  <c r="D21" i="5"/>
  <c r="D174" i="5"/>
  <c r="B160" i="5"/>
  <c r="A175" i="5"/>
  <c r="C177" i="5"/>
  <c r="D24" i="5"/>
  <c r="B60" i="5"/>
  <c r="B151" i="5"/>
  <c r="D153" i="5"/>
  <c r="D26" i="5"/>
  <c r="D136" i="5"/>
  <c r="B122" i="5"/>
  <c r="A137" i="5"/>
  <c r="C139" i="5"/>
  <c r="A80" i="5"/>
  <c r="D160" i="5"/>
  <c r="B146" i="5"/>
  <c r="A129" i="5"/>
  <c r="C131" i="5"/>
  <c r="D71" i="5"/>
  <c r="B113" i="5"/>
  <c r="B170" i="5"/>
  <c r="C114" i="5"/>
  <c r="A116" i="5"/>
  <c r="A19" i="5"/>
  <c r="B137" i="5"/>
  <c r="D123" i="5"/>
  <c r="A22" i="5"/>
  <c r="C81" i="5"/>
  <c r="A67" i="5"/>
  <c r="C44" i="5"/>
  <c r="A46" i="5"/>
  <c r="B53" i="5"/>
  <c r="B67" i="5"/>
  <c r="D53" i="5"/>
  <c r="C68" i="5"/>
  <c r="A70" i="5"/>
  <c r="B77" i="5"/>
  <c r="B54" i="5"/>
  <c r="D40" i="5"/>
  <c r="C87" i="5"/>
  <c r="A89" i="5"/>
  <c r="C58" i="5"/>
  <c r="D110" i="5"/>
  <c r="D96" i="5"/>
  <c r="A111" i="5"/>
  <c r="C113" i="5"/>
  <c r="A84" i="5"/>
  <c r="D38" i="5"/>
  <c r="B40" i="5"/>
  <c r="B22" i="5"/>
  <c r="C93" i="5"/>
  <c r="A79" i="5"/>
  <c r="D94" i="5"/>
  <c r="B96" i="5"/>
  <c r="B36" i="5"/>
  <c r="B47" i="5"/>
  <c r="A103" i="5"/>
  <c r="D86" i="5"/>
  <c r="B88" i="5"/>
  <c r="B28" i="5"/>
  <c r="B71" i="5"/>
  <c r="D57" i="5"/>
  <c r="C72" i="5"/>
  <c r="A74" i="5"/>
  <c r="D83" i="5"/>
  <c r="B95" i="5"/>
  <c r="D81" i="5"/>
  <c r="A123" i="5"/>
  <c r="C125" i="5"/>
  <c r="C28" i="5"/>
  <c r="D178" i="5"/>
  <c r="B164" i="5"/>
  <c r="B111" i="5"/>
  <c r="D113" i="5"/>
  <c r="D28" i="5"/>
  <c r="A134" i="5"/>
  <c r="C120" i="5"/>
  <c r="B167" i="5"/>
  <c r="D169" i="5"/>
  <c r="D39" i="5"/>
  <c r="D152" i="5"/>
  <c r="B138" i="5"/>
  <c r="A153" i="5"/>
  <c r="C155" i="5"/>
  <c r="A26" i="5"/>
  <c r="D176" i="5"/>
  <c r="B162" i="5"/>
  <c r="B23" i="5"/>
  <c r="B149" i="5"/>
  <c r="D135" i="5"/>
  <c r="A21" i="5"/>
  <c r="B101" i="5"/>
  <c r="D87" i="5"/>
  <c r="C102" i="5"/>
  <c r="A104" i="5"/>
  <c r="B35" i="5"/>
  <c r="C53" i="5"/>
  <c r="A39" i="5"/>
  <c r="C94" i="5"/>
  <c r="A96" i="5"/>
  <c r="B27" i="5"/>
  <c r="C77" i="5"/>
  <c r="A63" i="5"/>
  <c r="D78" i="5"/>
  <c r="B80" i="5"/>
  <c r="B20" i="5"/>
  <c r="C101" i="5"/>
  <c r="A87" i="5"/>
  <c r="C59" i="5"/>
  <c r="A61" i="5"/>
  <c r="C33" i="5"/>
  <c r="D114" i="5"/>
  <c r="D100" i="5"/>
  <c r="A115" i="5"/>
  <c r="C117" i="5"/>
  <c r="B89" i="5"/>
  <c r="D138" i="5"/>
  <c r="B124" i="5"/>
  <c r="A171" i="5"/>
  <c r="C173" i="5"/>
  <c r="D20" i="5"/>
  <c r="A158" i="5"/>
  <c r="C144" i="5"/>
  <c r="B159" i="5"/>
  <c r="D161" i="5"/>
  <c r="D34" i="5"/>
  <c r="D112" i="5"/>
  <c r="C168" i="5"/>
  <c r="C96" i="5"/>
  <c r="A98" i="5"/>
  <c r="C35" i="5"/>
  <c r="B82" i="5"/>
  <c r="D68" i="5"/>
  <c r="C83" i="5"/>
  <c r="A85" i="5"/>
  <c r="C54" i="5"/>
  <c r="B106" i="5"/>
  <c r="D92" i="5"/>
  <c r="C75" i="5"/>
  <c r="A77" i="5"/>
  <c r="C46" i="5"/>
  <c r="D130" i="5"/>
  <c r="B116" i="5"/>
  <c r="A131" i="5"/>
  <c r="C133" i="5"/>
  <c r="C23" i="5"/>
  <c r="D154" i="5"/>
  <c r="B140" i="5"/>
  <c r="A113" i="5"/>
  <c r="C115" i="5"/>
  <c r="D55" i="5"/>
  <c r="D168" i="5"/>
  <c r="B154" i="5"/>
  <c r="A169" i="5"/>
  <c r="C171" i="5"/>
  <c r="A20" i="5"/>
  <c r="B121" i="5"/>
  <c r="B178" i="5"/>
  <c r="C154" i="5"/>
  <c r="A156" i="5"/>
  <c r="A56" i="5"/>
  <c r="C106" i="5"/>
  <c r="C108" i="5"/>
  <c r="B18" i="5"/>
  <c r="A43" i="5"/>
  <c r="D102" i="5"/>
  <c r="B104" i="5"/>
  <c r="B41" i="5"/>
  <c r="B87" i="5"/>
  <c r="D73" i="5"/>
  <c r="C88" i="5"/>
  <c r="A90" i="5"/>
  <c r="C19" i="5"/>
  <c r="B42" i="5"/>
  <c r="D97" i="5"/>
  <c r="C80" i="5"/>
  <c r="A82" i="5"/>
  <c r="C24" i="5"/>
  <c r="B66" i="5"/>
  <c r="D52" i="5"/>
  <c r="C67" i="5"/>
  <c r="A69" i="5"/>
  <c r="C38" i="5"/>
  <c r="B90" i="5"/>
  <c r="D76" i="5"/>
  <c r="B119" i="5"/>
  <c r="D121" i="5"/>
  <c r="D36" i="5"/>
  <c r="A174" i="5"/>
  <c r="C160" i="5"/>
  <c r="B175" i="5"/>
  <c r="D177" i="5"/>
  <c r="D47" i="5"/>
  <c r="D128" i="5"/>
  <c r="B114" i="5"/>
  <c r="A161" i="5"/>
  <c r="C163" i="5"/>
  <c r="A25" i="5"/>
  <c r="B145" i="5"/>
  <c r="D131" i="5"/>
  <c r="C146" i="5"/>
  <c r="A148" i="5"/>
  <c r="A48" i="5"/>
  <c r="B169" i="5"/>
  <c r="D155" i="5"/>
  <c r="A34" i="5"/>
  <c r="D166" i="5"/>
  <c r="B152" i="5"/>
  <c r="B131" i="5"/>
  <c r="D133" i="5"/>
  <c r="D27" i="5"/>
  <c r="A154" i="5"/>
  <c r="C140" i="5"/>
  <c r="B155" i="5"/>
  <c r="D157" i="5"/>
  <c r="D30" i="5"/>
  <c r="A146" i="5"/>
  <c r="C132" i="5"/>
  <c r="A109" i="5"/>
  <c r="C111" i="5"/>
  <c r="D51" i="5"/>
  <c r="D132" i="5"/>
  <c r="B118" i="5"/>
  <c r="A133" i="5"/>
  <c r="C135" i="5"/>
  <c r="D75" i="5"/>
  <c r="C78" i="5"/>
  <c r="D167" i="5"/>
  <c r="A37" i="5"/>
  <c r="C61" i="5"/>
  <c r="A47" i="5"/>
  <c r="D62" i="5"/>
  <c r="B64" i="5"/>
  <c r="B25" i="5"/>
  <c r="C85" i="5"/>
  <c r="A71" i="5"/>
  <c r="C48" i="5"/>
  <c r="A50" i="5"/>
  <c r="B57" i="5"/>
  <c r="B103" i="5"/>
  <c r="D89" i="5"/>
  <c r="C104" i="5"/>
  <c r="A106" i="5"/>
  <c r="C30" i="5"/>
  <c r="B58" i="5"/>
  <c r="D44" i="5"/>
  <c r="B61" i="5"/>
  <c r="B102" i="5"/>
  <c r="D88" i="5"/>
  <c r="A135" i="5"/>
  <c r="C137" i="5"/>
  <c r="C31" i="5"/>
  <c r="D158" i="5"/>
  <c r="B144" i="5"/>
  <c r="A159" i="5"/>
  <c r="C161" i="5"/>
  <c r="D29" i="5"/>
  <c r="D150" i="5"/>
  <c r="B136" i="5"/>
  <c r="B115" i="5"/>
  <c r="D117" i="5"/>
  <c r="D32" i="5"/>
  <c r="A138" i="5"/>
  <c r="C124" i="5"/>
  <c r="B139" i="5"/>
  <c r="D141" i="5"/>
  <c r="D35" i="5"/>
  <c r="B117" i="5"/>
  <c r="B174" i="5"/>
  <c r="C150" i="5"/>
  <c r="A152" i="5"/>
  <c r="A52" i="5"/>
  <c r="B173" i="5"/>
  <c r="D159" i="5"/>
  <c r="C174" i="5"/>
  <c r="A176" i="5"/>
  <c r="A76" i="5"/>
  <c r="D54" i="5"/>
  <c r="B56" i="5"/>
  <c r="B17" i="5"/>
  <c r="B39" i="5"/>
  <c r="A95" i="5"/>
  <c r="C40" i="5"/>
  <c r="A42" i="5"/>
  <c r="B49" i="5"/>
  <c r="B63" i="5"/>
  <c r="D49" i="5"/>
  <c r="D156" i="5"/>
  <c r="B142" i="5"/>
  <c r="C118" i="5"/>
  <c r="A120" i="5"/>
  <c r="A23" i="5"/>
  <c r="B141" i="5"/>
  <c r="D127" i="5"/>
  <c r="C142" i="5"/>
  <c r="A144" i="5"/>
  <c r="A44" i="5"/>
  <c r="B133" i="5"/>
  <c r="D119" i="5"/>
  <c r="C166" i="5"/>
  <c r="A168" i="5"/>
  <c r="A68" i="5"/>
  <c r="C86" i="5"/>
  <c r="D175" i="5"/>
  <c r="B19" i="5"/>
  <c r="D109" i="5"/>
  <c r="D95" i="5"/>
  <c r="C64" i="5"/>
  <c r="A66" i="5"/>
  <c r="B73" i="5"/>
  <c r="B50" i="5"/>
  <c r="D105" i="5"/>
  <c r="C51" i="5"/>
  <c r="A53" i="5"/>
  <c r="C25" i="5"/>
  <c r="B74" i="5"/>
  <c r="D60" i="5"/>
  <c r="C107" i="5"/>
  <c r="C109" i="5"/>
  <c r="D79" i="5"/>
  <c r="D162" i="5"/>
  <c r="B148" i="5"/>
  <c r="A163" i="5"/>
  <c r="C165" i="5"/>
  <c r="D33" i="5"/>
  <c r="A118" i="5"/>
  <c r="B172" i="5"/>
  <c r="D58" i="5"/>
  <c r="G22" i="5" l="1"/>
  <c r="G30" i="5"/>
  <c r="AJ30" i="5" s="1"/>
  <c r="G34" i="5"/>
  <c r="Q34" i="5" s="1"/>
  <c r="G21" i="5"/>
  <c r="AE21" i="5" s="1"/>
  <c r="G29" i="5"/>
  <c r="Q29" i="5" s="1"/>
  <c r="G37" i="5"/>
  <c r="G24" i="5"/>
  <c r="R24" i="5" s="1"/>
  <c r="B14" i="5"/>
  <c r="B15" i="5"/>
  <c r="G88" i="5"/>
  <c r="C14" i="5"/>
  <c r="C15" i="5"/>
  <c r="G84" i="5"/>
  <c r="D14" i="5"/>
  <c r="D15" i="5"/>
  <c r="G38" i="5"/>
  <c r="AD38" i="5" s="1"/>
  <c r="G80" i="5"/>
  <c r="P80" i="5" s="1"/>
  <c r="G18" i="5"/>
  <c r="AJ18" i="5" s="1"/>
  <c r="G26" i="5"/>
  <c r="Z26" i="5" s="1"/>
  <c r="G17" i="5"/>
  <c r="G25" i="5"/>
  <c r="AA25" i="5" s="1"/>
  <c r="G33" i="5"/>
  <c r="Z33" i="5" s="1"/>
  <c r="G20" i="5"/>
  <c r="AC20" i="5" s="1"/>
  <c r="G28" i="5"/>
  <c r="Q28" i="5" s="1"/>
  <c r="G32" i="5"/>
  <c r="G36" i="5"/>
  <c r="G19" i="5"/>
  <c r="W19" i="5" s="1"/>
  <c r="G23" i="5"/>
  <c r="U23" i="5" s="1"/>
  <c r="G27" i="5"/>
  <c r="G31" i="5"/>
  <c r="AJ31" i="5" s="1"/>
  <c r="G35" i="5"/>
  <c r="G40" i="5"/>
  <c r="N40" i="5" s="1"/>
  <c r="G44" i="5"/>
  <c r="AE44" i="5" s="1"/>
  <c r="G48" i="5"/>
  <c r="AJ48" i="5" s="1"/>
  <c r="G52" i="5"/>
  <c r="P52" i="5" s="1"/>
  <c r="G56" i="5"/>
  <c r="Q56" i="5" s="1"/>
  <c r="G60" i="5"/>
  <c r="O60" i="5" s="1"/>
  <c r="G64" i="5"/>
  <c r="Z64" i="5" s="1"/>
  <c r="G68" i="5"/>
  <c r="O68" i="5" s="1"/>
  <c r="G72" i="5"/>
  <c r="Y72" i="5" s="1"/>
  <c r="G76" i="5"/>
  <c r="X76" i="5" s="1"/>
  <c r="G39" i="5"/>
  <c r="L39" i="5" s="1"/>
  <c r="G43" i="5"/>
  <c r="M43" i="5" s="1"/>
  <c r="G47" i="5"/>
  <c r="AB47" i="5" s="1"/>
  <c r="G51" i="5"/>
  <c r="G55" i="5"/>
  <c r="G59" i="5"/>
  <c r="G63" i="5"/>
  <c r="AA63" i="5" s="1"/>
  <c r="G67" i="5"/>
  <c r="U67" i="5" s="1"/>
  <c r="G71" i="5"/>
  <c r="AJ71" i="5" s="1"/>
  <c r="G75" i="5"/>
  <c r="AC75" i="5" s="1"/>
  <c r="G79" i="5"/>
  <c r="AE79" i="5" s="1"/>
  <c r="G83" i="5"/>
  <c r="W83" i="5" s="1"/>
  <c r="G87" i="5"/>
  <c r="X87" i="5" s="1"/>
  <c r="G91" i="5"/>
  <c r="G95" i="5"/>
  <c r="M95" i="5" s="1"/>
  <c r="G99" i="5"/>
  <c r="W99" i="5" s="1"/>
  <c r="G103" i="5"/>
  <c r="M103" i="5" s="1"/>
  <c r="G107" i="5"/>
  <c r="G92" i="5"/>
  <c r="Y92" i="5" s="1"/>
  <c r="G96" i="5"/>
  <c r="Q96" i="5" s="1"/>
  <c r="G100" i="5"/>
  <c r="G104" i="5"/>
  <c r="U104" i="5" s="1"/>
  <c r="G42" i="5"/>
  <c r="S42" i="5" s="1"/>
  <c r="G46" i="5"/>
  <c r="AB46" i="5" s="1"/>
  <c r="G50" i="5"/>
  <c r="AJ50" i="5" s="1"/>
  <c r="G54" i="5"/>
  <c r="P54" i="5" s="1"/>
  <c r="G58" i="5"/>
  <c r="X58" i="5" s="1"/>
  <c r="G62" i="5"/>
  <c r="AE62" i="5" s="1"/>
  <c r="G66" i="5"/>
  <c r="Z66" i="5" s="1"/>
  <c r="G70" i="5"/>
  <c r="G74" i="5"/>
  <c r="AE74" i="5" s="1"/>
  <c r="G78" i="5"/>
  <c r="AC78" i="5" s="1"/>
  <c r="G82" i="5"/>
  <c r="G86" i="5"/>
  <c r="AG86" i="5" s="1"/>
  <c r="G90" i="5"/>
  <c r="N90" i="5" s="1"/>
  <c r="G94" i="5"/>
  <c r="S94" i="5" s="1"/>
  <c r="G98" i="5"/>
  <c r="L98" i="5" s="1"/>
  <c r="G102" i="5"/>
  <c r="K102" i="5" s="1"/>
  <c r="G106" i="5"/>
  <c r="Q106" i="5" s="1"/>
  <c r="G41" i="5"/>
  <c r="AG41" i="5" s="1"/>
  <c r="G45" i="5"/>
  <c r="G49" i="5"/>
  <c r="O49" i="5" s="1"/>
  <c r="G53" i="5"/>
  <c r="G57" i="5"/>
  <c r="AB57" i="5" s="1"/>
  <c r="G61" i="5"/>
  <c r="AJ61" i="5" s="1"/>
  <c r="G65" i="5"/>
  <c r="AG65" i="5" s="1"/>
  <c r="G69" i="5"/>
  <c r="Z69" i="5" s="1"/>
  <c r="G73" i="5"/>
  <c r="AG73" i="5" s="1"/>
  <c r="G77" i="5"/>
  <c r="AJ77" i="5" s="1"/>
  <c r="G81" i="5"/>
  <c r="K81" i="5" s="1"/>
  <c r="G85" i="5"/>
  <c r="G89" i="5"/>
  <c r="G93" i="5"/>
  <c r="G97" i="5"/>
  <c r="AD97" i="5" s="1"/>
  <c r="G101" i="5"/>
  <c r="M101" i="5" s="1"/>
  <c r="G105" i="5"/>
  <c r="G108" i="5"/>
  <c r="AJ108" i="5" s="1"/>
  <c r="G112" i="5"/>
  <c r="AA112" i="5" s="1"/>
  <c r="G116" i="5"/>
  <c r="G120" i="5"/>
  <c r="G124" i="5"/>
  <c r="M124" i="5" s="1"/>
  <c r="G128" i="5"/>
  <c r="G132" i="5"/>
  <c r="X132" i="5" s="1"/>
  <c r="G136" i="5"/>
  <c r="U136" i="5" s="1"/>
  <c r="G140" i="5"/>
  <c r="AJ140" i="5" s="1"/>
  <c r="G144" i="5"/>
  <c r="U144" i="5" s="1"/>
  <c r="G148" i="5"/>
  <c r="G152" i="5"/>
  <c r="G156" i="5"/>
  <c r="Y156" i="5" s="1"/>
  <c r="G160" i="5"/>
  <c r="AB160" i="5" s="1"/>
  <c r="G164" i="5"/>
  <c r="Y164" i="5" s="1"/>
  <c r="G168" i="5"/>
  <c r="AB168" i="5" s="1"/>
  <c r="G172" i="5"/>
  <c r="AG172" i="5" s="1"/>
  <c r="G176" i="5"/>
  <c r="AF176" i="5" s="1"/>
  <c r="G114" i="5"/>
  <c r="G118" i="5"/>
  <c r="Z118" i="5" s="1"/>
  <c r="G122" i="5"/>
  <c r="AF122" i="5" s="1"/>
  <c r="G126" i="5"/>
  <c r="G130" i="5"/>
  <c r="AD130" i="5" s="1"/>
  <c r="G134" i="5"/>
  <c r="AD134" i="5" s="1"/>
  <c r="G138" i="5"/>
  <c r="AG138" i="5" s="1"/>
  <c r="G142" i="5"/>
  <c r="AC142" i="5" s="1"/>
  <c r="G146" i="5"/>
  <c r="N146" i="5" s="1"/>
  <c r="G150" i="5"/>
  <c r="AB150" i="5" s="1"/>
  <c r="G154" i="5"/>
  <c r="X154" i="5" s="1"/>
  <c r="G158" i="5"/>
  <c r="G162" i="5"/>
  <c r="T162" i="5" s="1"/>
  <c r="G166" i="5"/>
  <c r="AD166" i="5" s="1"/>
  <c r="G170" i="5"/>
  <c r="T170" i="5" s="1"/>
  <c r="G174" i="5"/>
  <c r="AF174" i="5" s="1"/>
  <c r="G178" i="5"/>
  <c r="AA178" i="5" s="1"/>
  <c r="G110" i="5"/>
  <c r="AF110" i="5" s="1"/>
  <c r="G111" i="5"/>
  <c r="W111" i="5" s="1"/>
  <c r="G115" i="5"/>
  <c r="O115" i="5" s="1"/>
  <c r="G119" i="5"/>
  <c r="W119" i="5" s="1"/>
  <c r="G123" i="5"/>
  <c r="G127" i="5"/>
  <c r="AA127" i="5" s="1"/>
  <c r="G131" i="5"/>
  <c r="AE131" i="5" s="1"/>
  <c r="G135" i="5"/>
  <c r="G139" i="5"/>
  <c r="G143" i="5"/>
  <c r="AJ143" i="5" s="1"/>
  <c r="G147" i="5"/>
  <c r="M147" i="5" s="1"/>
  <c r="G151" i="5"/>
  <c r="AD151" i="5" s="1"/>
  <c r="G155" i="5"/>
  <c r="U155" i="5" s="1"/>
  <c r="G159" i="5"/>
  <c r="AA159" i="5" s="1"/>
  <c r="G163" i="5"/>
  <c r="AD163" i="5" s="1"/>
  <c r="G167" i="5"/>
  <c r="T167" i="5" s="1"/>
  <c r="G171" i="5"/>
  <c r="Z171" i="5" s="1"/>
  <c r="G175" i="5"/>
  <c r="AD175" i="5" s="1"/>
  <c r="G109" i="5"/>
  <c r="K109" i="5" s="1"/>
  <c r="G113" i="5"/>
  <c r="AJ113" i="5" s="1"/>
  <c r="G117" i="5"/>
  <c r="K117" i="5" s="1"/>
  <c r="G121" i="5"/>
  <c r="AE121" i="5" s="1"/>
  <c r="G125" i="5"/>
  <c r="W125" i="5" s="1"/>
  <c r="G129" i="5"/>
  <c r="W129" i="5" s="1"/>
  <c r="G133" i="5"/>
  <c r="X133" i="5" s="1"/>
  <c r="G137" i="5"/>
  <c r="AG137" i="5" s="1"/>
  <c r="G141" i="5"/>
  <c r="O141" i="5" s="1"/>
  <c r="G145" i="5"/>
  <c r="G149" i="5"/>
  <c r="AC149" i="5" s="1"/>
  <c r="G153" i="5"/>
  <c r="AG153" i="5" s="1"/>
  <c r="G157" i="5"/>
  <c r="AG157" i="5" s="1"/>
  <c r="G161" i="5"/>
  <c r="Z161" i="5" s="1"/>
  <c r="G165" i="5"/>
  <c r="G169" i="5"/>
  <c r="AG169" i="5" s="1"/>
  <c r="G173" i="5"/>
  <c r="AG173" i="5" s="1"/>
  <c r="G177" i="5"/>
  <c r="X171" i="5"/>
  <c r="L122" i="5"/>
  <c r="O71" i="5"/>
  <c r="K31" i="5"/>
  <c r="AJ159" i="5"/>
  <c r="AJ93" i="5"/>
  <c r="N64" i="5"/>
  <c r="L48" i="5"/>
  <c r="X30" i="5"/>
  <c r="N33" i="5"/>
  <c r="L18" i="5"/>
  <c r="X48" i="5"/>
  <c r="L30" i="5"/>
  <c r="X77" i="5"/>
  <c r="X45" i="5"/>
  <c r="O172" i="5"/>
  <c r="X156" i="5"/>
  <c r="AB140" i="5"/>
  <c r="Z124" i="5"/>
  <c r="AE124" i="5"/>
  <c r="AC175" i="5"/>
  <c r="R143" i="5"/>
  <c r="Z127" i="5"/>
  <c r="Z93" i="5"/>
  <c r="P93" i="5"/>
  <c r="AG93" i="5"/>
  <c r="X93" i="5"/>
  <c r="O93" i="5"/>
  <c r="AB93" i="5"/>
  <c r="R93" i="5"/>
  <c r="AE93" i="5"/>
  <c r="U93" i="5"/>
  <c r="L93" i="5"/>
  <c r="AC77" i="5"/>
  <c r="S77" i="5"/>
  <c r="AF77" i="5"/>
  <c r="W77" i="5"/>
  <c r="N77" i="5"/>
  <c r="AA77" i="5"/>
  <c r="Q77" i="5"/>
  <c r="AD77" i="5"/>
  <c r="T77" i="5"/>
  <c r="K77" i="5"/>
  <c r="AC61" i="5"/>
  <c r="S61" i="5"/>
  <c r="AF61" i="5"/>
  <c r="W61" i="5"/>
  <c r="N61" i="5"/>
  <c r="AA61" i="5"/>
  <c r="Q61" i="5"/>
  <c r="AD61" i="5"/>
  <c r="T61" i="5"/>
  <c r="K61" i="5"/>
  <c r="AC45" i="5"/>
  <c r="S45" i="5"/>
  <c r="AE45" i="5"/>
  <c r="Z45" i="5"/>
  <c r="R45" i="5"/>
  <c r="AD45" i="5"/>
  <c r="W45" i="5"/>
  <c r="Q45" i="5"/>
  <c r="K45" i="5"/>
  <c r="AB45" i="5"/>
  <c r="U45" i="5"/>
  <c r="P45" i="5"/>
  <c r="AF45" i="5"/>
  <c r="AA45" i="5"/>
  <c r="T45" i="5"/>
  <c r="N45" i="5"/>
  <c r="O102" i="5"/>
  <c r="X75" i="5"/>
  <c r="AD64" i="5"/>
  <c r="Y64" i="5"/>
  <c r="T64" i="5"/>
  <c r="P64" i="5"/>
  <c r="K64" i="5"/>
  <c r="AG64" i="5"/>
  <c r="AC64" i="5"/>
  <c r="X64" i="5"/>
  <c r="S64" i="5"/>
  <c r="O64" i="5"/>
  <c r="AF64" i="5"/>
  <c r="AB64" i="5"/>
  <c r="W64" i="5"/>
  <c r="R64" i="5"/>
  <c r="M64" i="5"/>
  <c r="AE64" i="5"/>
  <c r="AA64" i="5"/>
  <c r="U64" i="5"/>
  <c r="Q64" i="5"/>
  <c r="L64" i="5"/>
  <c r="AD48" i="5"/>
  <c r="Z48" i="5"/>
  <c r="T48" i="5"/>
  <c r="P48" i="5"/>
  <c r="K48" i="5"/>
  <c r="AG48" i="5"/>
  <c r="AC48" i="5"/>
  <c r="Y48" i="5"/>
  <c r="S48" i="5"/>
  <c r="O48" i="5"/>
  <c r="AE48" i="5"/>
  <c r="AA48" i="5"/>
  <c r="U48" i="5"/>
  <c r="Q48" i="5"/>
  <c r="M48" i="5"/>
  <c r="AB48" i="5"/>
  <c r="W48" i="5"/>
  <c r="R48" i="5"/>
  <c r="AF48" i="5"/>
  <c r="N48" i="5"/>
  <c r="AB19" i="5"/>
  <c r="W24" i="5"/>
  <c r="AF29" i="5"/>
  <c r="N29" i="5"/>
  <c r="AC29" i="5"/>
  <c r="AE30" i="5"/>
  <c r="AA30" i="5"/>
  <c r="U30" i="5"/>
  <c r="Q30" i="5"/>
  <c r="M30" i="5"/>
  <c r="AD30" i="5"/>
  <c r="Z30" i="5"/>
  <c r="T30" i="5"/>
  <c r="P30" i="5"/>
  <c r="K30" i="5"/>
  <c r="AG30" i="5"/>
  <c r="AC30" i="5"/>
  <c r="Y30" i="5"/>
  <c r="S30" i="5"/>
  <c r="O30" i="5"/>
  <c r="AF30" i="5"/>
  <c r="AB30" i="5"/>
  <c r="W30" i="5"/>
  <c r="R30" i="5"/>
  <c r="N30" i="5"/>
  <c r="Y128" i="5"/>
  <c r="X18" i="5"/>
  <c r="AA170" i="5"/>
  <c r="AD170" i="5"/>
  <c r="L170" i="5"/>
  <c r="O170" i="5"/>
  <c r="X170" i="5"/>
  <c r="AB154" i="5"/>
  <c r="AD154" i="5"/>
  <c r="K154" i="5"/>
  <c r="AE154" i="5"/>
  <c r="S154" i="5"/>
  <c r="AC138" i="5"/>
  <c r="AB138" i="5"/>
  <c r="AD138" i="5"/>
  <c r="K138" i="5"/>
  <c r="O138" i="5"/>
  <c r="AD122" i="5"/>
  <c r="K122" i="5"/>
  <c r="O122" i="5"/>
  <c r="R122" i="5"/>
  <c r="U122" i="5"/>
  <c r="P105" i="5"/>
  <c r="Y73" i="5"/>
  <c r="AC57" i="5"/>
  <c r="Z41" i="5"/>
  <c r="AG98" i="5"/>
  <c r="AC98" i="5"/>
  <c r="Y98" i="5"/>
  <c r="S98" i="5"/>
  <c r="O98" i="5"/>
  <c r="AF98" i="5"/>
  <c r="AB98" i="5"/>
  <c r="W98" i="5"/>
  <c r="R98" i="5"/>
  <c r="N98" i="5"/>
  <c r="AE98" i="5"/>
  <c r="AA98" i="5"/>
  <c r="U98" i="5"/>
  <c r="Q98" i="5"/>
  <c r="M98" i="5"/>
  <c r="AD98" i="5"/>
  <c r="Z98" i="5"/>
  <c r="T98" i="5"/>
  <c r="P98" i="5"/>
  <c r="K98" i="5"/>
  <c r="AG82" i="5"/>
  <c r="AC82" i="5"/>
  <c r="Y82" i="5"/>
  <c r="S82" i="5"/>
  <c r="O82" i="5"/>
  <c r="AF82" i="5"/>
  <c r="AB82" i="5"/>
  <c r="W82" i="5"/>
  <c r="R82" i="5"/>
  <c r="N82" i="5"/>
  <c r="AD82" i="5"/>
  <c r="Z82" i="5"/>
  <c r="T82" i="5"/>
  <c r="P82" i="5"/>
  <c r="K82" i="5"/>
  <c r="AE82" i="5"/>
  <c r="M82" i="5"/>
  <c r="AA82" i="5"/>
  <c r="U82" i="5"/>
  <c r="Q82" i="5"/>
  <c r="AF66" i="5"/>
  <c r="AB66" i="5"/>
  <c r="W66" i="5"/>
  <c r="R66" i="5"/>
  <c r="M66" i="5"/>
  <c r="AE66" i="5"/>
  <c r="AA66" i="5"/>
  <c r="U66" i="5"/>
  <c r="Q66" i="5"/>
  <c r="L66" i="5"/>
  <c r="AD66" i="5"/>
  <c r="Y66" i="5"/>
  <c r="T66" i="5"/>
  <c r="P66" i="5"/>
  <c r="K66" i="5"/>
  <c r="AG66" i="5"/>
  <c r="AC66" i="5"/>
  <c r="X66" i="5"/>
  <c r="S66" i="5"/>
  <c r="O66" i="5"/>
  <c r="AF50" i="5"/>
  <c r="AB50" i="5"/>
  <c r="W50" i="5"/>
  <c r="R50" i="5"/>
  <c r="N50" i="5"/>
  <c r="AE50" i="5"/>
  <c r="AA50" i="5"/>
  <c r="U50" i="5"/>
  <c r="Q50" i="5"/>
  <c r="M50" i="5"/>
  <c r="AG50" i="5"/>
  <c r="AC50" i="5"/>
  <c r="Y50" i="5"/>
  <c r="S50" i="5"/>
  <c r="O50" i="5"/>
  <c r="Z50" i="5"/>
  <c r="T50" i="5"/>
  <c r="P50" i="5"/>
  <c r="AD50" i="5"/>
  <c r="K50" i="5"/>
  <c r="AF103" i="5"/>
  <c r="AB103" i="5"/>
  <c r="W103" i="5"/>
  <c r="R103" i="5"/>
  <c r="N103" i="5"/>
  <c r="AE103" i="5"/>
  <c r="AA103" i="5"/>
  <c r="U103" i="5"/>
  <c r="Q103" i="5"/>
  <c r="L103" i="5"/>
  <c r="AD103" i="5"/>
  <c r="Z103" i="5"/>
  <c r="T103" i="5"/>
  <c r="P103" i="5"/>
  <c r="K103" i="5"/>
  <c r="AG103" i="5"/>
  <c r="AC103" i="5"/>
  <c r="X103" i="5"/>
  <c r="S103" i="5"/>
  <c r="O103" i="5"/>
  <c r="AF87" i="5"/>
  <c r="AB87" i="5"/>
  <c r="W87" i="5"/>
  <c r="R87" i="5"/>
  <c r="N87" i="5"/>
  <c r="AE87" i="5"/>
  <c r="AA87" i="5"/>
  <c r="U87" i="5"/>
  <c r="Q87" i="5"/>
  <c r="M87" i="5"/>
  <c r="AD87" i="5"/>
  <c r="Z87" i="5"/>
  <c r="T87" i="5"/>
  <c r="P87" i="5"/>
  <c r="K87" i="5"/>
  <c r="AG87" i="5"/>
  <c r="AC87" i="5"/>
  <c r="Y87" i="5"/>
  <c r="S87" i="5"/>
  <c r="O87" i="5"/>
  <c r="AE71" i="5"/>
  <c r="Z71" i="5"/>
  <c r="U71" i="5"/>
  <c r="Q71" i="5"/>
  <c r="L71" i="5"/>
  <c r="AD71" i="5"/>
  <c r="Y71" i="5"/>
  <c r="T71" i="5"/>
  <c r="P71" i="5"/>
  <c r="K71" i="5"/>
  <c r="AG71" i="5"/>
  <c r="AC71" i="5"/>
  <c r="X71" i="5"/>
  <c r="S71" i="5"/>
  <c r="N71" i="5"/>
  <c r="AF71" i="5"/>
  <c r="AB71" i="5"/>
  <c r="W71" i="5"/>
  <c r="R71" i="5"/>
  <c r="M71" i="5"/>
  <c r="AE55" i="5"/>
  <c r="AA55" i="5"/>
  <c r="U55" i="5"/>
  <c r="Q55" i="5"/>
  <c r="M55" i="5"/>
  <c r="AD55" i="5"/>
  <c r="Z55" i="5"/>
  <c r="T55" i="5"/>
  <c r="P55" i="5"/>
  <c r="K55" i="5"/>
  <c r="AG55" i="5"/>
  <c r="AC55" i="5"/>
  <c r="Y55" i="5"/>
  <c r="S55" i="5"/>
  <c r="O55" i="5"/>
  <c r="AF55" i="5"/>
  <c r="AB55" i="5"/>
  <c r="W55" i="5"/>
  <c r="R55" i="5"/>
  <c r="N55" i="5"/>
  <c r="AD39" i="5"/>
  <c r="Z39" i="5"/>
  <c r="T39" i="5"/>
  <c r="P39" i="5"/>
  <c r="K39" i="5"/>
  <c r="AG39" i="5"/>
  <c r="AC39" i="5"/>
  <c r="Y39" i="5"/>
  <c r="S39" i="5"/>
  <c r="O39" i="5"/>
  <c r="AF39" i="5"/>
  <c r="AB39" i="5"/>
  <c r="W39" i="5"/>
  <c r="R39" i="5"/>
  <c r="N39" i="5"/>
  <c r="AE39" i="5"/>
  <c r="AA39" i="5"/>
  <c r="U39" i="5"/>
  <c r="Q39" i="5"/>
  <c r="M39" i="5"/>
  <c r="P76" i="5"/>
  <c r="AG76" i="5"/>
  <c r="AB76" i="5"/>
  <c r="R76" i="5"/>
  <c r="L76" i="5"/>
  <c r="Y60" i="5"/>
  <c r="X60" i="5"/>
  <c r="N60" i="5"/>
  <c r="AE60" i="5"/>
  <c r="U60" i="5"/>
  <c r="AF44" i="5"/>
  <c r="S44" i="5"/>
  <c r="AC44" i="5"/>
  <c r="Q44" i="5"/>
  <c r="K44" i="5"/>
  <c r="AD31" i="5"/>
  <c r="Z31" i="5"/>
  <c r="T31" i="5"/>
  <c r="P31" i="5"/>
  <c r="L31" i="5"/>
  <c r="AG31" i="5"/>
  <c r="AC31" i="5"/>
  <c r="Y31" i="5"/>
  <c r="S31" i="5"/>
  <c r="O31" i="5"/>
  <c r="AF31" i="5"/>
  <c r="AB31" i="5"/>
  <c r="X31" i="5"/>
  <c r="R31" i="5"/>
  <c r="N31" i="5"/>
  <c r="AE31" i="5"/>
  <c r="AA31" i="5"/>
  <c r="U31" i="5"/>
  <c r="Q31" i="5"/>
  <c r="M31" i="5"/>
  <c r="AG36" i="5"/>
  <c r="AC36" i="5"/>
  <c r="X36" i="5"/>
  <c r="S36" i="5"/>
  <c r="O36" i="5"/>
  <c r="AF36" i="5"/>
  <c r="AB36" i="5"/>
  <c r="W36" i="5"/>
  <c r="R36" i="5"/>
  <c r="M36" i="5"/>
  <c r="AE36" i="5"/>
  <c r="AA36" i="5"/>
  <c r="U36" i="5"/>
  <c r="Q36" i="5"/>
  <c r="L36" i="5"/>
  <c r="AD36" i="5"/>
  <c r="Y36" i="5"/>
  <c r="T36" i="5"/>
  <c r="P36" i="5"/>
  <c r="K36" i="5"/>
  <c r="U20" i="5"/>
  <c r="Y20" i="5"/>
  <c r="R25" i="5"/>
  <c r="AE25" i="5"/>
  <c r="U25" i="5"/>
  <c r="Y25" i="5"/>
  <c r="O25" i="5"/>
  <c r="AG25" i="5"/>
  <c r="N25" i="5"/>
  <c r="K26" i="5"/>
  <c r="X26" i="5"/>
  <c r="Q173" i="5"/>
  <c r="M173" i="5"/>
  <c r="K157" i="5"/>
  <c r="Z141" i="5"/>
  <c r="O125" i="5"/>
  <c r="AF125" i="5"/>
  <c r="W109" i="5"/>
  <c r="Z109" i="5"/>
  <c r="Q166" i="5"/>
  <c r="AC166" i="5"/>
  <c r="R166" i="5"/>
  <c r="T150" i="5"/>
  <c r="L150" i="5"/>
  <c r="R134" i="5"/>
  <c r="S134" i="5"/>
  <c r="M134" i="5"/>
  <c r="Y118" i="5"/>
  <c r="AE118" i="5"/>
  <c r="S110" i="5"/>
  <c r="AA110" i="5"/>
  <c r="K110" i="5"/>
  <c r="AC94" i="5"/>
  <c r="W94" i="5"/>
  <c r="N94" i="5"/>
  <c r="AD94" i="5"/>
  <c r="T94" i="5"/>
  <c r="K94" i="5"/>
  <c r="S78" i="5"/>
  <c r="Z78" i="5"/>
  <c r="N78" i="5"/>
  <c r="M78" i="5"/>
  <c r="U78" i="5"/>
  <c r="K78" i="5"/>
  <c r="O78" i="5"/>
  <c r="AA62" i="5"/>
  <c r="R62" i="5"/>
  <c r="U62" i="5"/>
  <c r="L62" i="5"/>
  <c r="Y62" i="5"/>
  <c r="AG62" i="5"/>
  <c r="X62" i="5"/>
  <c r="N62" i="5"/>
  <c r="R46" i="5"/>
  <c r="N46" i="5"/>
  <c r="AE46" i="5"/>
  <c r="S46" i="5"/>
  <c r="M46" i="5"/>
  <c r="AD46" i="5"/>
  <c r="Q46" i="5"/>
  <c r="K46" i="5"/>
  <c r="AC46" i="5"/>
  <c r="P46" i="5"/>
  <c r="AG46" i="5"/>
  <c r="AA46" i="5"/>
  <c r="O46" i="5"/>
  <c r="AF99" i="5"/>
  <c r="AB99" i="5"/>
  <c r="R99" i="5"/>
  <c r="N99" i="5"/>
  <c r="AE99" i="5"/>
  <c r="U99" i="5"/>
  <c r="Q99" i="5"/>
  <c r="M99" i="5"/>
  <c r="Z99" i="5"/>
  <c r="T99" i="5"/>
  <c r="P99" i="5"/>
  <c r="AG99" i="5"/>
  <c r="AC99" i="5"/>
  <c r="Y99" i="5"/>
  <c r="O99" i="5"/>
  <c r="AF83" i="5"/>
  <c r="AB83" i="5"/>
  <c r="R83" i="5"/>
  <c r="N83" i="5"/>
  <c r="AE83" i="5"/>
  <c r="U83" i="5"/>
  <c r="Q83" i="5"/>
  <c r="L83" i="5"/>
  <c r="AC83" i="5"/>
  <c r="X83" i="5"/>
  <c r="S83" i="5"/>
  <c r="T83" i="5"/>
  <c r="P83" i="5"/>
  <c r="AD83" i="5"/>
  <c r="Z83" i="5"/>
  <c r="AE67" i="5"/>
  <c r="Z67" i="5"/>
  <c r="Q67" i="5"/>
  <c r="L67" i="5"/>
  <c r="AD67" i="5"/>
  <c r="T67" i="5"/>
  <c r="O67" i="5"/>
  <c r="K67" i="5"/>
  <c r="AC67" i="5"/>
  <c r="X67" i="5"/>
  <c r="S67" i="5"/>
  <c r="AF67" i="5"/>
  <c r="AA67" i="5"/>
  <c r="W67" i="5"/>
  <c r="M67" i="5"/>
  <c r="AD51" i="5"/>
  <c r="Z51" i="5"/>
  <c r="U51" i="5"/>
  <c r="P51" i="5"/>
  <c r="L51" i="5"/>
  <c r="AC51" i="5"/>
  <c r="Y51" i="5"/>
  <c r="S51" i="5"/>
  <c r="O51" i="5"/>
  <c r="K51" i="5"/>
  <c r="AG51" i="5"/>
  <c r="AB51" i="5"/>
  <c r="X51" i="5"/>
  <c r="R51" i="5"/>
  <c r="N51" i="5"/>
  <c r="AE51" i="5"/>
  <c r="AA51" i="5"/>
  <c r="W51" i="5"/>
  <c r="Q51" i="5"/>
  <c r="M51" i="5"/>
  <c r="AG104" i="5"/>
  <c r="AC104" i="5"/>
  <c r="AE88" i="5"/>
  <c r="AA88" i="5"/>
  <c r="U88" i="5"/>
  <c r="Q88" i="5"/>
  <c r="L88" i="5"/>
  <c r="AD88" i="5"/>
  <c r="Z88" i="5"/>
  <c r="T88" i="5"/>
  <c r="P88" i="5"/>
  <c r="K88" i="5"/>
  <c r="AG88" i="5"/>
  <c r="AC88" i="5"/>
  <c r="X88" i="5"/>
  <c r="S88" i="5"/>
  <c r="O88" i="5"/>
  <c r="AF88" i="5"/>
  <c r="AB88" i="5"/>
  <c r="W88" i="5"/>
  <c r="R88" i="5"/>
  <c r="N88" i="5"/>
  <c r="AD27" i="5"/>
  <c r="Z27" i="5"/>
  <c r="T27" i="5"/>
  <c r="P27" i="5"/>
  <c r="K27" i="5"/>
  <c r="AG27" i="5"/>
  <c r="AC27" i="5"/>
  <c r="Y27" i="5"/>
  <c r="S27" i="5"/>
  <c r="O27" i="5"/>
  <c r="AF27" i="5"/>
  <c r="AB27" i="5"/>
  <c r="W27" i="5"/>
  <c r="R27" i="5"/>
  <c r="N27" i="5"/>
  <c r="AE27" i="5"/>
  <c r="AA27" i="5"/>
  <c r="U27" i="5"/>
  <c r="Q27" i="5"/>
  <c r="M27" i="5"/>
  <c r="AG32" i="5"/>
  <c r="AB32" i="5"/>
  <c r="X32" i="5"/>
  <c r="R32" i="5"/>
  <c r="N32" i="5"/>
  <c r="AF32" i="5"/>
  <c r="AA32" i="5"/>
  <c r="W32" i="5"/>
  <c r="Q32" i="5"/>
  <c r="M32" i="5"/>
  <c r="AD32" i="5"/>
  <c r="Z32" i="5"/>
  <c r="U32" i="5"/>
  <c r="P32" i="5"/>
  <c r="L32" i="5"/>
  <c r="AC32" i="5"/>
  <c r="Y32" i="5"/>
  <c r="T32" i="5"/>
  <c r="O32" i="5"/>
  <c r="K32" i="5"/>
  <c r="AF37" i="5"/>
  <c r="AB37" i="5"/>
  <c r="W37" i="5"/>
  <c r="R37" i="5"/>
  <c r="M37" i="5"/>
  <c r="AE37" i="5"/>
  <c r="AA37" i="5"/>
  <c r="U37" i="5"/>
  <c r="Q37" i="5"/>
  <c r="L37" i="5"/>
  <c r="AD37" i="5"/>
  <c r="Y37" i="5"/>
  <c r="T37" i="5"/>
  <c r="P37" i="5"/>
  <c r="K37" i="5"/>
  <c r="AG37" i="5"/>
  <c r="AC37" i="5"/>
  <c r="X37" i="5"/>
  <c r="S37" i="5"/>
  <c r="O37" i="5"/>
  <c r="AE22" i="5"/>
  <c r="AA22" i="5"/>
  <c r="U22" i="5"/>
  <c r="Q22" i="5"/>
  <c r="M22" i="5"/>
  <c r="AD22" i="5"/>
  <c r="Z22" i="5"/>
  <c r="T22" i="5"/>
  <c r="P22" i="5"/>
  <c r="K22" i="5"/>
  <c r="AG22" i="5"/>
  <c r="AC22" i="5"/>
  <c r="Y22" i="5"/>
  <c r="S22" i="5"/>
  <c r="O22" i="5"/>
  <c r="AF22" i="5"/>
  <c r="AB22" i="5"/>
  <c r="W22" i="5"/>
  <c r="R22" i="5"/>
  <c r="N22" i="5"/>
  <c r="AG176" i="5"/>
  <c r="AC176" i="5"/>
  <c r="M176" i="5"/>
  <c r="AE176" i="5"/>
  <c r="T160" i="5"/>
  <c r="P160" i="5"/>
  <c r="AC160" i="5"/>
  <c r="S160" i="5"/>
  <c r="U160" i="5"/>
  <c r="L160" i="5"/>
  <c r="Z144" i="5"/>
  <c r="T144" i="5"/>
  <c r="O144" i="5"/>
  <c r="AF144" i="5"/>
  <c r="W112" i="5"/>
  <c r="R112" i="5"/>
  <c r="AG112" i="5"/>
  <c r="AC112" i="5"/>
  <c r="T112" i="5"/>
  <c r="P112" i="5"/>
  <c r="AC169" i="5"/>
  <c r="AF169" i="5"/>
  <c r="N169" i="5"/>
  <c r="Q169" i="5"/>
  <c r="T169" i="5"/>
  <c r="AC153" i="5"/>
  <c r="AE153" i="5"/>
  <c r="L153" i="5"/>
  <c r="AB153" i="5"/>
  <c r="AF153" i="5"/>
  <c r="AC137" i="5"/>
  <c r="AE137" i="5"/>
  <c r="M137" i="5"/>
  <c r="W137" i="5"/>
  <c r="K137" i="5"/>
  <c r="AA121" i="5"/>
  <c r="AD121" i="5"/>
  <c r="K121" i="5"/>
  <c r="S121" i="5"/>
  <c r="W121" i="5"/>
  <c r="L163" i="5"/>
  <c r="AF163" i="5"/>
  <c r="AG163" i="5"/>
  <c r="Y163" i="5"/>
  <c r="AE147" i="5"/>
  <c r="AA147" i="5"/>
  <c r="S147" i="5"/>
  <c r="O147" i="5"/>
  <c r="T147" i="5"/>
  <c r="K147" i="5"/>
  <c r="L131" i="5"/>
  <c r="AG131" i="5"/>
  <c r="K131" i="5"/>
  <c r="AB131" i="5"/>
  <c r="AG115" i="5"/>
  <c r="AC115" i="5"/>
  <c r="R115" i="5"/>
  <c r="N115" i="5"/>
  <c r="Z115" i="5"/>
  <c r="T115" i="5"/>
  <c r="K97" i="5"/>
  <c r="AG97" i="5"/>
  <c r="W97" i="5"/>
  <c r="R97" i="5"/>
  <c r="AD81" i="5"/>
  <c r="Z81" i="5"/>
  <c r="AB81" i="5"/>
  <c r="S81" i="5"/>
  <c r="Q81" i="5"/>
  <c r="AE81" i="5"/>
  <c r="O65" i="5"/>
  <c r="AF65" i="5"/>
  <c r="U65" i="5"/>
  <c r="Q65" i="5"/>
  <c r="AG49" i="5"/>
  <c r="AC49" i="5"/>
  <c r="AB49" i="5"/>
  <c r="W49" i="5"/>
  <c r="AD49" i="5"/>
  <c r="Z49" i="5"/>
  <c r="K49" i="5"/>
  <c r="Q49" i="5"/>
  <c r="AA49" i="5"/>
  <c r="U49" i="5"/>
  <c r="AE100" i="5"/>
  <c r="Z100" i="5"/>
  <c r="U100" i="5"/>
  <c r="Q100" i="5"/>
  <c r="L100" i="5"/>
  <c r="AD100" i="5"/>
  <c r="Y100" i="5"/>
  <c r="T100" i="5"/>
  <c r="P100" i="5"/>
  <c r="K100" i="5"/>
  <c r="AG100" i="5"/>
  <c r="AC100" i="5"/>
  <c r="X100" i="5"/>
  <c r="S100" i="5"/>
  <c r="N100" i="5"/>
  <c r="AF100" i="5"/>
  <c r="AB100" i="5"/>
  <c r="W100" i="5"/>
  <c r="R100" i="5"/>
  <c r="M100" i="5"/>
  <c r="AE84" i="5"/>
  <c r="AA84" i="5"/>
  <c r="U84" i="5"/>
  <c r="Q84" i="5"/>
  <c r="M84" i="5"/>
  <c r="AD84" i="5"/>
  <c r="Z84" i="5"/>
  <c r="T84" i="5"/>
  <c r="P84" i="5"/>
  <c r="K84" i="5"/>
  <c r="AG84" i="5"/>
  <c r="AC84" i="5"/>
  <c r="Y84" i="5"/>
  <c r="S84" i="5"/>
  <c r="O84" i="5"/>
  <c r="AF84" i="5"/>
  <c r="AB84" i="5"/>
  <c r="W84" i="5"/>
  <c r="R84" i="5"/>
  <c r="N84" i="5"/>
  <c r="Y68" i="5"/>
  <c r="S68" i="5"/>
  <c r="AG68" i="5"/>
  <c r="AB68" i="5"/>
  <c r="N68" i="5"/>
  <c r="AE68" i="5"/>
  <c r="Q68" i="5"/>
  <c r="M68" i="5"/>
  <c r="U68" i="5"/>
  <c r="P68" i="5"/>
  <c r="Z52" i="5"/>
  <c r="T52" i="5"/>
  <c r="AG52" i="5"/>
  <c r="AC52" i="5"/>
  <c r="O52" i="5"/>
  <c r="AF52" i="5"/>
  <c r="R52" i="5"/>
  <c r="N52" i="5"/>
  <c r="U52" i="5"/>
  <c r="Q52" i="5"/>
  <c r="AF33" i="5"/>
  <c r="AB33" i="5"/>
  <c r="W33" i="5"/>
  <c r="R33" i="5"/>
  <c r="M33" i="5"/>
  <c r="AE33" i="5"/>
  <c r="AA33" i="5"/>
  <c r="U33" i="5"/>
  <c r="Q33" i="5"/>
  <c r="L33" i="5"/>
  <c r="AD33" i="5"/>
  <c r="Y33" i="5"/>
  <c r="T33" i="5"/>
  <c r="P33" i="5"/>
  <c r="K33" i="5"/>
  <c r="AG33" i="5"/>
  <c r="AC33" i="5"/>
  <c r="X33" i="5"/>
  <c r="S33" i="5"/>
  <c r="O33" i="5"/>
  <c r="Z34" i="5"/>
  <c r="U34" i="5"/>
  <c r="AD34" i="5"/>
  <c r="Y34" i="5"/>
  <c r="K34" i="5"/>
  <c r="AG34" i="5"/>
  <c r="S34" i="5"/>
  <c r="N34" i="5"/>
  <c r="W34" i="5"/>
  <c r="R34" i="5"/>
  <c r="AE18" i="5"/>
  <c r="AA18" i="5"/>
  <c r="U18" i="5"/>
  <c r="Q18" i="5"/>
  <c r="M18" i="5"/>
  <c r="AD18" i="5"/>
  <c r="Z18" i="5"/>
  <c r="T18" i="5"/>
  <c r="P18" i="5"/>
  <c r="K18" i="5"/>
  <c r="AG18" i="5"/>
  <c r="AC18" i="5"/>
  <c r="Y18" i="5"/>
  <c r="S18" i="5"/>
  <c r="O18" i="5"/>
  <c r="AF18" i="5"/>
  <c r="AB18" i="5"/>
  <c r="W18" i="5"/>
  <c r="R18" i="5"/>
  <c r="N18" i="5"/>
  <c r="AF121" i="5" l="1"/>
  <c r="T121" i="5"/>
  <c r="R137" i="5"/>
  <c r="AD137" i="5"/>
  <c r="U137" i="5"/>
  <c r="N153" i="5"/>
  <c r="T153" i="5"/>
  <c r="S153" i="5"/>
  <c r="AD169" i="5"/>
  <c r="X169" i="5"/>
  <c r="M122" i="5"/>
  <c r="AE122" i="5"/>
  <c r="AB122" i="5"/>
  <c r="Y122" i="5"/>
  <c r="T122" i="5"/>
  <c r="M138" i="5"/>
  <c r="Q138" i="5"/>
  <c r="T138" i="5"/>
  <c r="R138" i="5"/>
  <c r="S138" i="5"/>
  <c r="Q154" i="5"/>
  <c r="M154" i="5"/>
  <c r="Y154" i="5"/>
  <c r="T154" i="5"/>
  <c r="R154" i="5"/>
  <c r="N170" i="5"/>
  <c r="AG170" i="5"/>
  <c r="Y170" i="5"/>
  <c r="U170" i="5"/>
  <c r="Q170" i="5"/>
  <c r="U111" i="5"/>
  <c r="O143" i="5"/>
  <c r="X159" i="5"/>
  <c r="N108" i="5"/>
  <c r="K108" i="5"/>
  <c r="S124" i="5"/>
  <c r="W124" i="5"/>
  <c r="AG140" i="5"/>
  <c r="AD140" i="5"/>
  <c r="L172" i="5"/>
  <c r="K127" i="5"/>
  <c r="S108" i="5"/>
  <c r="N121" i="5"/>
  <c r="AC121" i="5"/>
  <c r="Q121" i="5"/>
  <c r="P137" i="5"/>
  <c r="S137" i="5"/>
  <c r="Z153" i="5"/>
  <c r="U153" i="5"/>
  <c r="L169" i="5"/>
  <c r="AA169" i="5"/>
  <c r="S169" i="5"/>
  <c r="R121" i="5"/>
  <c r="O121" i="5"/>
  <c r="AG121" i="5"/>
  <c r="Z121" i="5"/>
  <c r="U121" i="5"/>
  <c r="AB137" i="5"/>
  <c r="N137" i="5"/>
  <c r="Z137" i="5"/>
  <c r="AA137" i="5"/>
  <c r="Y137" i="5"/>
  <c r="W153" i="5"/>
  <c r="R153" i="5"/>
  <c r="AD153" i="5"/>
  <c r="AA153" i="5"/>
  <c r="X153" i="5"/>
  <c r="P169" i="5"/>
  <c r="M169" i="5"/>
  <c r="AE169" i="5"/>
  <c r="AB169" i="5"/>
  <c r="Y169" i="5"/>
  <c r="Q122" i="5"/>
  <c r="N122" i="5"/>
  <c r="AG122" i="5"/>
  <c r="AC122" i="5"/>
  <c r="Z122" i="5"/>
  <c r="AA138" i="5"/>
  <c r="U138" i="5"/>
  <c r="Z138" i="5"/>
  <c r="W138" i="5"/>
  <c r="Y138" i="5"/>
  <c r="AA154" i="5"/>
  <c r="U154" i="5"/>
  <c r="AG154" i="5"/>
  <c r="Z154" i="5"/>
  <c r="W154" i="5"/>
  <c r="R170" i="5"/>
  <c r="K170" i="5"/>
  <c r="AC170" i="5"/>
  <c r="Z170" i="5"/>
  <c r="W170" i="5"/>
  <c r="AF111" i="5"/>
  <c r="Z143" i="5"/>
  <c r="M175" i="5"/>
  <c r="W108" i="5"/>
  <c r="AD108" i="5"/>
  <c r="L124" i="5"/>
  <c r="AF124" i="5"/>
  <c r="R140" i="5"/>
  <c r="Q140" i="5"/>
  <c r="AA172" i="5"/>
  <c r="Q108" i="5"/>
  <c r="AB121" i="5"/>
  <c r="Y121" i="5"/>
  <c r="P121" i="5"/>
  <c r="M121" i="5"/>
  <c r="T137" i="5"/>
  <c r="AF137" i="5"/>
  <c r="Q137" i="5"/>
  <c r="O137" i="5"/>
  <c r="P153" i="5"/>
  <c r="K153" i="5"/>
  <c r="Q153" i="5"/>
  <c r="O153" i="5"/>
  <c r="Z169" i="5"/>
  <c r="U169" i="5"/>
  <c r="R169" i="5"/>
  <c r="O169" i="5"/>
  <c r="AA122" i="5"/>
  <c r="W122" i="5"/>
  <c r="S122" i="5"/>
  <c r="P122" i="5"/>
  <c r="AE138" i="5"/>
  <c r="P138" i="5"/>
  <c r="N138" i="5"/>
  <c r="AF138" i="5"/>
  <c r="AC154" i="5"/>
  <c r="O154" i="5"/>
  <c r="P154" i="5"/>
  <c r="N154" i="5"/>
  <c r="AF154" i="5"/>
  <c r="AB170" i="5"/>
  <c r="S170" i="5"/>
  <c r="P170" i="5"/>
  <c r="M170" i="5"/>
  <c r="AE170" i="5"/>
  <c r="P111" i="5"/>
  <c r="Y127" i="5"/>
  <c r="AD159" i="5"/>
  <c r="Q175" i="5"/>
  <c r="AC108" i="5"/>
  <c r="AA108" i="5"/>
  <c r="N124" i="5"/>
  <c r="AC140" i="5"/>
  <c r="K140" i="5"/>
  <c r="W156" i="5"/>
  <c r="AJ172" i="5"/>
  <c r="R67" i="5"/>
  <c r="N67" i="5"/>
  <c r="AG67" i="5"/>
  <c r="Y67" i="5"/>
  <c r="K83" i="5"/>
  <c r="O83" i="5"/>
  <c r="AG83" i="5"/>
  <c r="AA83" i="5"/>
  <c r="S99" i="5"/>
  <c r="K99" i="5"/>
  <c r="AD99" i="5"/>
  <c r="AA99" i="5"/>
  <c r="T46" i="5"/>
  <c r="U46" i="5"/>
  <c r="Y46" i="5"/>
  <c r="Z46" i="5"/>
  <c r="O62" i="5"/>
  <c r="AA78" i="5"/>
  <c r="W78" i="5"/>
  <c r="Q94" i="5"/>
  <c r="AF94" i="5"/>
  <c r="T110" i="5"/>
  <c r="N110" i="5"/>
  <c r="AC110" i="5"/>
  <c r="R118" i="5"/>
  <c r="AG118" i="5"/>
  <c r="AE134" i="5"/>
  <c r="L134" i="5"/>
  <c r="AB134" i="5"/>
  <c r="AE150" i="5"/>
  <c r="AD150" i="5"/>
  <c r="N166" i="5"/>
  <c r="K166" i="5"/>
  <c r="AA166" i="5"/>
  <c r="X25" i="5"/>
  <c r="L25" i="5"/>
  <c r="U44" i="5"/>
  <c r="R44" i="5"/>
  <c r="Y44" i="5"/>
  <c r="R60" i="5"/>
  <c r="AG60" i="5"/>
  <c r="U76" i="5"/>
  <c r="O76" i="5"/>
  <c r="Z76" i="5"/>
  <c r="U41" i="5"/>
  <c r="Z57" i="5"/>
  <c r="AE73" i="5"/>
  <c r="O171" i="5"/>
  <c r="T29" i="5"/>
  <c r="AA94" i="5"/>
  <c r="AD110" i="5"/>
  <c r="W110" i="5"/>
  <c r="M118" i="5"/>
  <c r="AB118" i="5"/>
  <c r="P118" i="5"/>
  <c r="Y134" i="5"/>
  <c r="T134" i="5"/>
  <c r="Q150" i="5"/>
  <c r="X150" i="5"/>
  <c r="R150" i="5"/>
  <c r="W166" i="5"/>
  <c r="T166" i="5"/>
  <c r="AG44" i="5"/>
  <c r="L60" i="5"/>
  <c r="AA60" i="5"/>
  <c r="AE76" i="5"/>
  <c r="O41" i="5"/>
  <c r="R41" i="5"/>
  <c r="AA57" i="5"/>
  <c r="AF73" i="5"/>
  <c r="Q110" i="5"/>
  <c r="U118" i="5"/>
  <c r="O118" i="5"/>
  <c r="Q134" i="5"/>
  <c r="S150" i="5"/>
  <c r="K150" i="5"/>
  <c r="S166" i="5"/>
  <c r="K57" i="5"/>
  <c r="AE165" i="5"/>
  <c r="AB165" i="5"/>
  <c r="O139" i="5"/>
  <c r="AA139" i="5"/>
  <c r="AD123" i="5"/>
  <c r="W123" i="5"/>
  <c r="AG110" i="5"/>
  <c r="O110" i="5"/>
  <c r="R110" i="5"/>
  <c r="U110" i="5"/>
  <c r="Z110" i="5"/>
  <c r="Y110" i="5"/>
  <c r="AB110" i="5"/>
  <c r="AE110" i="5"/>
  <c r="M110" i="5"/>
  <c r="P110" i="5"/>
  <c r="AE166" i="5"/>
  <c r="M166" i="5"/>
  <c r="P166" i="5"/>
  <c r="Y166" i="5"/>
  <c r="AF166" i="5"/>
  <c r="U166" i="5"/>
  <c r="Z166" i="5"/>
  <c r="AG166" i="5"/>
  <c r="O166" i="5"/>
  <c r="AB166" i="5"/>
  <c r="AF150" i="5"/>
  <c r="N150" i="5"/>
  <c r="P150" i="5"/>
  <c r="O150" i="5"/>
  <c r="AC150" i="5"/>
  <c r="W150" i="5"/>
  <c r="Z150" i="5"/>
  <c r="AG150" i="5"/>
  <c r="U150" i="5"/>
  <c r="AA150" i="5"/>
  <c r="AF134" i="5"/>
  <c r="N134" i="5"/>
  <c r="P134" i="5"/>
  <c r="AA134" i="5"/>
  <c r="O134" i="5"/>
  <c r="X134" i="5"/>
  <c r="Z134" i="5"/>
  <c r="AC134" i="5"/>
  <c r="AG134" i="5"/>
  <c r="U134" i="5"/>
  <c r="AD118" i="5"/>
  <c r="K118" i="5"/>
  <c r="S118" i="5"/>
  <c r="W118" i="5"/>
  <c r="AA118" i="5"/>
  <c r="T118" i="5"/>
  <c r="AC118" i="5"/>
  <c r="AF118" i="5"/>
  <c r="N118" i="5"/>
  <c r="Q118" i="5"/>
  <c r="T152" i="5"/>
  <c r="AC152" i="5"/>
  <c r="AD120" i="5"/>
  <c r="W120" i="5"/>
  <c r="AF105" i="5"/>
  <c r="AE105" i="5"/>
  <c r="T89" i="5"/>
  <c r="AC89" i="5"/>
  <c r="AF89" i="5"/>
  <c r="N89" i="5"/>
  <c r="S73" i="5"/>
  <c r="AC73" i="5"/>
  <c r="AB73" i="5"/>
  <c r="U73" i="5"/>
  <c r="T73" i="5"/>
  <c r="X73" i="5"/>
  <c r="R73" i="5"/>
  <c r="Q73" i="5"/>
  <c r="P73" i="5"/>
  <c r="O73" i="5"/>
  <c r="M73" i="5"/>
  <c r="L73" i="5"/>
  <c r="AE57" i="5"/>
  <c r="X57" i="5"/>
  <c r="Q57" i="5"/>
  <c r="U57" i="5"/>
  <c r="Y57" i="5"/>
  <c r="N57" i="5"/>
  <c r="M57" i="5"/>
  <c r="P57" i="5"/>
  <c r="T57" i="5"/>
  <c r="AG57" i="5"/>
  <c r="AF57" i="5"/>
  <c r="AD57" i="5"/>
  <c r="L57" i="5"/>
  <c r="O57" i="5"/>
  <c r="AF41" i="5"/>
  <c r="N41" i="5"/>
  <c r="Q41" i="5"/>
  <c r="T41" i="5"/>
  <c r="AC41" i="5"/>
  <c r="AB41" i="5"/>
  <c r="AE41" i="5"/>
  <c r="L41" i="5"/>
  <c r="P41" i="5"/>
  <c r="X41" i="5"/>
  <c r="W41" i="5"/>
  <c r="AA41" i="5"/>
  <c r="AD41" i="5"/>
  <c r="K41" i="5"/>
  <c r="S41" i="5"/>
  <c r="AG94" i="5"/>
  <c r="O94" i="5"/>
  <c r="R94" i="5"/>
  <c r="U94" i="5"/>
  <c r="Z94" i="5"/>
  <c r="Y94" i="5"/>
  <c r="AB94" i="5"/>
  <c r="AE94" i="5"/>
  <c r="M94" i="5"/>
  <c r="P94" i="5"/>
  <c r="AG78" i="5"/>
  <c r="AE78" i="5"/>
  <c r="AD78" i="5"/>
  <c r="AB78" i="5"/>
  <c r="AF78" i="5"/>
  <c r="Y78" i="5"/>
  <c r="R78" i="5"/>
  <c r="Q78" i="5"/>
  <c r="P78" i="5"/>
  <c r="T78" i="5"/>
  <c r="AF62" i="5"/>
  <c r="M62" i="5"/>
  <c r="Q62" i="5"/>
  <c r="T62" i="5"/>
  <c r="AC62" i="5"/>
  <c r="W62" i="5"/>
  <c r="Z62" i="5"/>
  <c r="AD62" i="5"/>
  <c r="K62" i="5"/>
  <c r="S62" i="5"/>
  <c r="AF46" i="5"/>
  <c r="W46" i="5"/>
  <c r="AD76" i="5"/>
  <c r="K76" i="5"/>
  <c r="S76" i="5"/>
  <c r="W76" i="5"/>
  <c r="AA76" i="5"/>
  <c r="T76" i="5"/>
  <c r="AC76" i="5"/>
  <c r="AF76" i="5"/>
  <c r="N76" i="5"/>
  <c r="Q76" i="5"/>
  <c r="AB60" i="5"/>
  <c r="AD60" i="5"/>
  <c r="K60" i="5"/>
  <c r="S60" i="5"/>
  <c r="W60" i="5"/>
  <c r="Z60" i="5"/>
  <c r="T60" i="5"/>
  <c r="AC60" i="5"/>
  <c r="AF60" i="5"/>
  <c r="M60" i="5"/>
  <c r="Q60" i="5"/>
  <c r="P44" i="5"/>
  <c r="AD44" i="5"/>
  <c r="Z44" i="5"/>
  <c r="X44" i="5"/>
  <c r="W44" i="5"/>
  <c r="AA44" i="5"/>
  <c r="T44" i="5"/>
  <c r="N44" i="5"/>
  <c r="M44" i="5"/>
  <c r="L44" i="5"/>
  <c r="O44" i="5"/>
  <c r="W25" i="5"/>
  <c r="Z25" i="5"/>
  <c r="AD25" i="5"/>
  <c r="K25" i="5"/>
  <c r="S25" i="5"/>
  <c r="AF25" i="5"/>
  <c r="M25" i="5"/>
  <c r="Q25" i="5"/>
  <c r="T25" i="5"/>
  <c r="AC25" i="5"/>
  <c r="Q80" i="5"/>
  <c r="O80" i="5"/>
  <c r="S80" i="5"/>
  <c r="R80" i="5"/>
  <c r="L29" i="5"/>
  <c r="X29" i="5"/>
  <c r="AB29" i="5"/>
  <c r="AE29" i="5"/>
  <c r="M29" i="5"/>
  <c r="P29" i="5"/>
  <c r="Y29" i="5"/>
  <c r="AJ29" i="5"/>
  <c r="W29" i="5"/>
  <c r="AA29" i="5"/>
  <c r="AD29" i="5"/>
  <c r="K29" i="5"/>
  <c r="S29" i="5"/>
  <c r="R29" i="5"/>
  <c r="U29" i="5"/>
  <c r="Z29" i="5"/>
  <c r="AG29" i="5"/>
  <c r="O29" i="5"/>
  <c r="M105" i="5"/>
  <c r="AC123" i="5"/>
  <c r="N155" i="5"/>
  <c r="U171" i="5"/>
  <c r="AG136" i="5"/>
  <c r="P168" i="5"/>
  <c r="AF96" i="5"/>
  <c r="M96" i="5"/>
  <c r="U123" i="5"/>
  <c r="Z155" i="5"/>
  <c r="S120" i="5"/>
  <c r="AB136" i="5"/>
  <c r="M168" i="5"/>
  <c r="AC96" i="5"/>
  <c r="S105" i="5"/>
  <c r="AG139" i="5"/>
  <c r="R171" i="5"/>
  <c r="Z120" i="5"/>
  <c r="AG152" i="5"/>
  <c r="T168" i="5"/>
  <c r="U54" i="5"/>
  <c r="AF3" i="5"/>
  <c r="AB3" i="5"/>
  <c r="AG2" i="5"/>
  <c r="AG6" i="5"/>
  <c r="AE3" i="5"/>
  <c r="AA3" i="5"/>
  <c r="W3" i="5"/>
  <c r="AF6" i="5"/>
  <c r="AB6" i="5"/>
  <c r="AA2" i="5"/>
  <c r="AE6" i="5"/>
  <c r="AA6" i="5"/>
  <c r="W6" i="5"/>
  <c r="AG3" i="5"/>
  <c r="N17" i="5"/>
  <c r="T6" i="5"/>
  <c r="P6" i="5"/>
  <c r="U2" i="5"/>
  <c r="S6" i="5"/>
  <c r="O6" i="5"/>
  <c r="K6" i="5"/>
  <c r="U3" i="5"/>
  <c r="T3" i="5"/>
  <c r="P3" i="5"/>
  <c r="O2" i="5"/>
  <c r="K3" i="5"/>
  <c r="U6" i="5"/>
  <c r="S3" i="5"/>
  <c r="O3" i="5"/>
  <c r="AB149" i="5"/>
  <c r="AE111" i="5"/>
  <c r="M111" i="5"/>
  <c r="N127" i="5"/>
  <c r="T127" i="5"/>
  <c r="Q127" i="5"/>
  <c r="AG143" i="5"/>
  <c r="U143" i="5"/>
  <c r="R159" i="5"/>
  <c r="P159" i="5"/>
  <c r="Q159" i="5"/>
  <c r="AF175" i="5"/>
  <c r="T175" i="5"/>
  <c r="AF108" i="5"/>
  <c r="T108" i="5"/>
  <c r="Q124" i="5"/>
  <c r="X124" i="5"/>
  <c r="P124" i="5"/>
  <c r="X140" i="5"/>
  <c r="T140" i="5"/>
  <c r="L156" i="5"/>
  <c r="S156" i="5"/>
  <c r="O156" i="5"/>
  <c r="AE172" i="5"/>
  <c r="X172" i="5"/>
  <c r="Y61" i="5"/>
  <c r="Y159" i="5"/>
  <c r="AA111" i="5"/>
  <c r="AJ127" i="5"/>
  <c r="S111" i="5"/>
  <c r="AF127" i="5"/>
  <c r="O127" i="5"/>
  <c r="P143" i="5"/>
  <c r="AE143" i="5"/>
  <c r="K159" i="5"/>
  <c r="O159" i="5"/>
  <c r="S175" i="5"/>
  <c r="AE156" i="5"/>
  <c r="M156" i="5"/>
  <c r="R172" i="5"/>
  <c r="O175" i="5"/>
  <c r="AE175" i="5"/>
  <c r="L175" i="5"/>
  <c r="P175" i="5"/>
  <c r="X175" i="5"/>
  <c r="AB175" i="5"/>
  <c r="AA175" i="5"/>
  <c r="U175" i="5"/>
  <c r="Y175" i="5"/>
  <c r="AG175" i="5"/>
  <c r="N175" i="5"/>
  <c r="R175" i="5"/>
  <c r="M159" i="5"/>
  <c r="AE159" i="5"/>
  <c r="L159" i="5"/>
  <c r="S159" i="5"/>
  <c r="AF159" i="5"/>
  <c r="T159" i="5"/>
  <c r="U159" i="5"/>
  <c r="AC159" i="5"/>
  <c r="Z159" i="5"/>
  <c r="N159" i="5"/>
  <c r="AB159" i="5"/>
  <c r="X143" i="5"/>
  <c r="AF143" i="5"/>
  <c r="N143" i="5"/>
  <c r="Q143" i="5"/>
  <c r="T143" i="5"/>
  <c r="AC143" i="5"/>
  <c r="L143" i="5"/>
  <c r="W143" i="5"/>
  <c r="AA143" i="5"/>
  <c r="AD143" i="5"/>
  <c r="K143" i="5"/>
  <c r="S143" i="5"/>
  <c r="W127" i="5"/>
  <c r="AE127" i="5"/>
  <c r="M127" i="5"/>
  <c r="S127" i="5"/>
  <c r="L127" i="5"/>
  <c r="P127" i="5"/>
  <c r="U127" i="5"/>
  <c r="AC127" i="5"/>
  <c r="AD127" i="5"/>
  <c r="R127" i="5"/>
  <c r="X127" i="5"/>
  <c r="AG111" i="5"/>
  <c r="AB111" i="5"/>
  <c r="AD111" i="5"/>
  <c r="N111" i="5"/>
  <c r="Q111" i="5"/>
  <c r="O111" i="5"/>
  <c r="X111" i="5"/>
  <c r="R111" i="5"/>
  <c r="T111" i="5"/>
  <c r="L111" i="5"/>
  <c r="Z111" i="5"/>
  <c r="AJ122" i="5"/>
  <c r="X122" i="5"/>
  <c r="P172" i="5"/>
  <c r="T172" i="5"/>
  <c r="AC172" i="5"/>
  <c r="AF172" i="5"/>
  <c r="M172" i="5"/>
  <c r="Q172" i="5"/>
  <c r="AB172" i="5"/>
  <c r="AD172" i="5"/>
  <c r="K172" i="5"/>
  <c r="S172" i="5"/>
  <c r="W172" i="5"/>
  <c r="Z172" i="5"/>
  <c r="T156" i="5"/>
  <c r="AA156" i="5"/>
  <c r="AC156" i="5"/>
  <c r="AG156" i="5"/>
  <c r="U156" i="5"/>
  <c r="AB156" i="5"/>
  <c r="P156" i="5"/>
  <c r="AD156" i="5"/>
  <c r="K156" i="5"/>
  <c r="R156" i="5"/>
  <c r="Z156" i="5"/>
  <c r="N156" i="5"/>
  <c r="AJ156" i="5"/>
  <c r="M140" i="5"/>
  <c r="U140" i="5"/>
  <c r="Z140" i="5"/>
  <c r="AF140" i="5"/>
  <c r="N140" i="5"/>
  <c r="O140" i="5"/>
  <c r="AE140" i="5"/>
  <c r="L140" i="5"/>
  <c r="P140" i="5"/>
  <c r="W140" i="5"/>
  <c r="S140" i="5"/>
  <c r="T124" i="5"/>
  <c r="AB124" i="5"/>
  <c r="AG124" i="5"/>
  <c r="U124" i="5"/>
  <c r="AA124" i="5"/>
  <c r="Y124" i="5"/>
  <c r="AD124" i="5"/>
  <c r="K124" i="5"/>
  <c r="R124" i="5"/>
  <c r="O124" i="5"/>
  <c r="AC124" i="5"/>
  <c r="AJ124" i="5"/>
  <c r="M108" i="5"/>
  <c r="Y108" i="5"/>
  <c r="U108" i="5"/>
  <c r="Z108" i="5"/>
  <c r="AG108" i="5"/>
  <c r="O108" i="5"/>
  <c r="R108" i="5"/>
  <c r="AE108" i="5"/>
  <c r="L108" i="5"/>
  <c r="P108" i="5"/>
  <c r="X108" i="5"/>
  <c r="AB108" i="5"/>
  <c r="M93" i="5"/>
  <c r="Y93" i="5"/>
  <c r="AD93" i="5"/>
  <c r="K93" i="5"/>
  <c r="S93" i="5"/>
  <c r="W93" i="5"/>
  <c r="AA93" i="5"/>
  <c r="T93" i="5"/>
  <c r="AC93" i="5"/>
  <c r="AF93" i="5"/>
  <c r="N93" i="5"/>
  <c r="Q93" i="5"/>
  <c r="AG77" i="5"/>
  <c r="O77" i="5"/>
  <c r="R77" i="5"/>
  <c r="U77" i="5"/>
  <c r="Z77" i="5"/>
  <c r="L77" i="5"/>
  <c r="Y77" i="5"/>
  <c r="AB77" i="5"/>
  <c r="AE77" i="5"/>
  <c r="M77" i="5"/>
  <c r="P77" i="5"/>
  <c r="M61" i="5"/>
  <c r="AG61" i="5"/>
  <c r="O61" i="5"/>
  <c r="R61" i="5"/>
  <c r="U61" i="5"/>
  <c r="Z61" i="5"/>
  <c r="X61" i="5"/>
  <c r="AB61" i="5"/>
  <c r="AE61" i="5"/>
  <c r="L61" i="5"/>
  <c r="P61" i="5"/>
  <c r="AG45" i="5"/>
  <c r="O45" i="5"/>
  <c r="M45" i="5"/>
  <c r="L45" i="5"/>
  <c r="Y45" i="5"/>
  <c r="K111" i="5"/>
  <c r="Y111" i="5"/>
  <c r="AC111" i="5"/>
  <c r="AB127" i="5"/>
  <c r="AG127" i="5"/>
  <c r="Y143" i="5"/>
  <c r="M143" i="5"/>
  <c r="AB143" i="5"/>
  <c r="W159" i="5"/>
  <c r="AG159" i="5"/>
  <c r="W175" i="5"/>
  <c r="K175" i="5"/>
  <c r="Z175" i="5"/>
  <c r="AA140" i="5"/>
  <c r="Q156" i="5"/>
  <c r="AF156" i="5"/>
  <c r="U172" i="5"/>
  <c r="N172" i="5"/>
  <c r="Y172" i="5"/>
  <c r="Y140" i="5"/>
  <c r="AJ45" i="5"/>
  <c r="AJ111" i="5"/>
  <c r="AJ175" i="5"/>
  <c r="X50" i="5"/>
  <c r="L50" i="5"/>
  <c r="AJ33" i="5"/>
  <c r="AJ64" i="5"/>
  <c r="AA71" i="5"/>
  <c r="W31" i="5"/>
  <c r="X165" i="5"/>
  <c r="AD117" i="5"/>
  <c r="M133" i="5"/>
  <c r="AB34" i="5"/>
  <c r="X34" i="5"/>
  <c r="P34" i="5"/>
  <c r="L34" i="5"/>
  <c r="AE34" i="5"/>
  <c r="AA52" i="5"/>
  <c r="W52" i="5"/>
  <c r="S52" i="5"/>
  <c r="K52" i="5"/>
  <c r="AD52" i="5"/>
  <c r="Z68" i="5"/>
  <c r="W68" i="5"/>
  <c r="R68" i="5"/>
  <c r="K68" i="5"/>
  <c r="AC68" i="5"/>
  <c r="M49" i="5"/>
  <c r="P49" i="5"/>
  <c r="N49" i="5"/>
  <c r="AF49" i="5"/>
  <c r="T65" i="5"/>
  <c r="N65" i="5"/>
  <c r="AC65" i="5"/>
  <c r="L81" i="5"/>
  <c r="AG81" i="5"/>
  <c r="U97" i="5"/>
  <c r="O97" i="5"/>
  <c r="Z97" i="5"/>
  <c r="Q115" i="5"/>
  <c r="AF115" i="5"/>
  <c r="AF131" i="5"/>
  <c r="N131" i="5"/>
  <c r="Z131" i="5"/>
  <c r="W147" i="5"/>
  <c r="AG147" i="5"/>
  <c r="Q163" i="5"/>
  <c r="N163" i="5"/>
  <c r="Z163" i="5"/>
  <c r="AD112" i="5"/>
  <c r="U112" i="5"/>
  <c r="N144" i="5"/>
  <c r="AC144" i="5"/>
  <c r="Q144" i="5"/>
  <c r="X160" i="5"/>
  <c r="W160" i="5"/>
  <c r="L176" i="5"/>
  <c r="AA176" i="5"/>
  <c r="N104" i="5"/>
  <c r="Q104" i="5"/>
  <c r="W141" i="5"/>
  <c r="Q157" i="5"/>
  <c r="L26" i="5"/>
  <c r="O20" i="5"/>
  <c r="K24" i="5"/>
  <c r="S102" i="5"/>
  <c r="AJ160" i="5"/>
  <c r="M34" i="5"/>
  <c r="AF34" i="5"/>
  <c r="AC34" i="5"/>
  <c r="T34" i="5"/>
  <c r="L52" i="5"/>
  <c r="AE52" i="5"/>
  <c r="AB52" i="5"/>
  <c r="X52" i="5"/>
  <c r="L68" i="5"/>
  <c r="AD68" i="5"/>
  <c r="AA68" i="5"/>
  <c r="X68" i="5"/>
  <c r="AG47" i="5"/>
  <c r="AE49" i="5"/>
  <c r="T49" i="5"/>
  <c r="R49" i="5"/>
  <c r="Z65" i="5"/>
  <c r="R65" i="5"/>
  <c r="R81" i="5"/>
  <c r="AA97" i="5"/>
  <c r="S97" i="5"/>
  <c r="U115" i="5"/>
  <c r="P131" i="5"/>
  <c r="S131" i="5"/>
  <c r="AF147" i="5"/>
  <c r="U163" i="5"/>
  <c r="R163" i="5"/>
  <c r="O112" i="5"/>
  <c r="R144" i="5"/>
  <c r="AG144" i="5"/>
  <c r="AG160" i="5"/>
  <c r="Q176" i="5"/>
  <c r="R104" i="5"/>
  <c r="W26" i="5"/>
  <c r="T28" i="5"/>
  <c r="AB58" i="5"/>
  <c r="AG23" i="5"/>
  <c r="Z114" i="5"/>
  <c r="M114" i="5"/>
  <c r="AB173" i="5"/>
  <c r="U173" i="5"/>
  <c r="N173" i="5"/>
  <c r="Y173" i="5"/>
  <c r="O157" i="5"/>
  <c r="AB157" i="5"/>
  <c r="AE157" i="5"/>
  <c r="P157" i="5"/>
  <c r="K141" i="5"/>
  <c r="U141" i="5"/>
  <c r="S141" i="5"/>
  <c r="Q141" i="5"/>
  <c r="AE125" i="5"/>
  <c r="T125" i="5"/>
  <c r="Q125" i="5"/>
  <c r="S109" i="5"/>
  <c r="U109" i="5"/>
  <c r="AD109" i="5"/>
  <c r="N109" i="5"/>
  <c r="W163" i="5"/>
  <c r="T163" i="5"/>
  <c r="AB163" i="5"/>
  <c r="AC163" i="5"/>
  <c r="O163" i="5"/>
  <c r="AE163" i="5"/>
  <c r="P163" i="5"/>
  <c r="X163" i="5"/>
  <c r="S163" i="5"/>
  <c r="AA163" i="5"/>
  <c r="M163" i="5"/>
  <c r="X147" i="5"/>
  <c r="U147" i="5"/>
  <c r="AC147" i="5"/>
  <c r="Z147" i="5"/>
  <c r="N147" i="5"/>
  <c r="AB147" i="5"/>
  <c r="Q147" i="5"/>
  <c r="Y147" i="5"/>
  <c r="P147" i="5"/>
  <c r="AD147" i="5"/>
  <c r="R147" i="5"/>
  <c r="AA131" i="5"/>
  <c r="U131" i="5"/>
  <c r="AC131" i="5"/>
  <c r="AD131" i="5"/>
  <c r="R131" i="5"/>
  <c r="W131" i="5"/>
  <c r="Q131" i="5"/>
  <c r="X131" i="5"/>
  <c r="T131" i="5"/>
  <c r="Y131" i="5"/>
  <c r="M131" i="5"/>
  <c r="X115" i="5"/>
  <c r="Y115" i="5"/>
  <c r="AB115" i="5"/>
  <c r="AE115" i="5"/>
  <c r="M115" i="5"/>
  <c r="P115" i="5"/>
  <c r="S115" i="5"/>
  <c r="W115" i="5"/>
  <c r="AA115" i="5"/>
  <c r="AD115" i="5"/>
  <c r="K115" i="5"/>
  <c r="AF158" i="5"/>
  <c r="AB158" i="5"/>
  <c r="R126" i="5"/>
  <c r="N126" i="5"/>
  <c r="Y176" i="5"/>
  <c r="S176" i="5"/>
  <c r="W176" i="5"/>
  <c r="Z176" i="5"/>
  <c r="T176" i="5"/>
  <c r="N176" i="5"/>
  <c r="R176" i="5"/>
  <c r="U176" i="5"/>
  <c r="AD160" i="5"/>
  <c r="K160" i="5"/>
  <c r="R160" i="5"/>
  <c r="AA160" i="5"/>
  <c r="O160" i="5"/>
  <c r="Z160" i="5"/>
  <c r="AF160" i="5"/>
  <c r="N160" i="5"/>
  <c r="Q160" i="5"/>
  <c r="AE160" i="5"/>
  <c r="Y144" i="5"/>
  <c r="AE144" i="5"/>
  <c r="L144" i="5"/>
  <c r="P144" i="5"/>
  <c r="X144" i="5"/>
  <c r="AB144" i="5"/>
  <c r="AA144" i="5"/>
  <c r="AD144" i="5"/>
  <c r="K144" i="5"/>
  <c r="S144" i="5"/>
  <c r="W144" i="5"/>
  <c r="Y112" i="5"/>
  <c r="AF112" i="5"/>
  <c r="N112" i="5"/>
  <c r="Q112" i="5"/>
  <c r="X112" i="5"/>
  <c r="K112" i="5"/>
  <c r="AB112" i="5"/>
  <c r="AE112" i="5"/>
  <c r="L112" i="5"/>
  <c r="S112" i="5"/>
  <c r="Z112" i="5"/>
  <c r="T97" i="5"/>
  <c r="AC97" i="5"/>
  <c r="AF97" i="5"/>
  <c r="N97" i="5"/>
  <c r="Q97" i="5"/>
  <c r="P97" i="5"/>
  <c r="Y97" i="5"/>
  <c r="AB97" i="5"/>
  <c r="AE97" i="5"/>
  <c r="M97" i="5"/>
  <c r="T81" i="5"/>
  <c r="AC81" i="5"/>
  <c r="N81" i="5"/>
  <c r="AF81" i="5"/>
  <c r="U81" i="5"/>
  <c r="P81" i="5"/>
  <c r="X81" i="5"/>
  <c r="AA81" i="5"/>
  <c r="W81" i="5"/>
  <c r="O81" i="5"/>
  <c r="Y65" i="5"/>
  <c r="AB65" i="5"/>
  <c r="AE65" i="5"/>
  <c r="M65" i="5"/>
  <c r="P65" i="5"/>
  <c r="S65" i="5"/>
  <c r="X65" i="5"/>
  <c r="AA65" i="5"/>
  <c r="AD65" i="5"/>
  <c r="L65" i="5"/>
  <c r="Y49" i="5"/>
  <c r="X49" i="5"/>
  <c r="S49" i="5"/>
  <c r="Y70" i="5"/>
  <c r="S70" i="5"/>
  <c r="Z104" i="5"/>
  <c r="O104" i="5"/>
  <c r="T104" i="5"/>
  <c r="AF104" i="5"/>
  <c r="W107" i="5"/>
  <c r="R107" i="5"/>
  <c r="N107" i="5"/>
  <c r="AG91" i="5"/>
  <c r="AC91" i="5"/>
  <c r="T59" i="5"/>
  <c r="O59" i="5"/>
  <c r="AD35" i="5"/>
  <c r="AA35" i="5"/>
  <c r="AE35" i="5"/>
  <c r="R20" i="5"/>
  <c r="T20" i="5"/>
  <c r="AG20" i="5"/>
  <c r="M20" i="5"/>
  <c r="AD26" i="5"/>
  <c r="S26" i="5"/>
  <c r="AE26" i="5"/>
  <c r="O26" i="5"/>
  <c r="AA26" i="5"/>
  <c r="AD24" i="5"/>
  <c r="AG24" i="5"/>
  <c r="Y24" i="5"/>
  <c r="Z35" i="5"/>
  <c r="K43" i="5"/>
  <c r="AF91" i="5"/>
  <c r="Z86" i="5"/>
  <c r="S142" i="5"/>
  <c r="Y109" i="5"/>
  <c r="AG125" i="5"/>
  <c r="AD141" i="5"/>
  <c r="T173" i="5"/>
  <c r="P43" i="5"/>
  <c r="O107" i="5"/>
  <c r="AD86" i="5"/>
  <c r="M19" i="5"/>
  <c r="R123" i="5"/>
  <c r="T139" i="5"/>
  <c r="W139" i="5"/>
  <c r="AC155" i="5"/>
  <c r="AG171" i="5"/>
  <c r="K120" i="5"/>
  <c r="AA136" i="5"/>
  <c r="T136" i="5"/>
  <c r="AB152" i="5"/>
  <c r="AF168" i="5"/>
  <c r="T96" i="5"/>
  <c r="W117" i="5"/>
  <c r="Z117" i="5"/>
  <c r="AE133" i="5"/>
  <c r="L149" i="5"/>
  <c r="P165" i="5"/>
  <c r="W57" i="5"/>
  <c r="R57" i="5"/>
  <c r="K73" i="5"/>
  <c r="AD73" i="5"/>
  <c r="AA73" i="5"/>
  <c r="W73" i="5"/>
  <c r="Q89" i="5"/>
  <c r="AB105" i="5"/>
  <c r="AB155" i="5"/>
  <c r="U152" i="5"/>
  <c r="N96" i="5"/>
  <c r="S117" i="5"/>
  <c r="L133" i="5"/>
  <c r="AC133" i="5"/>
  <c r="AE149" i="5"/>
  <c r="L165" i="5"/>
  <c r="AF149" i="5"/>
  <c r="AA165" i="5"/>
  <c r="W165" i="5"/>
  <c r="Z165" i="5"/>
  <c r="AD165" i="5"/>
  <c r="K165" i="5"/>
  <c r="AC165" i="5"/>
  <c r="R165" i="5"/>
  <c r="U165" i="5"/>
  <c r="Y165" i="5"/>
  <c r="AG165" i="5"/>
  <c r="S165" i="5"/>
  <c r="AF165" i="5"/>
  <c r="M165" i="5"/>
  <c r="Q165" i="5"/>
  <c r="T165" i="5"/>
  <c r="N165" i="5"/>
  <c r="Y149" i="5"/>
  <c r="X149" i="5"/>
  <c r="AA149" i="5"/>
  <c r="AD149" i="5"/>
  <c r="R149" i="5"/>
  <c r="W149" i="5"/>
  <c r="M149" i="5"/>
  <c r="S149" i="5"/>
  <c r="U149" i="5"/>
  <c r="T149" i="5"/>
  <c r="Z149" i="5"/>
  <c r="N149" i="5"/>
  <c r="AG149" i="5"/>
  <c r="O149" i="5"/>
  <c r="Q149" i="5"/>
  <c r="K149" i="5"/>
  <c r="P149" i="5"/>
  <c r="AJ133" i="5"/>
  <c r="Y133" i="5"/>
  <c r="AA133" i="5"/>
  <c r="Z133" i="5"/>
  <c r="N133" i="5"/>
  <c r="AB133" i="5"/>
  <c r="W133" i="5"/>
  <c r="S133" i="5"/>
  <c r="U133" i="5"/>
  <c r="P133" i="5"/>
  <c r="AD133" i="5"/>
  <c r="R133" i="5"/>
  <c r="AG133" i="5"/>
  <c r="O133" i="5"/>
  <c r="Q133" i="5"/>
  <c r="AF133" i="5"/>
  <c r="T133" i="5"/>
  <c r="AA117" i="5"/>
  <c r="U117" i="5"/>
  <c r="Y117" i="5"/>
  <c r="AG117" i="5"/>
  <c r="N117" i="5"/>
  <c r="R117" i="5"/>
  <c r="Q117" i="5"/>
  <c r="T117" i="5"/>
  <c r="AC117" i="5"/>
  <c r="AF117" i="5"/>
  <c r="M117" i="5"/>
  <c r="O117" i="5"/>
  <c r="AE117" i="5"/>
  <c r="L117" i="5"/>
  <c r="P117" i="5"/>
  <c r="X117" i="5"/>
  <c r="AB117" i="5"/>
  <c r="AJ171" i="5"/>
  <c r="Q171" i="5"/>
  <c r="T171" i="5"/>
  <c r="AC171" i="5"/>
  <c r="AF171" i="5"/>
  <c r="N171" i="5"/>
  <c r="AE171" i="5"/>
  <c r="M171" i="5"/>
  <c r="P171" i="5"/>
  <c r="Y171" i="5"/>
  <c r="AB171" i="5"/>
  <c r="AA171" i="5"/>
  <c r="AD171" i="5"/>
  <c r="K171" i="5"/>
  <c r="S171" i="5"/>
  <c r="W171" i="5"/>
  <c r="AJ155" i="5"/>
  <c r="Q155" i="5"/>
  <c r="X155" i="5"/>
  <c r="P155" i="5"/>
  <c r="AD155" i="5"/>
  <c r="R155" i="5"/>
  <c r="AE155" i="5"/>
  <c r="L155" i="5"/>
  <c r="S155" i="5"/>
  <c r="AF155" i="5"/>
  <c r="T155" i="5"/>
  <c r="AA155" i="5"/>
  <c r="AG155" i="5"/>
  <c r="O155" i="5"/>
  <c r="W155" i="5"/>
  <c r="K155" i="5"/>
  <c r="M139" i="5"/>
  <c r="R139" i="5"/>
  <c r="U139" i="5"/>
  <c r="AC139" i="5"/>
  <c r="AD139" i="5"/>
  <c r="P139" i="5"/>
  <c r="AF139" i="5"/>
  <c r="N139" i="5"/>
  <c r="Q139" i="5"/>
  <c r="X139" i="5"/>
  <c r="K139" i="5"/>
  <c r="AB139" i="5"/>
  <c r="AE139" i="5"/>
  <c r="L139" i="5"/>
  <c r="S139" i="5"/>
  <c r="Z139" i="5"/>
  <c r="O123" i="5"/>
  <c r="Q123" i="5"/>
  <c r="X123" i="5"/>
  <c r="T123" i="5"/>
  <c r="Y123" i="5"/>
  <c r="M123" i="5"/>
  <c r="AE123" i="5"/>
  <c r="L123" i="5"/>
  <c r="S123" i="5"/>
  <c r="K123" i="5"/>
  <c r="P123" i="5"/>
  <c r="Z123" i="5"/>
  <c r="AG123" i="5"/>
  <c r="N123" i="5"/>
  <c r="AB123" i="5"/>
  <c r="AF123" i="5"/>
  <c r="O168" i="5"/>
  <c r="X168" i="5"/>
  <c r="AA168" i="5"/>
  <c r="AD168" i="5"/>
  <c r="L168" i="5"/>
  <c r="S168" i="5"/>
  <c r="AC168" i="5"/>
  <c r="K168" i="5"/>
  <c r="R168" i="5"/>
  <c r="W168" i="5"/>
  <c r="Z168" i="5"/>
  <c r="Y168" i="5"/>
  <c r="AG168" i="5"/>
  <c r="N168" i="5"/>
  <c r="Q168" i="5"/>
  <c r="U168" i="5"/>
  <c r="M152" i="5"/>
  <c r="P152" i="5"/>
  <c r="W152" i="5"/>
  <c r="S152" i="5"/>
  <c r="X152" i="5"/>
  <c r="L152" i="5"/>
  <c r="AD152" i="5"/>
  <c r="K152" i="5"/>
  <c r="R152" i="5"/>
  <c r="AA152" i="5"/>
  <c r="O152" i="5"/>
  <c r="Z152" i="5"/>
  <c r="AF152" i="5"/>
  <c r="N152" i="5"/>
  <c r="Q152" i="5"/>
  <c r="AE152" i="5"/>
  <c r="P136" i="5"/>
  <c r="X136" i="5"/>
  <c r="Y136" i="5"/>
  <c r="M136" i="5"/>
  <c r="Q136" i="5"/>
  <c r="AD136" i="5"/>
  <c r="L136" i="5"/>
  <c r="R136" i="5"/>
  <c r="O136" i="5"/>
  <c r="AC136" i="5"/>
  <c r="Z136" i="5"/>
  <c r="AF136" i="5"/>
  <c r="N136" i="5"/>
  <c r="AE136" i="5"/>
  <c r="S136" i="5"/>
  <c r="R120" i="5"/>
  <c r="U120" i="5"/>
  <c r="Y120" i="5"/>
  <c r="AG120" i="5"/>
  <c r="N120" i="5"/>
  <c r="AF120" i="5"/>
  <c r="M120" i="5"/>
  <c r="Q120" i="5"/>
  <c r="T120" i="5"/>
  <c r="AC120" i="5"/>
  <c r="AA120" i="5"/>
  <c r="AE120" i="5"/>
  <c r="L120" i="5"/>
  <c r="O120" i="5"/>
  <c r="X120" i="5"/>
  <c r="AJ105" i="5"/>
  <c r="T105" i="5"/>
  <c r="O105" i="5"/>
  <c r="X105" i="5"/>
  <c r="AA105" i="5"/>
  <c r="AD105" i="5"/>
  <c r="L105" i="5"/>
  <c r="AC105" i="5"/>
  <c r="K105" i="5"/>
  <c r="R105" i="5"/>
  <c r="W105" i="5"/>
  <c r="Z105" i="5"/>
  <c r="Y105" i="5"/>
  <c r="AG105" i="5"/>
  <c r="N105" i="5"/>
  <c r="Q105" i="5"/>
  <c r="U105" i="5"/>
  <c r="P89" i="5"/>
  <c r="Y89" i="5"/>
  <c r="AB89" i="5"/>
  <c r="AE89" i="5"/>
  <c r="M89" i="5"/>
  <c r="L89" i="5"/>
  <c r="AD89" i="5"/>
  <c r="K89" i="5"/>
  <c r="S89" i="5"/>
  <c r="W89" i="5"/>
  <c r="AA89" i="5"/>
  <c r="Z89" i="5"/>
  <c r="AG89" i="5"/>
  <c r="O89" i="5"/>
  <c r="R89" i="5"/>
  <c r="U89" i="5"/>
  <c r="AJ41" i="5"/>
  <c r="Y41" i="5"/>
  <c r="M41" i="5"/>
  <c r="AJ96" i="5"/>
  <c r="AE96" i="5"/>
  <c r="L96" i="5"/>
  <c r="P96" i="5"/>
  <c r="X96" i="5"/>
  <c r="AB96" i="5"/>
  <c r="AA96" i="5"/>
  <c r="AD96" i="5"/>
  <c r="K96" i="5"/>
  <c r="S96" i="5"/>
  <c r="W96" i="5"/>
  <c r="Y96" i="5"/>
  <c r="U96" i="5"/>
  <c r="Z96" i="5"/>
  <c r="AG96" i="5"/>
  <c r="O96" i="5"/>
  <c r="R96" i="5"/>
  <c r="X80" i="5"/>
  <c r="AE80" i="5"/>
  <c r="M80" i="5"/>
  <c r="N80" i="5"/>
  <c r="K80" i="5"/>
  <c r="AG80" i="5"/>
  <c r="L80" i="5"/>
  <c r="AA80" i="5"/>
  <c r="AF80" i="5"/>
  <c r="AD80" i="5"/>
  <c r="AC80" i="5"/>
  <c r="AB80" i="5"/>
  <c r="AJ80" i="5"/>
  <c r="U80" i="5"/>
  <c r="Z80" i="5"/>
  <c r="Y80" i="5"/>
  <c r="W80" i="5"/>
  <c r="T80" i="5"/>
  <c r="X173" i="5"/>
  <c r="AA173" i="5"/>
  <c r="AD173" i="5"/>
  <c r="L173" i="5"/>
  <c r="O173" i="5"/>
  <c r="R173" i="5"/>
  <c r="W173" i="5"/>
  <c r="Z173" i="5"/>
  <c r="AC173" i="5"/>
  <c r="K173" i="5"/>
  <c r="Y157" i="5"/>
  <c r="AA157" i="5"/>
  <c r="AD157" i="5"/>
  <c r="R157" i="5"/>
  <c r="W157" i="5"/>
  <c r="S157" i="5"/>
  <c r="U157" i="5"/>
  <c r="T157" i="5"/>
  <c r="Z157" i="5"/>
  <c r="N157" i="5"/>
  <c r="T141" i="5"/>
  <c r="AC141" i="5"/>
  <c r="AF141" i="5"/>
  <c r="AE141" i="5"/>
  <c r="L141" i="5"/>
  <c r="P141" i="5"/>
  <c r="X141" i="5"/>
  <c r="AB141" i="5"/>
  <c r="AA141" i="5"/>
  <c r="N141" i="5"/>
  <c r="X125" i="5"/>
  <c r="AA125" i="5"/>
  <c r="Z125" i="5"/>
  <c r="N125" i="5"/>
  <c r="AB125" i="5"/>
  <c r="S125" i="5"/>
  <c r="U125" i="5"/>
  <c r="P125" i="5"/>
  <c r="AD125" i="5"/>
  <c r="R125" i="5"/>
  <c r="T109" i="5"/>
  <c r="AC109" i="5"/>
  <c r="AF109" i="5"/>
  <c r="M109" i="5"/>
  <c r="Q109" i="5"/>
  <c r="O109" i="5"/>
  <c r="X109" i="5"/>
  <c r="AA109" i="5"/>
  <c r="AE109" i="5"/>
  <c r="L109" i="5"/>
  <c r="AJ174" i="5"/>
  <c r="AA174" i="5"/>
  <c r="U174" i="5"/>
  <c r="T174" i="5"/>
  <c r="X174" i="5"/>
  <c r="Q174" i="5"/>
  <c r="P174" i="5"/>
  <c r="O174" i="5"/>
  <c r="N174" i="5"/>
  <c r="M174" i="5"/>
  <c r="AG174" i="5"/>
  <c r="AD174" i="5"/>
  <c r="AB174" i="5"/>
  <c r="M158" i="5"/>
  <c r="R158" i="5"/>
  <c r="P158" i="5"/>
  <c r="AE158" i="5"/>
  <c r="Q158" i="5"/>
  <c r="N158" i="5"/>
  <c r="K158" i="5"/>
  <c r="L158" i="5"/>
  <c r="AD158" i="5"/>
  <c r="AC158" i="5"/>
  <c r="T158" i="5"/>
  <c r="S158" i="5"/>
  <c r="Y142" i="5"/>
  <c r="O142" i="5"/>
  <c r="N142" i="5"/>
  <c r="AD142" i="5"/>
  <c r="AG142" i="5"/>
  <c r="AF142" i="5"/>
  <c r="AA142" i="5"/>
  <c r="Z142" i="5"/>
  <c r="W142" i="5"/>
  <c r="T142" i="5"/>
  <c r="R142" i="5"/>
  <c r="K142" i="5"/>
  <c r="K126" i="5"/>
  <c r="AF126" i="5"/>
  <c r="AD126" i="5"/>
  <c r="S126" i="5"/>
  <c r="O126" i="5"/>
  <c r="AB126" i="5"/>
  <c r="T126" i="5"/>
  <c r="AA126" i="5"/>
  <c r="AE126" i="5"/>
  <c r="W126" i="5"/>
  <c r="P126" i="5"/>
  <c r="M126" i="5"/>
  <c r="L126" i="5"/>
  <c r="AB176" i="5"/>
  <c r="P176" i="5"/>
  <c r="O176" i="5"/>
  <c r="X176" i="5"/>
  <c r="AD176" i="5"/>
  <c r="K176" i="5"/>
  <c r="Y160" i="5"/>
  <c r="M160" i="5"/>
  <c r="AJ128" i="5"/>
  <c r="AD128" i="5"/>
  <c r="R128" i="5"/>
  <c r="AC128" i="5"/>
  <c r="Z128" i="5"/>
  <c r="N128" i="5"/>
  <c r="S128" i="5"/>
  <c r="K128" i="5"/>
  <c r="AF128" i="5"/>
  <c r="AJ112" i="5"/>
  <c r="M112" i="5"/>
  <c r="L97" i="5"/>
  <c r="AJ97" i="5"/>
  <c r="X97" i="5"/>
  <c r="AJ81" i="5"/>
  <c r="M81" i="5"/>
  <c r="K65" i="5"/>
  <c r="AJ65" i="5"/>
  <c r="AJ49" i="5"/>
  <c r="L49" i="5"/>
  <c r="X102" i="5"/>
  <c r="AC102" i="5"/>
  <c r="AF102" i="5"/>
  <c r="N102" i="5"/>
  <c r="Q102" i="5"/>
  <c r="T102" i="5"/>
  <c r="Y102" i="5"/>
  <c r="AB102" i="5"/>
  <c r="AE102" i="5"/>
  <c r="M102" i="5"/>
  <c r="P102" i="5"/>
  <c r="W102" i="5"/>
  <c r="AD102" i="5"/>
  <c r="AG102" i="5"/>
  <c r="R102" i="5"/>
  <c r="Z102" i="5"/>
  <c r="Y86" i="5"/>
  <c r="AC86" i="5"/>
  <c r="AF86" i="5"/>
  <c r="N86" i="5"/>
  <c r="Q86" i="5"/>
  <c r="T86" i="5"/>
  <c r="M86" i="5"/>
  <c r="X86" i="5"/>
  <c r="AB86" i="5"/>
  <c r="AE86" i="5"/>
  <c r="L86" i="5"/>
  <c r="P86" i="5"/>
  <c r="AJ86" i="5"/>
  <c r="S86" i="5"/>
  <c r="AA86" i="5"/>
  <c r="K86" i="5"/>
  <c r="O86" i="5"/>
  <c r="U86" i="5"/>
  <c r="AF70" i="5"/>
  <c r="AA70" i="5"/>
  <c r="AD70" i="5"/>
  <c r="L70" i="5"/>
  <c r="O70" i="5"/>
  <c r="X70" i="5"/>
  <c r="W70" i="5"/>
  <c r="Z70" i="5"/>
  <c r="AC70" i="5"/>
  <c r="K70" i="5"/>
  <c r="R70" i="5"/>
  <c r="U70" i="5"/>
  <c r="AG70" i="5"/>
  <c r="AE70" i="5"/>
  <c r="P70" i="5"/>
  <c r="AB70" i="5"/>
  <c r="AE54" i="5"/>
  <c r="AJ54" i="5"/>
  <c r="AA54" i="5"/>
  <c r="AD54" i="5"/>
  <c r="L54" i="5"/>
  <c r="O54" i="5"/>
  <c r="X54" i="5"/>
  <c r="W54" i="5"/>
  <c r="Z54" i="5"/>
  <c r="AC54" i="5"/>
  <c r="K54" i="5"/>
  <c r="R54" i="5"/>
  <c r="Q54" i="5"/>
  <c r="Y54" i="5"/>
  <c r="N54" i="5"/>
  <c r="S54" i="5"/>
  <c r="M54" i="5"/>
  <c r="T54" i="5"/>
  <c r="AE104" i="5"/>
  <c r="M104" i="5"/>
  <c r="P104" i="5"/>
  <c r="Y104" i="5"/>
  <c r="AB104" i="5"/>
  <c r="AA104" i="5"/>
  <c r="AD104" i="5"/>
  <c r="K104" i="5"/>
  <c r="S104" i="5"/>
  <c r="W104" i="5"/>
  <c r="K107" i="5"/>
  <c r="AB107" i="5"/>
  <c r="AE107" i="5"/>
  <c r="M107" i="5"/>
  <c r="P107" i="5"/>
  <c r="Y107" i="5"/>
  <c r="X107" i="5"/>
  <c r="AA107" i="5"/>
  <c r="AD107" i="5"/>
  <c r="L107" i="5"/>
  <c r="S107" i="5"/>
  <c r="U107" i="5"/>
  <c r="AG107" i="5"/>
  <c r="AF107" i="5"/>
  <c r="Q107" i="5"/>
  <c r="AC107" i="5"/>
  <c r="M91" i="5"/>
  <c r="AB91" i="5"/>
  <c r="AE91" i="5"/>
  <c r="L91" i="5"/>
  <c r="P91" i="5"/>
  <c r="X91" i="5"/>
  <c r="Y91" i="5"/>
  <c r="W91" i="5"/>
  <c r="AA91" i="5"/>
  <c r="AD91" i="5"/>
  <c r="K91" i="5"/>
  <c r="S91" i="5"/>
  <c r="R91" i="5"/>
  <c r="Z91" i="5"/>
  <c r="O91" i="5"/>
  <c r="N91" i="5"/>
  <c r="T91" i="5"/>
  <c r="M75" i="5"/>
  <c r="Y75" i="5"/>
  <c r="AA75" i="5"/>
  <c r="AD75" i="5"/>
  <c r="K75" i="5"/>
  <c r="S75" i="5"/>
  <c r="W75" i="5"/>
  <c r="U75" i="5"/>
  <c r="Z75" i="5"/>
  <c r="AG75" i="5"/>
  <c r="O75" i="5"/>
  <c r="R75" i="5"/>
  <c r="T75" i="5"/>
  <c r="AF75" i="5"/>
  <c r="AE75" i="5"/>
  <c r="P75" i="5"/>
  <c r="AB75" i="5"/>
  <c r="AB59" i="5"/>
  <c r="AJ59" i="5"/>
  <c r="Z59" i="5"/>
  <c r="AD59" i="5"/>
  <c r="K59" i="5"/>
  <c r="S59" i="5"/>
  <c r="W59" i="5"/>
  <c r="U59" i="5"/>
  <c r="Y59" i="5"/>
  <c r="AG59" i="5"/>
  <c r="N59" i="5"/>
  <c r="R59" i="5"/>
  <c r="Q59" i="5"/>
  <c r="AC59" i="5"/>
  <c r="M59" i="5"/>
  <c r="L59" i="5"/>
  <c r="X59" i="5"/>
  <c r="L43" i="5"/>
  <c r="Z43" i="5"/>
  <c r="AG43" i="5"/>
  <c r="O43" i="5"/>
  <c r="R43" i="5"/>
  <c r="U43" i="5"/>
  <c r="T43" i="5"/>
  <c r="AC43" i="5"/>
  <c r="AF43" i="5"/>
  <c r="N43" i="5"/>
  <c r="Q43" i="5"/>
  <c r="Y43" i="5"/>
  <c r="AE43" i="5"/>
  <c r="AD43" i="5"/>
  <c r="S43" i="5"/>
  <c r="AA43" i="5"/>
  <c r="Y35" i="5"/>
  <c r="AG35" i="5"/>
  <c r="N35" i="5"/>
  <c r="R35" i="5"/>
  <c r="U35" i="5"/>
  <c r="O35" i="5"/>
  <c r="T35" i="5"/>
  <c r="AC35" i="5"/>
  <c r="AF35" i="5"/>
  <c r="M35" i="5"/>
  <c r="Q35" i="5"/>
  <c r="AJ35" i="5"/>
  <c r="P35" i="5"/>
  <c r="AB35" i="5"/>
  <c r="L35" i="5"/>
  <c r="K35" i="5"/>
  <c r="W35" i="5"/>
  <c r="Y19" i="5"/>
  <c r="Z19" i="5"/>
  <c r="AG19" i="5"/>
  <c r="O19" i="5"/>
  <c r="R19" i="5"/>
  <c r="U19" i="5"/>
  <c r="T19" i="5"/>
  <c r="AC19" i="5"/>
  <c r="AF19" i="5"/>
  <c r="N19" i="5"/>
  <c r="Q19" i="5"/>
  <c r="X19" i="5"/>
  <c r="AE19" i="5"/>
  <c r="AD19" i="5"/>
  <c r="S19" i="5"/>
  <c r="AA19" i="5"/>
  <c r="N20" i="5"/>
  <c r="X20" i="5"/>
  <c r="AB20" i="5"/>
  <c r="AE20" i="5"/>
  <c r="L20" i="5"/>
  <c r="P20" i="5"/>
  <c r="S20" i="5"/>
  <c r="W20" i="5"/>
  <c r="AA20" i="5"/>
  <c r="AD20" i="5"/>
  <c r="K20" i="5"/>
  <c r="AB26" i="5"/>
  <c r="U26" i="5"/>
  <c r="Y26" i="5"/>
  <c r="AG26" i="5"/>
  <c r="N26" i="5"/>
  <c r="R26" i="5"/>
  <c r="Q26" i="5"/>
  <c r="T26" i="5"/>
  <c r="AC26" i="5"/>
  <c r="AF26" i="5"/>
  <c r="M26" i="5"/>
  <c r="P24" i="5"/>
  <c r="AJ24" i="5"/>
  <c r="AC24" i="5"/>
  <c r="AF24" i="5"/>
  <c r="M24" i="5"/>
  <c r="Q24" i="5"/>
  <c r="X24" i="5"/>
  <c r="AA24" i="5"/>
  <c r="AE24" i="5"/>
  <c r="L24" i="5"/>
  <c r="S24" i="5"/>
  <c r="Z24" i="5"/>
  <c r="T24" i="5"/>
  <c r="AB24" i="5"/>
  <c r="N24" i="5"/>
  <c r="U24" i="5"/>
  <c r="O24" i="5"/>
  <c r="AJ34" i="5"/>
  <c r="O34" i="5"/>
  <c r="AA34" i="5"/>
  <c r="K19" i="5"/>
  <c r="S35" i="5"/>
  <c r="W43" i="5"/>
  <c r="AA59" i="5"/>
  <c r="AE59" i="5"/>
  <c r="L75" i="5"/>
  <c r="Q91" i="5"/>
  <c r="T107" i="5"/>
  <c r="AB54" i="5"/>
  <c r="AF54" i="5"/>
  <c r="M70" i="5"/>
  <c r="R86" i="5"/>
  <c r="U102" i="5"/>
  <c r="Y126" i="5"/>
  <c r="Q142" i="5"/>
  <c r="O158" i="5"/>
  <c r="Y174" i="5"/>
  <c r="AE128" i="5"/>
  <c r="P59" i="5"/>
  <c r="R109" i="5"/>
  <c r="AG109" i="5"/>
  <c r="K125" i="5"/>
  <c r="L125" i="5"/>
  <c r="AC125" i="5"/>
  <c r="R141" i="5"/>
  <c r="AG141" i="5"/>
  <c r="AF157" i="5"/>
  <c r="M157" i="5"/>
  <c r="AC157" i="5"/>
  <c r="P173" i="5"/>
  <c r="AF173" i="5"/>
  <c r="Q20" i="5"/>
  <c r="AF20" i="5"/>
  <c r="L19" i="5"/>
  <c r="P19" i="5"/>
  <c r="X35" i="5"/>
  <c r="AB43" i="5"/>
  <c r="AF59" i="5"/>
  <c r="N75" i="5"/>
  <c r="Q75" i="5"/>
  <c r="U91" i="5"/>
  <c r="Z107" i="5"/>
  <c r="AG54" i="5"/>
  <c r="N70" i="5"/>
  <c r="Q70" i="5"/>
  <c r="W86" i="5"/>
  <c r="AA102" i="5"/>
  <c r="Q126" i="5"/>
  <c r="U142" i="5"/>
  <c r="X158" i="5"/>
  <c r="L174" i="5"/>
  <c r="O128" i="5"/>
  <c r="AJ91" i="5"/>
  <c r="O165" i="5"/>
  <c r="AJ163" i="5"/>
  <c r="X178" i="5"/>
  <c r="Z23" i="5"/>
  <c r="AC28" i="5"/>
  <c r="K38" i="5"/>
  <c r="W63" i="5"/>
  <c r="U72" i="5"/>
  <c r="Q17" i="5"/>
  <c r="Y113" i="5"/>
  <c r="L115" i="5"/>
  <c r="K133" i="5"/>
  <c r="AJ131" i="5"/>
  <c r="M142" i="5"/>
  <c r="Y155" i="5"/>
  <c r="L147" i="5"/>
  <c r="AJ142" i="5"/>
  <c r="S174" i="5"/>
  <c r="AJ177" i="5"/>
  <c r="AD177" i="5"/>
  <c r="AB145" i="5"/>
  <c r="Y145" i="5"/>
  <c r="U129" i="5"/>
  <c r="S129" i="5"/>
  <c r="R129" i="5"/>
  <c r="P167" i="5"/>
  <c r="AF167" i="5"/>
  <c r="Q167" i="5"/>
  <c r="AE151" i="5"/>
  <c r="Y151" i="5"/>
  <c r="L135" i="5"/>
  <c r="Q135" i="5"/>
  <c r="T135" i="5"/>
  <c r="M135" i="5"/>
  <c r="AG119" i="5"/>
  <c r="AD119" i="5"/>
  <c r="AE178" i="5"/>
  <c r="AD178" i="5"/>
  <c r="L178" i="5"/>
  <c r="O178" i="5"/>
  <c r="W162" i="5"/>
  <c r="AA162" i="5"/>
  <c r="N162" i="5"/>
  <c r="O162" i="5"/>
  <c r="AG162" i="5"/>
  <c r="Y146" i="5"/>
  <c r="Q146" i="5"/>
  <c r="AC146" i="5"/>
  <c r="T146" i="5"/>
  <c r="AF146" i="5"/>
  <c r="Y130" i="5"/>
  <c r="M130" i="5"/>
  <c r="K130" i="5"/>
  <c r="AB130" i="5"/>
  <c r="AE130" i="5"/>
  <c r="Q130" i="5"/>
  <c r="X114" i="5"/>
  <c r="AG114" i="5"/>
  <c r="O114" i="5"/>
  <c r="AE114" i="5"/>
  <c r="N164" i="5"/>
  <c r="R164" i="5"/>
  <c r="P164" i="5"/>
  <c r="AD148" i="5"/>
  <c r="W148" i="5"/>
  <c r="X148" i="5"/>
  <c r="K132" i="5"/>
  <c r="Q132" i="5"/>
  <c r="P132" i="5"/>
  <c r="AF116" i="5"/>
  <c r="U116" i="5"/>
  <c r="AG116" i="5"/>
  <c r="K101" i="5"/>
  <c r="P101" i="5"/>
  <c r="AB101" i="5"/>
  <c r="AD85" i="5"/>
  <c r="X85" i="5"/>
  <c r="AE85" i="5"/>
  <c r="N69" i="5"/>
  <c r="K69" i="5"/>
  <c r="R69" i="5"/>
  <c r="AG53" i="5"/>
  <c r="W53" i="5"/>
  <c r="AC53" i="5"/>
  <c r="X106" i="5"/>
  <c r="AC106" i="5"/>
  <c r="T106" i="5"/>
  <c r="AF106" i="5"/>
  <c r="N106" i="5"/>
  <c r="Y90" i="5"/>
  <c r="Q90" i="5"/>
  <c r="AC90" i="5"/>
  <c r="T90" i="5"/>
  <c r="AF90" i="5"/>
  <c r="Z74" i="5"/>
  <c r="L74" i="5"/>
  <c r="X74" i="5"/>
  <c r="P74" i="5"/>
  <c r="AB74" i="5"/>
  <c r="Z58" i="5"/>
  <c r="AE58" i="5"/>
  <c r="L58" i="5"/>
  <c r="P58" i="5"/>
  <c r="X42" i="5"/>
  <c r="AA42" i="5"/>
  <c r="W42" i="5"/>
  <c r="K42" i="5"/>
  <c r="AD42" i="5"/>
  <c r="AJ92" i="5"/>
  <c r="AC92" i="5"/>
  <c r="W95" i="5"/>
  <c r="P95" i="5"/>
  <c r="AB95" i="5"/>
  <c r="Y95" i="5"/>
  <c r="AE95" i="5"/>
  <c r="W79" i="5"/>
  <c r="AD79" i="5"/>
  <c r="AB79" i="5"/>
  <c r="Z79" i="5"/>
  <c r="AC79" i="5"/>
  <c r="U63" i="5"/>
  <c r="AD63" i="5"/>
  <c r="S63" i="5"/>
  <c r="K63" i="5"/>
  <c r="U47" i="5"/>
  <c r="AA47" i="5"/>
  <c r="P47" i="5"/>
  <c r="AD47" i="5"/>
  <c r="T72" i="5"/>
  <c r="AG72" i="5"/>
  <c r="O72" i="5"/>
  <c r="R72" i="5"/>
  <c r="T56" i="5"/>
  <c r="Y56" i="5"/>
  <c r="U56" i="5"/>
  <c r="AG56" i="5"/>
  <c r="N56" i="5"/>
  <c r="Y40" i="5"/>
  <c r="Q40" i="5"/>
  <c r="AC40" i="5"/>
  <c r="T40" i="5"/>
  <c r="AF40" i="5"/>
  <c r="T23" i="5"/>
  <c r="O23" i="5"/>
  <c r="R23" i="5"/>
  <c r="AJ28" i="5"/>
  <c r="AF28" i="5"/>
  <c r="X28" i="5"/>
  <c r="N28" i="5"/>
  <c r="Y17" i="5"/>
  <c r="AC17" i="5"/>
  <c r="T17" i="5"/>
  <c r="AF17" i="5"/>
  <c r="O38" i="5"/>
  <c r="S38" i="5"/>
  <c r="Z38" i="5"/>
  <c r="W38" i="5"/>
  <c r="W21" i="5"/>
  <c r="L21" i="5"/>
  <c r="P21" i="5"/>
  <c r="AB21" i="5"/>
  <c r="X21" i="5"/>
  <c r="K177" i="5"/>
  <c r="T161" i="5"/>
  <c r="U126" i="5"/>
  <c r="AG126" i="5"/>
  <c r="AC126" i="5"/>
  <c r="Z126" i="5"/>
  <c r="X126" i="5"/>
  <c r="P142" i="5"/>
  <c r="L142" i="5"/>
  <c r="AE142" i="5"/>
  <c r="AB142" i="5"/>
  <c r="X142" i="5"/>
  <c r="AA158" i="5"/>
  <c r="U158" i="5"/>
  <c r="AG158" i="5"/>
  <c r="Z158" i="5"/>
  <c r="W158" i="5"/>
  <c r="R174" i="5"/>
  <c r="K174" i="5"/>
  <c r="AC174" i="5"/>
  <c r="Z174" i="5"/>
  <c r="W174" i="5"/>
  <c r="W65" i="5"/>
  <c r="M128" i="5"/>
  <c r="Q128" i="5"/>
  <c r="L128" i="5"/>
  <c r="X128" i="5"/>
  <c r="W128" i="5"/>
  <c r="P128" i="5"/>
  <c r="T70" i="5"/>
  <c r="Y158" i="5"/>
  <c r="AE174" i="5"/>
  <c r="O131" i="5"/>
  <c r="K163" i="5"/>
  <c r="AJ144" i="5"/>
  <c r="AJ176" i="5"/>
  <c r="AJ19" i="5"/>
  <c r="AJ43" i="5"/>
  <c r="AJ75" i="5"/>
  <c r="AJ107" i="5"/>
  <c r="AJ70" i="5"/>
  <c r="AJ102" i="5"/>
  <c r="AJ126" i="5"/>
  <c r="AJ158" i="5"/>
  <c r="Y81" i="5"/>
  <c r="M144" i="5"/>
  <c r="AA128" i="5"/>
  <c r="U128" i="5"/>
  <c r="AG128" i="5"/>
  <c r="AB128" i="5"/>
  <c r="T128" i="5"/>
  <c r="L102" i="5"/>
  <c r="X43" i="5"/>
  <c r="AJ115" i="5"/>
  <c r="AJ147" i="5"/>
  <c r="Z17" i="5"/>
  <c r="U17" i="5"/>
  <c r="R17" i="5"/>
  <c r="O17" i="5"/>
  <c r="AG17" i="5"/>
  <c r="Z28" i="5"/>
  <c r="U28" i="5"/>
  <c r="R28" i="5"/>
  <c r="O28" i="5"/>
  <c r="AG28" i="5"/>
  <c r="AA23" i="5"/>
  <c r="W23" i="5"/>
  <c r="S23" i="5"/>
  <c r="K23" i="5"/>
  <c r="AD23" i="5"/>
  <c r="AB38" i="5"/>
  <c r="X38" i="5"/>
  <c r="P38" i="5"/>
  <c r="L38" i="5"/>
  <c r="AE38" i="5"/>
  <c r="AC47" i="5"/>
  <c r="N47" i="5"/>
  <c r="AF47" i="5"/>
  <c r="M47" i="5"/>
  <c r="AE47" i="5"/>
  <c r="AB63" i="5"/>
  <c r="X63" i="5"/>
  <c r="P63" i="5"/>
  <c r="L63" i="5"/>
  <c r="AE63" i="5"/>
  <c r="AG79" i="5"/>
  <c r="K79" i="5"/>
  <c r="L79" i="5"/>
  <c r="M79" i="5"/>
  <c r="AF79" i="5"/>
  <c r="AC95" i="5"/>
  <c r="T95" i="5"/>
  <c r="Q95" i="5"/>
  <c r="N95" i="5"/>
  <c r="AF95" i="5"/>
  <c r="AB42" i="5"/>
  <c r="Y42" i="5"/>
  <c r="P42" i="5"/>
  <c r="M42" i="5"/>
  <c r="AE42" i="5"/>
  <c r="AC58" i="5"/>
  <c r="T58" i="5"/>
  <c r="Q58" i="5"/>
  <c r="M58" i="5"/>
  <c r="AF58" i="5"/>
  <c r="AC74" i="5"/>
  <c r="T74" i="5"/>
  <c r="Q74" i="5"/>
  <c r="M74" i="5"/>
  <c r="AF74" i="5"/>
  <c r="Z90" i="5"/>
  <c r="U90" i="5"/>
  <c r="R90" i="5"/>
  <c r="O90" i="5"/>
  <c r="AG90" i="5"/>
  <c r="Z106" i="5"/>
  <c r="U106" i="5"/>
  <c r="R106" i="5"/>
  <c r="O106" i="5"/>
  <c r="AG106" i="5"/>
  <c r="Q114" i="5"/>
  <c r="W114" i="5"/>
  <c r="S114" i="5"/>
  <c r="K114" i="5"/>
  <c r="AD114" i="5"/>
  <c r="O130" i="5"/>
  <c r="AA130" i="5"/>
  <c r="P130" i="5"/>
  <c r="N130" i="5"/>
  <c r="AF130" i="5"/>
  <c r="Z146" i="5"/>
  <c r="U146" i="5"/>
  <c r="R146" i="5"/>
  <c r="O146" i="5"/>
  <c r="AG146" i="5"/>
  <c r="AF162" i="5"/>
  <c r="AD162" i="5"/>
  <c r="S162" i="5"/>
  <c r="M162" i="5"/>
  <c r="AE162" i="5"/>
  <c r="AB178" i="5"/>
  <c r="T178" i="5"/>
  <c r="P178" i="5"/>
  <c r="M178" i="5"/>
  <c r="AF178" i="5"/>
  <c r="AC21" i="5"/>
  <c r="T21" i="5"/>
  <c r="Q21" i="5"/>
  <c r="M21" i="5"/>
  <c r="AF21" i="5"/>
  <c r="Z40" i="5"/>
  <c r="U40" i="5"/>
  <c r="R40" i="5"/>
  <c r="O40" i="5"/>
  <c r="AG40" i="5"/>
  <c r="Z56" i="5"/>
  <c r="W56" i="5"/>
  <c r="R56" i="5"/>
  <c r="K56" i="5"/>
  <c r="AC56" i="5"/>
  <c r="AA72" i="5"/>
  <c r="W72" i="5"/>
  <c r="S72" i="5"/>
  <c r="K72" i="5"/>
  <c r="AD72" i="5"/>
  <c r="U53" i="5"/>
  <c r="N53" i="5"/>
  <c r="Y69" i="5"/>
  <c r="Q69" i="5"/>
  <c r="AG69" i="5"/>
  <c r="W85" i="5"/>
  <c r="K85" i="5"/>
  <c r="AA101" i="5"/>
  <c r="S101" i="5"/>
  <c r="AD101" i="5"/>
  <c r="U119" i="5"/>
  <c r="O119" i="5"/>
  <c r="P135" i="5"/>
  <c r="S135" i="5"/>
  <c r="AE135" i="5"/>
  <c r="AF151" i="5"/>
  <c r="M151" i="5"/>
  <c r="L167" i="5"/>
  <c r="X167" i="5"/>
  <c r="AE167" i="5"/>
  <c r="T116" i="5"/>
  <c r="N116" i="5"/>
  <c r="AC132" i="5"/>
  <c r="R132" i="5"/>
  <c r="AD132" i="5"/>
  <c r="AA148" i="5"/>
  <c r="K148" i="5"/>
  <c r="O164" i="5"/>
  <c r="AD164" i="5"/>
  <c r="AG164" i="5"/>
  <c r="T92" i="5"/>
  <c r="AB113" i="5"/>
  <c r="AD129" i="5"/>
  <c r="M145" i="5"/>
  <c r="P145" i="5"/>
  <c r="U161" i="5"/>
  <c r="AA177" i="5"/>
  <c r="L42" i="5"/>
  <c r="K162" i="5"/>
  <c r="L113" i="5"/>
  <c r="AD17" i="5"/>
  <c r="AA17" i="5"/>
  <c r="W17" i="5"/>
  <c r="S17" i="5"/>
  <c r="K28" i="5"/>
  <c r="AD28" i="5"/>
  <c r="AA28" i="5"/>
  <c r="W28" i="5"/>
  <c r="S28" i="5"/>
  <c r="L23" i="5"/>
  <c r="AE23" i="5"/>
  <c r="AB23" i="5"/>
  <c r="X23" i="5"/>
  <c r="P23" i="5"/>
  <c r="M38" i="5"/>
  <c r="AF38" i="5"/>
  <c r="AC38" i="5"/>
  <c r="T38" i="5"/>
  <c r="Q38" i="5"/>
  <c r="O47" i="5"/>
  <c r="K47" i="5"/>
  <c r="S47" i="5"/>
  <c r="T47" i="5"/>
  <c r="Q47" i="5"/>
  <c r="N63" i="5"/>
  <c r="AF63" i="5"/>
  <c r="AC63" i="5"/>
  <c r="T63" i="5"/>
  <c r="Q63" i="5"/>
  <c r="N79" i="5"/>
  <c r="P79" i="5"/>
  <c r="Q79" i="5"/>
  <c r="S79" i="5"/>
  <c r="R79" i="5"/>
  <c r="O95" i="5"/>
  <c r="AG95" i="5"/>
  <c r="Z95" i="5"/>
  <c r="U95" i="5"/>
  <c r="R95" i="5"/>
  <c r="N42" i="5"/>
  <c r="AF42" i="5"/>
  <c r="AC42" i="5"/>
  <c r="T42" i="5"/>
  <c r="Q42" i="5"/>
  <c r="O58" i="5"/>
  <c r="AG58" i="5"/>
  <c r="Y58" i="5"/>
  <c r="U58" i="5"/>
  <c r="R58" i="5"/>
  <c r="O74" i="5"/>
  <c r="AG74" i="5"/>
  <c r="Y74" i="5"/>
  <c r="U74" i="5"/>
  <c r="R74" i="5"/>
  <c r="K90" i="5"/>
  <c r="AD90" i="5"/>
  <c r="AA90" i="5"/>
  <c r="W90" i="5"/>
  <c r="S90" i="5"/>
  <c r="K106" i="5"/>
  <c r="AD106" i="5"/>
  <c r="AA106" i="5"/>
  <c r="W106" i="5"/>
  <c r="S106" i="5"/>
  <c r="R114" i="5"/>
  <c r="U114" i="5"/>
  <c r="AB114" i="5"/>
  <c r="Y114" i="5"/>
  <c r="P114" i="5"/>
  <c r="L130" i="5"/>
  <c r="X130" i="5"/>
  <c r="S130" i="5"/>
  <c r="T130" i="5"/>
  <c r="R130" i="5"/>
  <c r="K146" i="5"/>
  <c r="AD146" i="5"/>
  <c r="AA146" i="5"/>
  <c r="W146" i="5"/>
  <c r="S146" i="5"/>
  <c r="X162" i="5"/>
  <c r="R162" i="5"/>
  <c r="P162" i="5"/>
  <c r="Y162" i="5"/>
  <c r="Q162" i="5"/>
  <c r="N178" i="5"/>
  <c r="AG178" i="5"/>
  <c r="Y178" i="5"/>
  <c r="U178" i="5"/>
  <c r="Q178" i="5"/>
  <c r="N21" i="5"/>
  <c r="AG21" i="5"/>
  <c r="Y21" i="5"/>
  <c r="U21" i="5"/>
  <c r="R21" i="5"/>
  <c r="K40" i="5"/>
  <c r="AD40" i="5"/>
  <c r="AA40" i="5"/>
  <c r="W40" i="5"/>
  <c r="S40" i="5"/>
  <c r="L56" i="5"/>
  <c r="AD56" i="5"/>
  <c r="AA56" i="5"/>
  <c r="X56" i="5"/>
  <c r="O56" i="5"/>
  <c r="L72" i="5"/>
  <c r="AE72" i="5"/>
  <c r="AB72" i="5"/>
  <c r="X72" i="5"/>
  <c r="P72" i="5"/>
  <c r="K53" i="5"/>
  <c r="Z53" i="5"/>
  <c r="R53" i="5"/>
  <c r="AC69" i="5"/>
  <c r="W69" i="5"/>
  <c r="L85" i="5"/>
  <c r="AB85" i="5"/>
  <c r="P85" i="5"/>
  <c r="AE101" i="5"/>
  <c r="Y101" i="5"/>
  <c r="K119" i="5"/>
  <c r="AA119" i="5"/>
  <c r="S119" i="5"/>
  <c r="Y135" i="5"/>
  <c r="X135" i="5"/>
  <c r="R151" i="5"/>
  <c r="P151" i="5"/>
  <c r="Q151" i="5"/>
  <c r="M167" i="5"/>
  <c r="AC167" i="5"/>
  <c r="O116" i="5"/>
  <c r="Z116" i="5"/>
  <c r="R116" i="5"/>
  <c r="L132" i="5"/>
  <c r="W132" i="5"/>
  <c r="L148" i="5"/>
  <c r="S148" i="5"/>
  <c r="P148" i="5"/>
  <c r="AC164" i="5"/>
  <c r="W164" i="5"/>
  <c r="N92" i="5"/>
  <c r="Q92" i="5"/>
  <c r="T113" i="5"/>
  <c r="P129" i="5"/>
  <c r="AE145" i="5"/>
  <c r="N161" i="5"/>
  <c r="S161" i="5"/>
  <c r="X177" i="5"/>
  <c r="N74" i="5"/>
  <c r="P17" i="5"/>
  <c r="M17" i="5"/>
  <c r="AE17" i="5"/>
  <c r="AB17" i="5"/>
  <c r="P28" i="5"/>
  <c r="M28" i="5"/>
  <c r="AE28" i="5"/>
  <c r="AB28" i="5"/>
  <c r="Y28" i="5"/>
  <c r="Q23" i="5"/>
  <c r="N23" i="5"/>
  <c r="AF23" i="5"/>
  <c r="AC23" i="5"/>
  <c r="R38" i="5"/>
  <c r="N38" i="5"/>
  <c r="AG38" i="5"/>
  <c r="Y38" i="5"/>
  <c r="U38" i="5"/>
  <c r="Y47" i="5"/>
  <c r="R47" i="5"/>
  <c r="W47" i="5"/>
  <c r="Z47" i="5"/>
  <c r="R63" i="5"/>
  <c r="O63" i="5"/>
  <c r="AG63" i="5"/>
  <c r="Z63" i="5"/>
  <c r="T79" i="5"/>
  <c r="U79" i="5"/>
  <c r="X79" i="5"/>
  <c r="Y79" i="5"/>
  <c r="S95" i="5"/>
  <c r="K95" i="5"/>
  <c r="AD95" i="5"/>
  <c r="AA95" i="5"/>
  <c r="R42" i="5"/>
  <c r="O42" i="5"/>
  <c r="AG42" i="5"/>
  <c r="Z42" i="5"/>
  <c r="U42" i="5"/>
  <c r="S58" i="5"/>
  <c r="K58" i="5"/>
  <c r="AD58" i="5"/>
  <c r="AA58" i="5"/>
  <c r="W58" i="5"/>
  <c r="S74" i="5"/>
  <c r="K74" i="5"/>
  <c r="AD74" i="5"/>
  <c r="AA74" i="5"/>
  <c r="W74" i="5"/>
  <c r="P90" i="5"/>
  <c r="L90" i="5"/>
  <c r="AE90" i="5"/>
  <c r="AB90" i="5"/>
  <c r="X90" i="5"/>
  <c r="P106" i="5"/>
  <c r="M106" i="5"/>
  <c r="AE106" i="5"/>
  <c r="AB106" i="5"/>
  <c r="Y106" i="5"/>
  <c r="N114" i="5"/>
  <c r="AA114" i="5"/>
  <c r="AF114" i="5"/>
  <c r="AC114" i="5"/>
  <c r="T114" i="5"/>
  <c r="U130" i="5"/>
  <c r="AG130" i="5"/>
  <c r="AC130" i="5"/>
  <c r="Z130" i="5"/>
  <c r="W130" i="5"/>
  <c r="P146" i="5"/>
  <c r="L146" i="5"/>
  <c r="AE146" i="5"/>
  <c r="AB146" i="5"/>
  <c r="X146" i="5"/>
  <c r="AB162" i="5"/>
  <c r="L162" i="5"/>
  <c r="Z162" i="5"/>
  <c r="AC162" i="5"/>
  <c r="U162" i="5"/>
  <c r="R178" i="5"/>
  <c r="K178" i="5"/>
  <c r="AC178" i="5"/>
  <c r="Z178" i="5"/>
  <c r="W178" i="5"/>
  <c r="S21" i="5"/>
  <c r="K21" i="5"/>
  <c r="AD21" i="5"/>
  <c r="Z21" i="5"/>
  <c r="P40" i="5"/>
  <c r="M40" i="5"/>
  <c r="AE40" i="5"/>
  <c r="AB40" i="5"/>
  <c r="P56" i="5"/>
  <c r="M56" i="5"/>
  <c r="AF56" i="5"/>
  <c r="AB56" i="5"/>
  <c r="Q72" i="5"/>
  <c r="M72" i="5"/>
  <c r="AF72" i="5"/>
  <c r="AC72" i="5"/>
  <c r="Y53" i="5"/>
  <c r="Q53" i="5"/>
  <c r="U69" i="5"/>
  <c r="AA85" i="5"/>
  <c r="S85" i="5"/>
  <c r="W101" i="5"/>
  <c r="Z119" i="5"/>
  <c r="R119" i="5"/>
  <c r="K135" i="5"/>
  <c r="T151" i="5"/>
  <c r="S151" i="5"/>
  <c r="AB167" i="5"/>
  <c r="AC116" i="5"/>
  <c r="Q116" i="5"/>
  <c r="O132" i="5"/>
  <c r="O148" i="5"/>
  <c r="R148" i="5"/>
  <c r="L164" i="5"/>
  <c r="AF92" i="5"/>
  <c r="AC113" i="5"/>
  <c r="Q113" i="5"/>
  <c r="L177" i="5"/>
  <c r="S177" i="5"/>
  <c r="L106" i="5"/>
  <c r="AJ165" i="5"/>
  <c r="AJ117" i="5"/>
  <c r="AJ149" i="5"/>
  <c r="M155" i="5"/>
  <c r="L171" i="5"/>
  <c r="AJ161" i="5"/>
  <c r="W161" i="5"/>
  <c r="K161" i="5"/>
  <c r="AJ145" i="5"/>
  <c r="X145" i="5"/>
  <c r="AJ129" i="5"/>
  <c r="K129" i="5"/>
  <c r="AJ167" i="5"/>
  <c r="Z167" i="5"/>
  <c r="N167" i="5"/>
  <c r="AJ151" i="5"/>
  <c r="L151" i="5"/>
  <c r="X151" i="5"/>
  <c r="AJ135" i="5"/>
  <c r="Z135" i="5"/>
  <c r="N135" i="5"/>
  <c r="AJ119" i="5"/>
  <c r="L119" i="5"/>
  <c r="X119" i="5"/>
  <c r="AJ164" i="5"/>
  <c r="AE164" i="5"/>
  <c r="S164" i="5"/>
  <c r="AJ148" i="5"/>
  <c r="M148" i="5"/>
  <c r="Y148" i="5"/>
  <c r="AJ132" i="5"/>
  <c r="Y132" i="5"/>
  <c r="M132" i="5"/>
  <c r="AJ116" i="5"/>
  <c r="M116" i="5"/>
  <c r="Y116" i="5"/>
  <c r="AJ101" i="5"/>
  <c r="L101" i="5"/>
  <c r="X101" i="5"/>
  <c r="AJ85" i="5"/>
  <c r="M85" i="5"/>
  <c r="Y85" i="5"/>
  <c r="AJ69" i="5"/>
  <c r="AF69" i="5"/>
  <c r="T69" i="5"/>
  <c r="AJ53" i="5"/>
  <c r="AE53" i="5"/>
  <c r="S53" i="5"/>
  <c r="AJ95" i="5"/>
  <c r="L95" i="5"/>
  <c r="X95" i="5"/>
  <c r="AJ79" i="5"/>
  <c r="AA79" i="5"/>
  <c r="O79" i="5"/>
  <c r="AJ63" i="5"/>
  <c r="Y63" i="5"/>
  <c r="M63" i="5"/>
  <c r="AJ47" i="5"/>
  <c r="L47" i="5"/>
  <c r="X47" i="5"/>
  <c r="AJ72" i="5"/>
  <c r="N72" i="5"/>
  <c r="Z72" i="5"/>
  <c r="AJ56" i="5"/>
  <c r="S56" i="5"/>
  <c r="AE56" i="5"/>
  <c r="AJ40" i="5"/>
  <c r="L40" i="5"/>
  <c r="X40" i="5"/>
  <c r="AJ23" i="5"/>
  <c r="Y23" i="5"/>
  <c r="M23" i="5"/>
  <c r="X17" i="5"/>
  <c r="L17" i="5"/>
  <c r="AJ21" i="5"/>
  <c r="AA21" i="5"/>
  <c r="O21" i="5"/>
  <c r="O53" i="5"/>
  <c r="L53" i="5"/>
  <c r="AD53" i="5"/>
  <c r="AA53" i="5"/>
  <c r="X53" i="5"/>
  <c r="O69" i="5"/>
  <c r="L69" i="5"/>
  <c r="AD69" i="5"/>
  <c r="AA69" i="5"/>
  <c r="X69" i="5"/>
  <c r="Q85" i="5"/>
  <c r="N85" i="5"/>
  <c r="AF85" i="5"/>
  <c r="AC85" i="5"/>
  <c r="T85" i="5"/>
  <c r="Q101" i="5"/>
  <c r="N101" i="5"/>
  <c r="AF101" i="5"/>
  <c r="AC101" i="5"/>
  <c r="T101" i="5"/>
  <c r="P119" i="5"/>
  <c r="M119" i="5"/>
  <c r="AE119" i="5"/>
  <c r="AB119" i="5"/>
  <c r="Y119" i="5"/>
  <c r="W135" i="5"/>
  <c r="R135" i="5"/>
  <c r="AD135" i="5"/>
  <c r="AC135" i="5"/>
  <c r="U135" i="5"/>
  <c r="AB151" i="5"/>
  <c r="N151" i="5"/>
  <c r="Z151" i="5"/>
  <c r="AC151" i="5"/>
  <c r="U151" i="5"/>
  <c r="AA167" i="5"/>
  <c r="R167" i="5"/>
  <c r="O167" i="5"/>
  <c r="AG167" i="5"/>
  <c r="Y167" i="5"/>
  <c r="S116" i="5"/>
  <c r="K116" i="5"/>
  <c r="AD116" i="5"/>
  <c r="AA116" i="5"/>
  <c r="W116" i="5"/>
  <c r="AA132" i="5"/>
  <c r="U132" i="5"/>
  <c r="AG132" i="5"/>
  <c r="AB132" i="5"/>
  <c r="T132" i="5"/>
  <c r="U148" i="5"/>
  <c r="AG148" i="5"/>
  <c r="AC148" i="5"/>
  <c r="AB148" i="5"/>
  <c r="T148" i="5"/>
  <c r="M164" i="5"/>
  <c r="K164" i="5"/>
  <c r="U164" i="5"/>
  <c r="AA164" i="5"/>
  <c r="X164" i="5"/>
  <c r="R92" i="5"/>
  <c r="O92" i="5"/>
  <c r="AG92" i="5"/>
  <c r="Z92" i="5"/>
  <c r="U92" i="5"/>
  <c r="O113" i="5"/>
  <c r="N113" i="5"/>
  <c r="AF113" i="5"/>
  <c r="Z113" i="5"/>
  <c r="U113" i="5"/>
  <c r="AB129" i="5"/>
  <c r="N129" i="5"/>
  <c r="Z129" i="5"/>
  <c r="AA129" i="5"/>
  <c r="Y129" i="5"/>
  <c r="Q145" i="5"/>
  <c r="N145" i="5"/>
  <c r="AF145" i="5"/>
  <c r="AC145" i="5"/>
  <c r="T145" i="5"/>
  <c r="X161" i="5"/>
  <c r="R161" i="5"/>
  <c r="AD161" i="5"/>
  <c r="AA161" i="5"/>
  <c r="Y161" i="5"/>
  <c r="P177" i="5"/>
  <c r="M177" i="5"/>
  <c r="AE177" i="5"/>
  <c r="AB177" i="5"/>
  <c r="Y177" i="5"/>
  <c r="AJ38" i="5"/>
  <c r="AJ58" i="5"/>
  <c r="AJ90" i="5"/>
  <c r="AJ114" i="5"/>
  <c r="AJ146" i="5"/>
  <c r="AJ178" i="5"/>
  <c r="W177" i="5"/>
  <c r="AJ173" i="5"/>
  <c r="AE173" i="5"/>
  <c r="S173" i="5"/>
  <c r="AJ157" i="5"/>
  <c r="X157" i="5"/>
  <c r="L157" i="5"/>
  <c r="AJ141" i="5"/>
  <c r="Y141" i="5"/>
  <c r="M141" i="5"/>
  <c r="AJ125" i="5"/>
  <c r="Y125" i="5"/>
  <c r="M125" i="5"/>
  <c r="AJ109" i="5"/>
  <c r="AB109" i="5"/>
  <c r="P109" i="5"/>
  <c r="AJ104" i="5"/>
  <c r="L104" i="5"/>
  <c r="X104" i="5"/>
  <c r="AJ68" i="5"/>
  <c r="AF68" i="5"/>
  <c r="T68" i="5"/>
  <c r="AJ52" i="5"/>
  <c r="M52" i="5"/>
  <c r="Y52" i="5"/>
  <c r="AJ20" i="5"/>
  <c r="Z20" i="5"/>
  <c r="AJ26" i="5"/>
  <c r="P26" i="5"/>
  <c r="T53" i="5"/>
  <c r="P53" i="5"/>
  <c r="M53" i="5"/>
  <c r="AF53" i="5"/>
  <c r="AB53" i="5"/>
  <c r="S69" i="5"/>
  <c r="P69" i="5"/>
  <c r="M69" i="5"/>
  <c r="AE69" i="5"/>
  <c r="AB69" i="5"/>
  <c r="U85" i="5"/>
  <c r="R85" i="5"/>
  <c r="O85" i="5"/>
  <c r="AG85" i="5"/>
  <c r="Z85" i="5"/>
  <c r="U101" i="5"/>
  <c r="R101" i="5"/>
  <c r="O101" i="5"/>
  <c r="AG101" i="5"/>
  <c r="Z101" i="5"/>
  <c r="T119" i="5"/>
  <c r="Q119" i="5"/>
  <c r="N119" i="5"/>
  <c r="AF119" i="5"/>
  <c r="AC119" i="5"/>
  <c r="AF135" i="5"/>
  <c r="AB135" i="5"/>
  <c r="O135" i="5"/>
  <c r="AG135" i="5"/>
  <c r="AA135" i="5"/>
  <c r="K151" i="5"/>
  <c r="W151" i="5"/>
  <c r="O151" i="5"/>
  <c r="AG151" i="5"/>
  <c r="AA151" i="5"/>
  <c r="U167" i="5"/>
  <c r="W167" i="5"/>
  <c r="S167" i="5"/>
  <c r="K167" i="5"/>
  <c r="AD167" i="5"/>
  <c r="X116" i="5"/>
  <c r="P116" i="5"/>
  <c r="L116" i="5"/>
  <c r="AE116" i="5"/>
  <c r="AB116" i="5"/>
  <c r="S132" i="5"/>
  <c r="AE132" i="5"/>
  <c r="N132" i="5"/>
  <c r="AF132" i="5"/>
  <c r="Z132" i="5"/>
  <c r="AE148" i="5"/>
  <c r="Q148" i="5"/>
  <c r="N148" i="5"/>
  <c r="AF148" i="5"/>
  <c r="Z148" i="5"/>
  <c r="Q164" i="5"/>
  <c r="T164" i="5"/>
  <c r="Z164" i="5"/>
  <c r="AF164" i="5"/>
  <c r="AB164" i="5"/>
  <c r="W92" i="5"/>
  <c r="S92" i="5"/>
  <c r="K92" i="5"/>
  <c r="AD92" i="5"/>
  <c r="AA92" i="5"/>
  <c r="AG113" i="5"/>
  <c r="R113" i="5"/>
  <c r="K113" i="5"/>
  <c r="AD113" i="5"/>
  <c r="AA113" i="5"/>
  <c r="L129" i="5"/>
  <c r="X129" i="5"/>
  <c r="M129" i="5"/>
  <c r="AE129" i="5"/>
  <c r="AC129" i="5"/>
  <c r="U145" i="5"/>
  <c r="R145" i="5"/>
  <c r="O145" i="5"/>
  <c r="AG145" i="5"/>
  <c r="Z145" i="5"/>
  <c r="AF161" i="5"/>
  <c r="AB161" i="5"/>
  <c r="M161" i="5"/>
  <c r="AE161" i="5"/>
  <c r="AC161" i="5"/>
  <c r="T177" i="5"/>
  <c r="Q177" i="5"/>
  <c r="N177" i="5"/>
  <c r="AF177" i="5"/>
  <c r="AC177" i="5"/>
  <c r="AJ17" i="5"/>
  <c r="AA38" i="5"/>
  <c r="N58" i="5"/>
  <c r="M90" i="5"/>
  <c r="L114" i="5"/>
  <c r="M146" i="5"/>
  <c r="S178" i="5"/>
  <c r="L145" i="5"/>
  <c r="AJ169" i="5"/>
  <c r="K169" i="5"/>
  <c r="W169" i="5"/>
  <c r="AJ153" i="5"/>
  <c r="Y153" i="5"/>
  <c r="M153" i="5"/>
  <c r="AJ137" i="5"/>
  <c r="X137" i="5"/>
  <c r="L137" i="5"/>
  <c r="AJ121" i="5"/>
  <c r="L121" i="5"/>
  <c r="X121" i="5"/>
  <c r="AJ170" i="5"/>
  <c r="AF170" i="5"/>
  <c r="AJ154" i="5"/>
  <c r="L154" i="5"/>
  <c r="AJ138" i="5"/>
  <c r="L138" i="5"/>
  <c r="X138" i="5"/>
  <c r="AJ98" i="5"/>
  <c r="X98" i="5"/>
  <c r="AJ82" i="5"/>
  <c r="L82" i="5"/>
  <c r="X82" i="5"/>
  <c r="AJ66" i="5"/>
  <c r="N66" i="5"/>
  <c r="AJ100" i="5"/>
  <c r="O100" i="5"/>
  <c r="AA100" i="5"/>
  <c r="AJ103" i="5"/>
  <c r="Y103" i="5"/>
  <c r="AJ87" i="5"/>
  <c r="L87" i="5"/>
  <c r="AJ55" i="5"/>
  <c r="L55" i="5"/>
  <c r="X55" i="5"/>
  <c r="AJ39" i="5"/>
  <c r="X39" i="5"/>
  <c r="AJ36" i="5"/>
  <c r="Z36" i="5"/>
  <c r="N36" i="5"/>
  <c r="AJ88" i="5"/>
  <c r="M88" i="5"/>
  <c r="Y88" i="5"/>
  <c r="AJ37" i="5"/>
  <c r="N37" i="5"/>
  <c r="Z37" i="5"/>
  <c r="AB92" i="5"/>
  <c r="X92" i="5"/>
  <c r="P92" i="5"/>
  <c r="L92" i="5"/>
  <c r="AE92" i="5"/>
  <c r="S113" i="5"/>
  <c r="W113" i="5"/>
  <c r="P113" i="5"/>
  <c r="M113" i="5"/>
  <c r="AE113" i="5"/>
  <c r="T129" i="5"/>
  <c r="AF129" i="5"/>
  <c r="Q129" i="5"/>
  <c r="O129" i="5"/>
  <c r="AG129" i="5"/>
  <c r="AA145" i="5"/>
  <c r="W145" i="5"/>
  <c r="S145" i="5"/>
  <c r="K145" i="5"/>
  <c r="AD145" i="5"/>
  <c r="P161" i="5"/>
  <c r="L161" i="5"/>
  <c r="Q161" i="5"/>
  <c r="O161" i="5"/>
  <c r="AG161" i="5"/>
  <c r="Z177" i="5"/>
  <c r="U177" i="5"/>
  <c r="R177" i="5"/>
  <c r="O177" i="5"/>
  <c r="AG177" i="5"/>
  <c r="L28" i="5"/>
  <c r="K17" i="5"/>
  <c r="AJ42" i="5"/>
  <c r="AJ74" i="5"/>
  <c r="AJ106" i="5"/>
  <c r="AJ130" i="5"/>
  <c r="AJ162" i="5"/>
  <c r="M92" i="5"/>
  <c r="X113" i="5"/>
  <c r="AJ139" i="5"/>
  <c r="Y139" i="5"/>
  <c r="AJ123" i="5"/>
  <c r="AA123" i="5"/>
  <c r="AJ110" i="5"/>
  <c r="L110" i="5"/>
  <c r="X110" i="5"/>
  <c r="AJ166" i="5"/>
  <c r="L166" i="5"/>
  <c r="X166" i="5"/>
  <c r="AJ150" i="5"/>
  <c r="Y150" i="5"/>
  <c r="M150" i="5"/>
  <c r="AJ134" i="5"/>
  <c r="K134" i="5"/>
  <c r="W134" i="5"/>
  <c r="AJ118" i="5"/>
  <c r="X118" i="5"/>
  <c r="L118" i="5"/>
  <c r="AJ168" i="5"/>
  <c r="AE168" i="5"/>
  <c r="AJ152" i="5"/>
  <c r="Y152" i="5"/>
  <c r="AJ136" i="5"/>
  <c r="K136" i="5"/>
  <c r="W136" i="5"/>
  <c r="AJ120" i="5"/>
  <c r="P120" i="5"/>
  <c r="AB120" i="5"/>
  <c r="AJ89" i="5"/>
  <c r="X89" i="5"/>
  <c r="AJ73" i="5"/>
  <c r="N73" i="5"/>
  <c r="Z73" i="5"/>
  <c r="AJ57" i="5"/>
  <c r="S57" i="5"/>
  <c r="AJ94" i="5"/>
  <c r="L94" i="5"/>
  <c r="X94" i="5"/>
  <c r="AJ78" i="5"/>
  <c r="L78" i="5"/>
  <c r="X78" i="5"/>
  <c r="AJ62" i="5"/>
  <c r="P62" i="5"/>
  <c r="AB62" i="5"/>
  <c r="AJ46" i="5"/>
  <c r="L46" i="5"/>
  <c r="X46" i="5"/>
  <c r="AJ99" i="5"/>
  <c r="L99" i="5"/>
  <c r="X99" i="5"/>
  <c r="AJ83" i="5"/>
  <c r="M83" i="5"/>
  <c r="Y83" i="5"/>
  <c r="AJ67" i="5"/>
  <c r="P67" i="5"/>
  <c r="AB67" i="5"/>
  <c r="AJ51" i="5"/>
  <c r="T51" i="5"/>
  <c r="AF51" i="5"/>
  <c r="AJ76" i="5"/>
  <c r="Y76" i="5"/>
  <c r="M76" i="5"/>
  <c r="AJ60" i="5"/>
  <c r="P60" i="5"/>
  <c r="AJ44" i="5"/>
  <c r="AB44" i="5"/>
  <c r="AJ27" i="5"/>
  <c r="L27" i="5"/>
  <c r="X27" i="5"/>
  <c r="AJ32" i="5"/>
  <c r="S32" i="5"/>
  <c r="AE32" i="5"/>
  <c r="AJ25" i="5"/>
  <c r="P25" i="5"/>
  <c r="AB25" i="5"/>
  <c r="AJ84" i="5"/>
  <c r="L84" i="5"/>
  <c r="X84" i="5"/>
  <c r="AJ22" i="5"/>
  <c r="L22" i="5"/>
  <c r="X22" i="5"/>
  <c r="AZ27" i="5"/>
  <c r="AQ22" i="5"/>
  <c r="AS22" i="5"/>
  <c r="AQ28" i="5"/>
  <c r="AZ22" i="5"/>
  <c r="AZ23" i="5"/>
  <c r="AZ18" i="5"/>
  <c r="AZ28" i="5"/>
  <c r="AZ26" i="5"/>
  <c r="AS28" i="5"/>
  <c r="AB2" i="5" l="1"/>
  <c r="AF2" i="5"/>
  <c r="W2" i="5"/>
  <c r="AE2" i="5"/>
  <c r="T2" i="5"/>
  <c r="S2" i="5"/>
  <c r="W4" i="5"/>
  <c r="AA4" i="5"/>
  <c r="K2" i="5"/>
  <c r="P2" i="5"/>
  <c r="AG4" i="5"/>
  <c r="AE4" i="5"/>
  <c r="AB4" i="5"/>
  <c r="AF4" i="5"/>
  <c r="U4" i="5"/>
  <c r="O4" i="5"/>
  <c r="K4" i="5"/>
  <c r="P4" i="5"/>
  <c r="S4" i="5"/>
  <c r="T4" i="5"/>
  <c r="M11" i="5"/>
  <c r="T11" i="5"/>
  <c r="N11" i="5"/>
  <c r="AC11" i="5"/>
  <c r="R11" i="5"/>
  <c r="W11" i="5"/>
  <c r="P11" i="5"/>
  <c r="AB11" i="5"/>
  <c r="X11" i="5"/>
  <c r="AF11" i="5"/>
  <c r="AG11" i="5"/>
  <c r="U11" i="5"/>
  <c r="K11" i="5"/>
  <c r="Y11" i="5"/>
  <c r="Q11" i="5"/>
  <c r="AD11" i="5"/>
  <c r="AA11" i="5"/>
  <c r="O11" i="5"/>
  <c r="AE11" i="5"/>
  <c r="Z11" i="5"/>
  <c r="L11" i="5"/>
  <c r="S11" i="5"/>
  <c r="AD11" i="1"/>
  <c r="AF11" i="1" s="1"/>
  <c r="AD12" i="1"/>
  <c r="AF12" i="1" s="1"/>
  <c r="AD13" i="1"/>
  <c r="AF13" i="1" s="1"/>
  <c r="AD14" i="1"/>
  <c r="AF14" i="1" s="1"/>
  <c r="AD15" i="1"/>
  <c r="AF15" i="1" s="1"/>
  <c r="AD16" i="1"/>
  <c r="AF16" i="1" s="1"/>
  <c r="AD17" i="1"/>
  <c r="AF17" i="1" s="1"/>
  <c r="AD18" i="1"/>
  <c r="AF18" i="1" s="1"/>
  <c r="AD19" i="1"/>
  <c r="AF19" i="1" s="1"/>
  <c r="AD20" i="1"/>
  <c r="AF20" i="1" s="1"/>
  <c r="AD21" i="1"/>
  <c r="AF21" i="1" s="1"/>
  <c r="AD22" i="1"/>
  <c r="AF22" i="1" s="1"/>
  <c r="AD23" i="1"/>
  <c r="AF23" i="1" s="1"/>
  <c r="AD24" i="1"/>
  <c r="AF24" i="1" s="1"/>
  <c r="AD25" i="1"/>
  <c r="AF25" i="1" s="1"/>
  <c r="AD26" i="1"/>
  <c r="AF26" i="1" s="1"/>
  <c r="AD27" i="1"/>
  <c r="AF27" i="1" s="1"/>
  <c r="AD28" i="1"/>
  <c r="AF28" i="1" s="1"/>
  <c r="AD29" i="1"/>
  <c r="AF29" i="1" s="1"/>
  <c r="AD30" i="1"/>
  <c r="AF30" i="1" s="1"/>
  <c r="AD31" i="1"/>
  <c r="AF31" i="1" s="1"/>
  <c r="AD32" i="1"/>
  <c r="AF32" i="1" s="1"/>
  <c r="AD33" i="1"/>
  <c r="AF33" i="1" s="1"/>
  <c r="AD34" i="1"/>
  <c r="AF34" i="1" s="1"/>
  <c r="AD35" i="1"/>
  <c r="AF35" i="1" s="1"/>
  <c r="AD36" i="1"/>
  <c r="AF36" i="1" s="1"/>
  <c r="AD37" i="1"/>
  <c r="AF37" i="1" s="1"/>
  <c r="AD38" i="1"/>
  <c r="AF38" i="1" s="1"/>
  <c r="AD39" i="1"/>
  <c r="AF39" i="1" s="1"/>
  <c r="AD40" i="1"/>
  <c r="AF40" i="1" s="1"/>
  <c r="AD41" i="1"/>
  <c r="AF41" i="1" s="1"/>
  <c r="AD42" i="1"/>
  <c r="AF42" i="1" s="1"/>
  <c r="AD43" i="1"/>
  <c r="AF43" i="1" s="1"/>
  <c r="AD44" i="1"/>
  <c r="AF44" i="1" s="1"/>
  <c r="AD45" i="1"/>
  <c r="AF45" i="1" s="1"/>
  <c r="AD46" i="1"/>
  <c r="AF46" i="1" s="1"/>
  <c r="AD47" i="1"/>
  <c r="AF47" i="1" s="1"/>
  <c r="AD48" i="1"/>
  <c r="AF48" i="1" s="1"/>
  <c r="AD49" i="1"/>
  <c r="AF49" i="1" s="1"/>
  <c r="AD50" i="1"/>
  <c r="AF50" i="1" s="1"/>
  <c r="AD51" i="1"/>
  <c r="AF51" i="1" s="1"/>
  <c r="AD52" i="1"/>
  <c r="AF52" i="1" s="1"/>
  <c r="AD53" i="1"/>
  <c r="AF53" i="1" s="1"/>
  <c r="AD54" i="1"/>
  <c r="AF54" i="1" s="1"/>
  <c r="AD55" i="1"/>
  <c r="AF55" i="1" s="1"/>
  <c r="AD56" i="1"/>
  <c r="AF56" i="1" s="1"/>
  <c r="AD57" i="1"/>
  <c r="AF57" i="1" s="1"/>
  <c r="AD58" i="1"/>
  <c r="AF58" i="1" s="1"/>
  <c r="AD59" i="1"/>
  <c r="AF59" i="1" s="1"/>
  <c r="AD60" i="1"/>
  <c r="AF60" i="1" s="1"/>
  <c r="AD61" i="1"/>
  <c r="AF61" i="1" s="1"/>
  <c r="AD62" i="1"/>
  <c r="AF62" i="1" s="1"/>
  <c r="AD63" i="1"/>
  <c r="AF63" i="1" s="1"/>
  <c r="AD64" i="1"/>
  <c r="AF64" i="1" s="1"/>
  <c r="AD65" i="1"/>
  <c r="AF65" i="1" s="1"/>
  <c r="AD66" i="1"/>
  <c r="AF66" i="1" s="1"/>
  <c r="AD67" i="1"/>
  <c r="AF67" i="1" s="1"/>
  <c r="AD68" i="1"/>
  <c r="AF68" i="1" s="1"/>
  <c r="AD69" i="1"/>
  <c r="AF69" i="1" s="1"/>
  <c r="AD70" i="1"/>
  <c r="AF70" i="1" s="1"/>
  <c r="AD71" i="1"/>
  <c r="AF71" i="1" s="1"/>
  <c r="AD72" i="1"/>
  <c r="AF72" i="1" s="1"/>
  <c r="AD73" i="1"/>
  <c r="AF73" i="1" s="1"/>
  <c r="AD74" i="1"/>
  <c r="AF74" i="1" s="1"/>
  <c r="AD75" i="1"/>
  <c r="AF75" i="1" s="1"/>
  <c r="AD76" i="1"/>
  <c r="AF76" i="1" s="1"/>
  <c r="AD77" i="1"/>
  <c r="AF77" i="1" s="1"/>
  <c r="AD78" i="1"/>
  <c r="AF78" i="1" s="1"/>
  <c r="AD79" i="1"/>
  <c r="AF79" i="1" s="1"/>
  <c r="AD80" i="1"/>
  <c r="AF80" i="1" s="1"/>
  <c r="AD81" i="1"/>
  <c r="AF81" i="1" s="1"/>
  <c r="AD82" i="1"/>
  <c r="AF82" i="1" s="1"/>
  <c r="AD83" i="1"/>
  <c r="AF83" i="1" s="1"/>
  <c r="AD84" i="1"/>
  <c r="AF84" i="1" s="1"/>
  <c r="AD85" i="1"/>
  <c r="AF85" i="1" s="1"/>
  <c r="AD86" i="1"/>
  <c r="AF86" i="1" s="1"/>
  <c r="AD87" i="1"/>
  <c r="AF87" i="1" s="1"/>
  <c r="AD88" i="1"/>
  <c r="AF88" i="1" s="1"/>
  <c r="AD89" i="1"/>
  <c r="AF89" i="1" s="1"/>
  <c r="AD90" i="1"/>
  <c r="AF90" i="1" s="1"/>
  <c r="AD91" i="1"/>
  <c r="AF91" i="1" s="1"/>
  <c r="AD92" i="1"/>
  <c r="AF92" i="1" s="1"/>
  <c r="AD93" i="1"/>
  <c r="AF93" i="1" s="1"/>
  <c r="AD94" i="1"/>
  <c r="AF94" i="1" s="1"/>
  <c r="AD95" i="1"/>
  <c r="AF95" i="1" s="1"/>
  <c r="AD96" i="1"/>
  <c r="AF96" i="1" s="1"/>
  <c r="AD97" i="1"/>
  <c r="AF97" i="1" s="1"/>
  <c r="AD98" i="1"/>
  <c r="AF98" i="1" s="1"/>
  <c r="AD99" i="1"/>
  <c r="AF99" i="1" s="1"/>
  <c r="AD100" i="1"/>
  <c r="AF100" i="1" s="1"/>
  <c r="AD101" i="1"/>
  <c r="AF101" i="1" s="1"/>
  <c r="AD102" i="1"/>
  <c r="AF102" i="1" s="1"/>
  <c r="AD103" i="1"/>
  <c r="AF103" i="1" s="1"/>
  <c r="AD104" i="1"/>
  <c r="AF104" i="1" s="1"/>
  <c r="AD105" i="1"/>
  <c r="AF105" i="1" s="1"/>
  <c r="AD106" i="1"/>
  <c r="AF106" i="1" s="1"/>
  <c r="AD107" i="1"/>
  <c r="AF107" i="1" s="1"/>
  <c r="AD108" i="1"/>
  <c r="AF108" i="1" s="1"/>
  <c r="AD109" i="1"/>
  <c r="AF109" i="1" s="1"/>
  <c r="AD110" i="1"/>
  <c r="AF110" i="1" s="1"/>
  <c r="AD111" i="1"/>
  <c r="AF111" i="1" s="1"/>
  <c r="AD112" i="1"/>
  <c r="AF112" i="1" s="1"/>
  <c r="AD113" i="1"/>
  <c r="AF113" i="1" s="1"/>
  <c r="AD114" i="1"/>
  <c r="AF114" i="1" s="1"/>
  <c r="AD115" i="1"/>
  <c r="AF115" i="1" s="1"/>
  <c r="AD116" i="1"/>
  <c r="AF116" i="1" s="1"/>
  <c r="AD117" i="1"/>
  <c r="AF117" i="1" s="1"/>
  <c r="AD118" i="1"/>
  <c r="AF118" i="1" s="1"/>
  <c r="AD119" i="1"/>
  <c r="AF119" i="1" s="1"/>
  <c r="AD120" i="1"/>
  <c r="AF120" i="1" s="1"/>
  <c r="AD121" i="1"/>
  <c r="AF121" i="1" s="1"/>
  <c r="AD122" i="1"/>
  <c r="AF122" i="1" s="1"/>
  <c r="AD123" i="1"/>
  <c r="AF123" i="1" s="1"/>
  <c r="AD124" i="1"/>
  <c r="AF124" i="1" s="1"/>
  <c r="AD125" i="1"/>
  <c r="AF125" i="1" s="1"/>
  <c r="AD126" i="1"/>
  <c r="AF126" i="1" s="1"/>
  <c r="AD127" i="1"/>
  <c r="AF127" i="1" s="1"/>
  <c r="AD128" i="1"/>
  <c r="AF128" i="1" s="1"/>
  <c r="AD129" i="1"/>
  <c r="AF129" i="1" s="1"/>
  <c r="AD130" i="1"/>
  <c r="AF130" i="1" s="1"/>
  <c r="AD131" i="1"/>
  <c r="AF131" i="1" s="1"/>
  <c r="AD132" i="1"/>
  <c r="AF132" i="1" s="1"/>
  <c r="AD133" i="1"/>
  <c r="AF133" i="1" s="1"/>
  <c r="AD134" i="1"/>
  <c r="AF134" i="1" s="1"/>
  <c r="AD135" i="1"/>
  <c r="AF135" i="1" s="1"/>
  <c r="AD136" i="1"/>
  <c r="AF136" i="1" s="1"/>
  <c r="AD137" i="1"/>
  <c r="AF137" i="1" s="1"/>
  <c r="AD138" i="1"/>
  <c r="AF138" i="1" s="1"/>
  <c r="AD139" i="1"/>
  <c r="AF139" i="1" s="1"/>
  <c r="AD140" i="1"/>
  <c r="AF140" i="1" s="1"/>
  <c r="AD141" i="1"/>
  <c r="AF141" i="1" s="1"/>
  <c r="AD142" i="1"/>
  <c r="AF142" i="1" s="1"/>
  <c r="AD143" i="1"/>
  <c r="AF143" i="1" s="1"/>
  <c r="AD144" i="1"/>
  <c r="AF144" i="1" s="1"/>
  <c r="AD145" i="1"/>
  <c r="AF145" i="1" s="1"/>
  <c r="AD146" i="1"/>
  <c r="AF146" i="1" s="1"/>
  <c r="AD147" i="1"/>
  <c r="AF147" i="1" s="1"/>
  <c r="AD148" i="1"/>
  <c r="AF148" i="1" s="1"/>
  <c r="AD149" i="1"/>
  <c r="AF149" i="1" s="1"/>
  <c r="AD150" i="1"/>
  <c r="AF150" i="1" s="1"/>
  <c r="AD151" i="1"/>
  <c r="AF151" i="1" s="1"/>
  <c r="AD152" i="1"/>
  <c r="AF152" i="1" s="1"/>
  <c r="AD153" i="1"/>
  <c r="AF153" i="1" s="1"/>
  <c r="AD154" i="1"/>
  <c r="AF154" i="1" s="1"/>
  <c r="AD155" i="1"/>
  <c r="AF155" i="1" s="1"/>
  <c r="AD156" i="1"/>
  <c r="AF156" i="1" s="1"/>
  <c r="AD157" i="1"/>
  <c r="AF157" i="1" s="1"/>
  <c r="AD158" i="1"/>
  <c r="AF158" i="1" s="1"/>
  <c r="AD159" i="1"/>
  <c r="AF159" i="1" s="1"/>
  <c r="AD160" i="1"/>
  <c r="AF160" i="1" s="1"/>
  <c r="AD161" i="1"/>
  <c r="AF161" i="1" s="1"/>
  <c r="AD162" i="1"/>
  <c r="AF162" i="1" s="1"/>
  <c r="AD163" i="1"/>
  <c r="AF163" i="1" s="1"/>
  <c r="AD164" i="1"/>
  <c r="AF164" i="1" s="1"/>
  <c r="AD165" i="1"/>
  <c r="AF165" i="1" s="1"/>
  <c r="AD166" i="1"/>
  <c r="AF166" i="1" s="1"/>
  <c r="AD167" i="1"/>
  <c r="AF167" i="1" s="1"/>
  <c r="AD168" i="1"/>
  <c r="AF168" i="1" s="1"/>
  <c r="AD169" i="1"/>
  <c r="AF169" i="1" s="1"/>
  <c r="AD170" i="1"/>
  <c r="AF170" i="1" s="1"/>
  <c r="AD171" i="1"/>
  <c r="AF171" i="1" s="1"/>
  <c r="AD172" i="1"/>
  <c r="AF172" i="1" s="1"/>
  <c r="AD173" i="1"/>
  <c r="AF173" i="1" s="1"/>
  <c r="AD174" i="1"/>
  <c r="AF174" i="1" s="1"/>
  <c r="AD175" i="1"/>
  <c r="AF175" i="1" s="1"/>
  <c r="AD176" i="1"/>
  <c r="AF176" i="1" s="1"/>
  <c r="AD177" i="1"/>
  <c r="AF177" i="1" s="1"/>
  <c r="AD178" i="1"/>
  <c r="AF178" i="1" s="1"/>
  <c r="AD179" i="1"/>
  <c r="AF179" i="1" s="1"/>
  <c r="AD180" i="1"/>
  <c r="AF180" i="1" s="1"/>
  <c r="AD181" i="1"/>
  <c r="AF181" i="1" s="1"/>
  <c r="AD182" i="1"/>
  <c r="AF182" i="1" s="1"/>
  <c r="AD183" i="1"/>
  <c r="AF183" i="1" s="1"/>
  <c r="AD184" i="1"/>
  <c r="AF184" i="1" s="1"/>
  <c r="AD185" i="1"/>
  <c r="AF185" i="1" s="1"/>
  <c r="AD186" i="1"/>
  <c r="AF186" i="1" s="1"/>
  <c r="AD187" i="1"/>
  <c r="AF187" i="1" s="1"/>
  <c r="AD188" i="1"/>
  <c r="AF188" i="1" s="1"/>
  <c r="AD189" i="1"/>
  <c r="AF189" i="1" s="1"/>
  <c r="AD190" i="1"/>
  <c r="AF190" i="1" s="1"/>
  <c r="AD191" i="1"/>
  <c r="AF191" i="1" s="1"/>
  <c r="AD192" i="1"/>
  <c r="AF192" i="1" s="1"/>
  <c r="AD193" i="1"/>
  <c r="AF193" i="1" s="1"/>
  <c r="AD194" i="1"/>
  <c r="AF194" i="1" s="1"/>
  <c r="AD195" i="1"/>
  <c r="AF195" i="1" s="1"/>
  <c r="AD196" i="1"/>
  <c r="AF196" i="1" s="1"/>
  <c r="AD197" i="1"/>
  <c r="AF197" i="1" s="1"/>
  <c r="AD198" i="1"/>
  <c r="AF198" i="1" s="1"/>
  <c r="AD199" i="1"/>
  <c r="AF199" i="1" s="1"/>
  <c r="AD200" i="1"/>
  <c r="AF200" i="1" s="1"/>
  <c r="AD201" i="1"/>
  <c r="AF201" i="1" s="1"/>
  <c r="AD202" i="1"/>
  <c r="AF202" i="1" s="1"/>
  <c r="AD203" i="1"/>
  <c r="AF203" i="1" s="1"/>
  <c r="AD204" i="1"/>
  <c r="AF204" i="1" s="1"/>
  <c r="AD205" i="1"/>
  <c r="AF205" i="1" s="1"/>
  <c r="AD206" i="1"/>
  <c r="AF206" i="1" s="1"/>
  <c r="AD207" i="1"/>
  <c r="AF207" i="1" s="1"/>
  <c r="AD208" i="1"/>
  <c r="AF208" i="1" s="1"/>
  <c r="AD209" i="1"/>
  <c r="AF209" i="1" s="1"/>
  <c r="AD210" i="1"/>
  <c r="AF210" i="1" s="1"/>
  <c r="AD211" i="1"/>
  <c r="AF211" i="1" s="1"/>
  <c r="AD212" i="1"/>
  <c r="AF212" i="1" s="1"/>
  <c r="AD213" i="1"/>
  <c r="AF213" i="1" s="1"/>
  <c r="AD214" i="1"/>
  <c r="AF214" i="1" s="1"/>
  <c r="AD215" i="1"/>
  <c r="AF215" i="1" s="1"/>
  <c r="AD216" i="1"/>
  <c r="AF216" i="1" s="1"/>
  <c r="AD217" i="1"/>
  <c r="AF217" i="1" s="1"/>
  <c r="AD218" i="1"/>
  <c r="AF218" i="1" s="1"/>
  <c r="AD219" i="1"/>
  <c r="AF219" i="1" s="1"/>
  <c r="AD220" i="1"/>
  <c r="AF220" i="1" s="1"/>
  <c r="AD221" i="1"/>
  <c r="AF221" i="1" s="1"/>
  <c r="AD222" i="1"/>
  <c r="AF222" i="1" s="1"/>
  <c r="AD223" i="1"/>
  <c r="AF223" i="1" s="1"/>
  <c r="AD224" i="1"/>
  <c r="AF224" i="1" s="1"/>
  <c r="AD225" i="1"/>
  <c r="AF225" i="1" s="1"/>
  <c r="AD226" i="1"/>
  <c r="AF226" i="1" s="1"/>
  <c r="AD227" i="1"/>
  <c r="AF227" i="1" s="1"/>
  <c r="AD228" i="1"/>
  <c r="AF228" i="1" s="1"/>
  <c r="AD229" i="1"/>
  <c r="AF229" i="1" s="1"/>
  <c r="AD230" i="1"/>
  <c r="AF230" i="1" s="1"/>
  <c r="AD231" i="1"/>
  <c r="AF231" i="1" s="1"/>
  <c r="AD232" i="1"/>
  <c r="AF232" i="1" s="1"/>
  <c r="AD233" i="1"/>
  <c r="AF233" i="1" s="1"/>
  <c r="AD234" i="1"/>
  <c r="AF234" i="1" s="1"/>
  <c r="AD235" i="1"/>
  <c r="AF235" i="1" s="1"/>
  <c r="AD236" i="1"/>
  <c r="AF236" i="1" s="1"/>
  <c r="AD237" i="1"/>
  <c r="AF237" i="1" s="1"/>
  <c r="AD238" i="1"/>
  <c r="AF238" i="1" s="1"/>
  <c r="AD239" i="1"/>
  <c r="AF239" i="1" s="1"/>
  <c r="AD240" i="1"/>
  <c r="AF240" i="1" s="1"/>
  <c r="AD241" i="1"/>
  <c r="AF241" i="1" s="1"/>
  <c r="AD242" i="1"/>
  <c r="AF242" i="1" s="1"/>
  <c r="AD243" i="1"/>
  <c r="AF243" i="1" s="1"/>
  <c r="AD244" i="1"/>
  <c r="AF244" i="1" s="1"/>
  <c r="AD245" i="1"/>
  <c r="AF245" i="1" s="1"/>
  <c r="AD246" i="1"/>
  <c r="AF246" i="1" s="1"/>
  <c r="AD247" i="1"/>
  <c r="AF247" i="1" s="1"/>
  <c r="AD248" i="1"/>
  <c r="AF248" i="1" s="1"/>
  <c r="AD249" i="1"/>
  <c r="AF249" i="1" s="1"/>
  <c r="AD250" i="1"/>
  <c r="AF250" i="1" s="1"/>
  <c r="AD251" i="1"/>
  <c r="AF251" i="1" s="1"/>
  <c r="AD252" i="1"/>
  <c r="AF252" i="1" s="1"/>
  <c r="AD253" i="1"/>
  <c r="AF253" i="1" s="1"/>
  <c r="AD254" i="1"/>
  <c r="AF254" i="1" s="1"/>
  <c r="AD255" i="1"/>
  <c r="AF255" i="1" s="1"/>
  <c r="AD256" i="1"/>
  <c r="AF256" i="1" s="1"/>
  <c r="AD257" i="1"/>
  <c r="AF257" i="1" s="1"/>
  <c r="AD258" i="1"/>
  <c r="AF258" i="1" s="1"/>
  <c r="AD259" i="1"/>
  <c r="AF259" i="1" s="1"/>
  <c r="AD260" i="1"/>
  <c r="AF260" i="1" s="1"/>
  <c r="AD261" i="1"/>
  <c r="AF261" i="1" s="1"/>
  <c r="AD262" i="1"/>
  <c r="AF262" i="1" s="1"/>
  <c r="AD263" i="1"/>
  <c r="AF263" i="1" s="1"/>
  <c r="AD264" i="1"/>
  <c r="AF264" i="1" s="1"/>
  <c r="AD265" i="1"/>
  <c r="AF265" i="1" s="1"/>
  <c r="AD266" i="1"/>
  <c r="AF266" i="1" s="1"/>
  <c r="AD267" i="1"/>
  <c r="AF267" i="1" s="1"/>
  <c r="AD268" i="1"/>
  <c r="AF268" i="1" s="1"/>
  <c r="AD269" i="1"/>
  <c r="AF269" i="1" s="1"/>
  <c r="AD270" i="1"/>
  <c r="AF270" i="1" s="1"/>
  <c r="AD271" i="1"/>
  <c r="AF271" i="1" s="1"/>
  <c r="AD272" i="1"/>
  <c r="AF272" i="1" s="1"/>
  <c r="AD273" i="1"/>
  <c r="AF273" i="1" s="1"/>
  <c r="AD274" i="1"/>
  <c r="AF274" i="1" s="1"/>
  <c r="AD275" i="1"/>
  <c r="AF275" i="1" s="1"/>
  <c r="AD276" i="1"/>
  <c r="AF276" i="1" s="1"/>
  <c r="AD277" i="1"/>
  <c r="AF277" i="1" s="1"/>
  <c r="AD278" i="1"/>
  <c r="AF278" i="1" s="1"/>
  <c r="AD279" i="1"/>
  <c r="AF279" i="1" s="1"/>
  <c r="AD280" i="1"/>
  <c r="AF280" i="1" s="1"/>
  <c r="AD281" i="1"/>
  <c r="AF281" i="1" s="1"/>
  <c r="AD282" i="1"/>
  <c r="AF282" i="1" s="1"/>
  <c r="AD283" i="1"/>
  <c r="AF283" i="1" s="1"/>
  <c r="AD284" i="1"/>
  <c r="AF284" i="1" s="1"/>
  <c r="AD285" i="1"/>
  <c r="AF285" i="1" s="1"/>
  <c r="AD286" i="1"/>
  <c r="AF286" i="1" s="1"/>
  <c r="AD287" i="1"/>
  <c r="AF287" i="1" s="1"/>
  <c r="AD288" i="1"/>
  <c r="AF288" i="1" s="1"/>
  <c r="AD289" i="1"/>
  <c r="AF289" i="1" s="1"/>
  <c r="AD290" i="1"/>
  <c r="AF290" i="1" s="1"/>
  <c r="AD291" i="1"/>
  <c r="AF291" i="1" s="1"/>
  <c r="AD292" i="1"/>
  <c r="AF292" i="1" s="1"/>
  <c r="AD293" i="1"/>
  <c r="AF293" i="1" s="1"/>
  <c r="AD294" i="1"/>
  <c r="AF294" i="1" s="1"/>
  <c r="AD295" i="1"/>
  <c r="AF295" i="1" s="1"/>
  <c r="AD296" i="1"/>
  <c r="AF296" i="1" s="1"/>
  <c r="AD297" i="1"/>
  <c r="AF297" i="1" s="1"/>
  <c r="AD298" i="1"/>
  <c r="AF298" i="1" s="1"/>
  <c r="AD299" i="1"/>
  <c r="AF299" i="1" s="1"/>
  <c r="AD300" i="1"/>
  <c r="AF300" i="1" s="1"/>
  <c r="AD301" i="1"/>
  <c r="AF301" i="1" s="1"/>
  <c r="AD302" i="1"/>
  <c r="AF302" i="1" s="1"/>
  <c r="AD303" i="1"/>
  <c r="AF303" i="1" s="1"/>
  <c r="AD304" i="1"/>
  <c r="AF304" i="1" s="1"/>
  <c r="AD305" i="1"/>
  <c r="AF305" i="1" s="1"/>
  <c r="AD306" i="1"/>
  <c r="AF306" i="1" s="1"/>
  <c r="AD307" i="1"/>
  <c r="AF307" i="1" s="1"/>
  <c r="AD308" i="1"/>
  <c r="AF308" i="1" s="1"/>
  <c r="AD309" i="1"/>
  <c r="AF309" i="1" s="1"/>
  <c r="AD310" i="1"/>
  <c r="AF310" i="1" s="1"/>
  <c r="AD311" i="1"/>
  <c r="AF311" i="1" s="1"/>
  <c r="AD312" i="1"/>
  <c r="AF312" i="1" s="1"/>
  <c r="AD313" i="1"/>
  <c r="AF313" i="1" s="1"/>
  <c r="AD314" i="1"/>
  <c r="AF314" i="1" s="1"/>
  <c r="AD315" i="1"/>
  <c r="AF315" i="1" s="1"/>
  <c r="AD316" i="1"/>
  <c r="AF316" i="1" s="1"/>
  <c r="AD317" i="1"/>
  <c r="AF317" i="1" s="1"/>
  <c r="AD318" i="1"/>
  <c r="AF318" i="1" s="1"/>
  <c r="AD319" i="1"/>
  <c r="AF319" i="1" s="1"/>
  <c r="AD320" i="1"/>
  <c r="AF320" i="1" s="1"/>
  <c r="AD321" i="1"/>
  <c r="AF321" i="1" s="1"/>
  <c r="AD322" i="1"/>
  <c r="AF322" i="1" s="1"/>
  <c r="AD323" i="1"/>
  <c r="AF323" i="1" s="1"/>
  <c r="AD324" i="1"/>
  <c r="AF324" i="1" s="1"/>
  <c r="AD325" i="1"/>
  <c r="AF325" i="1" s="1"/>
  <c r="AD326" i="1"/>
  <c r="AF326" i="1" s="1"/>
  <c r="AD327" i="1"/>
  <c r="AF327" i="1" s="1"/>
  <c r="AD328" i="1"/>
  <c r="AF328" i="1" s="1"/>
  <c r="AD329" i="1"/>
  <c r="AF329" i="1" s="1"/>
  <c r="AD330" i="1"/>
  <c r="AF330" i="1" s="1"/>
  <c r="AD331" i="1"/>
  <c r="AF331" i="1" s="1"/>
  <c r="AD332" i="1"/>
  <c r="AF332" i="1" s="1"/>
  <c r="AD333" i="1"/>
  <c r="AF333" i="1" s="1"/>
  <c r="AD334" i="1"/>
  <c r="AF334" i="1" s="1"/>
  <c r="AD335" i="1"/>
  <c r="AF335" i="1" s="1"/>
  <c r="AD336" i="1"/>
  <c r="AF336" i="1" s="1"/>
  <c r="AD337" i="1"/>
  <c r="AF337" i="1" s="1"/>
  <c r="AD338" i="1"/>
  <c r="AF338" i="1" s="1"/>
  <c r="AD339" i="1"/>
  <c r="AF339" i="1" s="1"/>
  <c r="AD340" i="1"/>
  <c r="AF340" i="1" s="1"/>
  <c r="AD341" i="1"/>
  <c r="AF341" i="1" s="1"/>
  <c r="AD342" i="1"/>
  <c r="AF342" i="1" s="1"/>
  <c r="AD10" i="1"/>
  <c r="AF10" i="1" s="1"/>
  <c r="AA10" i="1"/>
  <c r="W7" i="5"/>
  <c r="S7" i="5"/>
  <c r="O7" i="5"/>
  <c r="AQ23" i="5"/>
  <c r="AS27" i="5"/>
  <c r="U7" i="5"/>
  <c r="AS23" i="5"/>
  <c r="AS26" i="5"/>
  <c r="T7" i="5"/>
  <c r="AQ27" i="5"/>
  <c r="AG7" i="5"/>
  <c r="AQ18" i="5"/>
  <c r="P7" i="5"/>
  <c r="K7" i="5"/>
  <c r="AE7" i="5"/>
  <c r="AA7" i="5"/>
  <c r="AS18" i="5"/>
  <c r="AB7" i="5"/>
  <c r="AF7" i="5"/>
  <c r="AQ26" i="5"/>
  <c r="B342" i="3" l="1"/>
  <c r="A342" i="3" s="1"/>
  <c r="B341" i="3"/>
  <c r="A341" i="3" s="1"/>
  <c r="B340" i="3"/>
  <c r="A340" i="3" s="1"/>
  <c r="B339" i="3"/>
  <c r="A339" i="3" s="1"/>
  <c r="B338" i="3"/>
  <c r="A338" i="3" s="1"/>
  <c r="B337" i="3"/>
  <c r="A337" i="3" s="1"/>
  <c r="B336" i="3"/>
  <c r="A336" i="3" s="1"/>
  <c r="B335" i="3"/>
  <c r="A335" i="3" s="1"/>
  <c r="B334" i="3"/>
  <c r="A334" i="3" s="1"/>
  <c r="B333" i="3"/>
  <c r="A333" i="3" s="1"/>
  <c r="B332" i="3"/>
  <c r="A332" i="3" s="1"/>
  <c r="B331" i="3"/>
  <c r="A331" i="3"/>
  <c r="B330" i="3"/>
  <c r="A330" i="3" s="1"/>
  <c r="B329" i="3"/>
  <c r="A329" i="3" s="1"/>
  <c r="B328" i="3"/>
  <c r="A328" i="3" s="1"/>
  <c r="B327" i="3"/>
  <c r="A327" i="3" s="1"/>
  <c r="B326" i="3"/>
  <c r="A326" i="3" s="1"/>
  <c r="B325" i="3"/>
  <c r="A325" i="3" s="1"/>
  <c r="B324" i="3"/>
  <c r="A324" i="3" s="1"/>
  <c r="B323" i="3"/>
  <c r="A323" i="3" s="1"/>
  <c r="B322" i="3"/>
  <c r="A322" i="3" s="1"/>
  <c r="B321" i="3"/>
  <c r="A321" i="3" s="1"/>
  <c r="B320" i="3"/>
  <c r="A320" i="3" s="1"/>
  <c r="B319" i="3"/>
  <c r="A319" i="3" s="1"/>
  <c r="B318" i="3"/>
  <c r="A318" i="3" s="1"/>
  <c r="B317" i="3"/>
  <c r="A317" i="3" s="1"/>
  <c r="B316" i="3"/>
  <c r="A316" i="3" s="1"/>
  <c r="B315" i="3"/>
  <c r="A315" i="3" s="1"/>
  <c r="B314" i="3"/>
  <c r="A314" i="3" s="1"/>
  <c r="B313" i="3"/>
  <c r="A313" i="3" s="1"/>
  <c r="B312" i="3"/>
  <c r="A312" i="3" s="1"/>
  <c r="B311" i="3"/>
  <c r="A311" i="3" s="1"/>
  <c r="B310" i="3"/>
  <c r="A310" i="3" s="1"/>
  <c r="B309" i="3"/>
  <c r="A309" i="3" s="1"/>
  <c r="B308" i="3"/>
  <c r="A308" i="3" s="1"/>
  <c r="B307" i="3"/>
  <c r="A307" i="3" s="1"/>
  <c r="B306" i="3"/>
  <c r="A306" i="3" s="1"/>
  <c r="B305" i="3"/>
  <c r="A305" i="3" s="1"/>
  <c r="B304" i="3"/>
  <c r="A304" i="3" s="1"/>
  <c r="B303" i="3"/>
  <c r="A303" i="3" s="1"/>
  <c r="B302" i="3"/>
  <c r="A302" i="3" s="1"/>
  <c r="B301" i="3"/>
  <c r="A301" i="3" s="1"/>
  <c r="B300" i="3"/>
  <c r="A300" i="3" s="1"/>
  <c r="B299" i="3"/>
  <c r="A299" i="3" s="1"/>
  <c r="B298" i="3"/>
  <c r="A298" i="3" s="1"/>
  <c r="B297" i="3"/>
  <c r="A297" i="3" s="1"/>
  <c r="B296" i="3"/>
  <c r="A296" i="3" s="1"/>
  <c r="B295" i="3"/>
  <c r="A295" i="3" s="1"/>
  <c r="B294" i="3"/>
  <c r="A294" i="3" s="1"/>
  <c r="B293" i="3"/>
  <c r="A293" i="3" s="1"/>
  <c r="B292" i="3"/>
  <c r="A292" i="3" s="1"/>
  <c r="B291" i="3"/>
  <c r="A291" i="3" s="1"/>
  <c r="B290" i="3"/>
  <c r="A290" i="3" s="1"/>
  <c r="B289" i="3"/>
  <c r="A289" i="3" s="1"/>
  <c r="B288" i="3"/>
  <c r="A288" i="3" s="1"/>
  <c r="B287" i="3"/>
  <c r="A287" i="3" s="1"/>
  <c r="B286" i="3"/>
  <c r="A286" i="3" s="1"/>
  <c r="B285" i="3"/>
  <c r="A285" i="3" s="1"/>
  <c r="B284" i="3"/>
  <c r="A284" i="3" s="1"/>
  <c r="B283" i="3"/>
  <c r="A283" i="3" s="1"/>
  <c r="B282" i="3"/>
  <c r="A282" i="3" s="1"/>
  <c r="B281" i="3"/>
  <c r="A281" i="3" s="1"/>
  <c r="B280" i="3"/>
  <c r="A280" i="3" s="1"/>
  <c r="B279" i="3"/>
  <c r="A279" i="3" s="1"/>
  <c r="B278" i="3"/>
  <c r="A278" i="3" s="1"/>
  <c r="B277" i="3"/>
  <c r="A277" i="3" s="1"/>
  <c r="B276" i="3"/>
  <c r="A276" i="3" s="1"/>
  <c r="B275" i="3"/>
  <c r="A275" i="3" s="1"/>
  <c r="B274" i="3"/>
  <c r="A274" i="3" s="1"/>
  <c r="B273" i="3"/>
  <c r="A273" i="3" s="1"/>
  <c r="B272" i="3"/>
  <c r="A272" i="3" s="1"/>
  <c r="B271" i="3"/>
  <c r="A271" i="3" s="1"/>
  <c r="B270" i="3"/>
  <c r="A270" i="3" s="1"/>
  <c r="B269" i="3"/>
  <c r="A269" i="3" s="1"/>
  <c r="B268" i="3"/>
  <c r="A268" i="3" s="1"/>
  <c r="B267" i="3"/>
  <c r="A267" i="3" s="1"/>
  <c r="B266" i="3"/>
  <c r="A266" i="3" s="1"/>
  <c r="B265" i="3"/>
  <c r="A265" i="3" s="1"/>
  <c r="B264" i="3"/>
  <c r="A264" i="3" s="1"/>
  <c r="B263" i="3"/>
  <c r="A263" i="3" s="1"/>
  <c r="B262" i="3"/>
  <c r="A262" i="3" s="1"/>
  <c r="B261" i="3"/>
  <c r="A261" i="3" s="1"/>
  <c r="B260" i="3"/>
  <c r="A260" i="3" s="1"/>
  <c r="B259" i="3"/>
  <c r="A259" i="3" s="1"/>
  <c r="B258" i="3"/>
  <c r="A258" i="3" s="1"/>
  <c r="B257" i="3"/>
  <c r="A257" i="3" s="1"/>
  <c r="B256" i="3"/>
  <c r="A256" i="3" s="1"/>
  <c r="B255" i="3"/>
  <c r="A255" i="3" s="1"/>
  <c r="B254" i="3"/>
  <c r="A254" i="3" s="1"/>
  <c r="B253" i="3"/>
  <c r="A253" i="3" s="1"/>
  <c r="B252" i="3"/>
  <c r="A252" i="3" s="1"/>
  <c r="B251" i="3"/>
  <c r="A251" i="3" s="1"/>
  <c r="B250" i="3"/>
  <c r="A250" i="3" s="1"/>
  <c r="B249" i="3"/>
  <c r="A249" i="3" s="1"/>
  <c r="B248" i="3"/>
  <c r="A248" i="3" s="1"/>
  <c r="B247" i="3"/>
  <c r="A247" i="3" s="1"/>
  <c r="B246" i="3"/>
  <c r="A246" i="3" s="1"/>
  <c r="B245" i="3"/>
  <c r="A245" i="3" s="1"/>
  <c r="B244" i="3"/>
  <c r="A244" i="3" s="1"/>
  <c r="B243" i="3"/>
  <c r="A243" i="3" s="1"/>
  <c r="B242" i="3"/>
  <c r="A242" i="3" s="1"/>
  <c r="B241" i="3"/>
  <c r="A241" i="3" s="1"/>
  <c r="B240" i="3"/>
  <c r="A240" i="3" s="1"/>
  <c r="B239" i="3"/>
  <c r="A239" i="3" s="1"/>
  <c r="B238" i="3"/>
  <c r="A238" i="3" s="1"/>
  <c r="B237" i="3"/>
  <c r="A237" i="3" s="1"/>
  <c r="B236" i="3"/>
  <c r="A236" i="3" s="1"/>
  <c r="B235" i="3"/>
  <c r="A235" i="3" s="1"/>
  <c r="B234" i="3"/>
  <c r="A234" i="3" s="1"/>
  <c r="B233" i="3"/>
  <c r="A233" i="3" s="1"/>
  <c r="B232" i="3"/>
  <c r="A232" i="3" s="1"/>
  <c r="B231" i="3"/>
  <c r="A231" i="3" s="1"/>
  <c r="B230" i="3"/>
  <c r="A230" i="3" s="1"/>
  <c r="B229" i="3"/>
  <c r="A229" i="3" s="1"/>
  <c r="B228" i="3"/>
  <c r="A228" i="3" s="1"/>
  <c r="B227" i="3"/>
  <c r="A227" i="3" s="1"/>
  <c r="B226" i="3"/>
  <c r="A226" i="3" s="1"/>
  <c r="B225" i="3"/>
  <c r="A225" i="3" s="1"/>
  <c r="B224" i="3"/>
  <c r="A224" i="3" s="1"/>
  <c r="B223" i="3"/>
  <c r="A223" i="3" s="1"/>
  <c r="B222" i="3"/>
  <c r="A222" i="3" s="1"/>
  <c r="B221" i="3"/>
  <c r="A221" i="3" s="1"/>
  <c r="B220" i="3"/>
  <c r="A220" i="3" s="1"/>
  <c r="B219" i="3"/>
  <c r="A219" i="3" s="1"/>
  <c r="B218" i="3"/>
  <c r="A218" i="3" s="1"/>
  <c r="B217" i="3"/>
  <c r="A217" i="3" s="1"/>
  <c r="B216" i="3"/>
  <c r="A216" i="3" s="1"/>
  <c r="B215" i="3"/>
  <c r="A215" i="3" s="1"/>
  <c r="B214" i="3"/>
  <c r="A214" i="3" s="1"/>
  <c r="B213" i="3"/>
  <c r="A213" i="3" s="1"/>
  <c r="B212" i="3"/>
  <c r="A212" i="3" s="1"/>
  <c r="B211" i="3"/>
  <c r="A211" i="3" s="1"/>
  <c r="B210" i="3"/>
  <c r="A210" i="3" s="1"/>
  <c r="B209" i="3"/>
  <c r="A209" i="3" s="1"/>
  <c r="B208" i="3"/>
  <c r="A208" i="3" s="1"/>
  <c r="B207" i="3"/>
  <c r="A207" i="3" s="1"/>
  <c r="B206" i="3"/>
  <c r="A206" i="3" s="1"/>
  <c r="B205" i="3"/>
  <c r="A205" i="3" s="1"/>
  <c r="B204" i="3"/>
  <c r="A204" i="3" s="1"/>
  <c r="B203" i="3"/>
  <c r="A203" i="3" s="1"/>
  <c r="B202" i="3"/>
  <c r="A202" i="3" s="1"/>
  <c r="B201" i="3"/>
  <c r="A201" i="3" s="1"/>
  <c r="B200" i="3"/>
  <c r="A200" i="3" s="1"/>
  <c r="B199" i="3"/>
  <c r="A199" i="3" s="1"/>
  <c r="B198" i="3"/>
  <c r="A198" i="3" s="1"/>
  <c r="B197" i="3"/>
  <c r="A197" i="3" s="1"/>
  <c r="B196" i="3"/>
  <c r="A196" i="3" s="1"/>
  <c r="B195" i="3"/>
  <c r="A195" i="3" s="1"/>
  <c r="B194" i="3"/>
  <c r="A194" i="3" s="1"/>
  <c r="B193" i="3"/>
  <c r="A193" i="3" s="1"/>
  <c r="B192" i="3"/>
  <c r="A192" i="3" s="1"/>
  <c r="B191" i="3"/>
  <c r="A191" i="3" s="1"/>
  <c r="B190" i="3"/>
  <c r="A190" i="3" s="1"/>
  <c r="B189" i="3"/>
  <c r="A189" i="3" s="1"/>
  <c r="B188" i="3"/>
  <c r="A188" i="3"/>
  <c r="B187" i="3"/>
  <c r="A187" i="3" s="1"/>
  <c r="B186" i="3"/>
  <c r="A186" i="3" s="1"/>
  <c r="B185" i="3"/>
  <c r="A185" i="3" s="1"/>
  <c r="B184" i="3"/>
  <c r="A184" i="3" s="1"/>
  <c r="B183" i="3"/>
  <c r="A183" i="3" s="1"/>
  <c r="B182" i="3"/>
  <c r="A182" i="3" s="1"/>
  <c r="B181" i="3"/>
  <c r="A181" i="3" s="1"/>
  <c r="B180" i="3"/>
  <c r="A180" i="3" s="1"/>
  <c r="B179" i="3"/>
  <c r="A179" i="3" s="1"/>
  <c r="B178" i="3"/>
  <c r="A178" i="3" s="1"/>
  <c r="B177" i="3"/>
  <c r="A177" i="3" s="1"/>
  <c r="B176" i="3"/>
  <c r="A176" i="3" s="1"/>
  <c r="B175" i="3"/>
  <c r="A175" i="3" s="1"/>
  <c r="B174" i="3"/>
  <c r="A174" i="3" s="1"/>
  <c r="B173" i="3"/>
  <c r="A173" i="3" s="1"/>
  <c r="B172" i="3"/>
  <c r="A172" i="3" s="1"/>
  <c r="B171" i="3"/>
  <c r="A171" i="3" s="1"/>
  <c r="B170" i="3"/>
  <c r="A170" i="3" s="1"/>
  <c r="B169" i="3"/>
  <c r="A169" i="3" s="1"/>
  <c r="B168" i="3"/>
  <c r="A168" i="3" s="1"/>
  <c r="B167" i="3"/>
  <c r="A167" i="3" s="1"/>
  <c r="B166" i="3"/>
  <c r="A166" i="3" s="1"/>
  <c r="B165" i="3"/>
  <c r="A165" i="3" s="1"/>
  <c r="B164" i="3"/>
  <c r="A164" i="3" s="1"/>
  <c r="B163" i="3"/>
  <c r="A163" i="3" s="1"/>
  <c r="B162" i="3"/>
  <c r="A162" i="3" s="1"/>
  <c r="B161" i="3"/>
  <c r="A161" i="3" s="1"/>
  <c r="B160" i="3"/>
  <c r="A160" i="3" s="1"/>
  <c r="B159" i="3"/>
  <c r="A159" i="3" s="1"/>
  <c r="B158" i="3"/>
  <c r="A158" i="3" s="1"/>
  <c r="B157" i="3"/>
  <c r="A157" i="3" s="1"/>
  <c r="B156" i="3"/>
  <c r="A156" i="3" s="1"/>
  <c r="B155" i="3"/>
  <c r="A155" i="3" s="1"/>
  <c r="B154" i="3"/>
  <c r="A154" i="3" s="1"/>
  <c r="B153" i="3"/>
  <c r="A153" i="3" s="1"/>
  <c r="B152" i="3"/>
  <c r="A152" i="3" s="1"/>
  <c r="B151" i="3"/>
  <c r="A151" i="3" s="1"/>
  <c r="B150" i="3"/>
  <c r="A150" i="3" s="1"/>
  <c r="B149" i="3"/>
  <c r="A149" i="3" s="1"/>
  <c r="B148" i="3"/>
  <c r="A148" i="3" s="1"/>
  <c r="B147" i="3"/>
  <c r="A147" i="3" s="1"/>
  <c r="B146" i="3"/>
  <c r="A146" i="3" s="1"/>
  <c r="B145" i="3"/>
  <c r="A145" i="3" s="1"/>
  <c r="B144" i="3"/>
  <c r="A144" i="3" s="1"/>
  <c r="B143" i="3"/>
  <c r="A143" i="3" s="1"/>
  <c r="B142" i="3"/>
  <c r="A142" i="3" s="1"/>
  <c r="B141" i="3"/>
  <c r="A141" i="3" s="1"/>
  <c r="B140" i="3"/>
  <c r="A140" i="3" s="1"/>
  <c r="B139" i="3"/>
  <c r="A139" i="3" s="1"/>
  <c r="B138" i="3"/>
  <c r="A138" i="3" s="1"/>
  <c r="B137" i="3"/>
  <c r="A137" i="3" s="1"/>
  <c r="B136" i="3"/>
  <c r="A136" i="3" s="1"/>
  <c r="B135" i="3"/>
  <c r="A135" i="3" s="1"/>
  <c r="B134" i="3"/>
  <c r="A134" i="3" s="1"/>
  <c r="B133" i="3"/>
  <c r="A133" i="3" s="1"/>
  <c r="B132" i="3"/>
  <c r="A132" i="3" s="1"/>
  <c r="B131" i="3"/>
  <c r="A131" i="3" s="1"/>
  <c r="B130" i="3"/>
  <c r="A130" i="3" s="1"/>
  <c r="B129" i="3"/>
  <c r="A129" i="3" s="1"/>
  <c r="B128" i="3"/>
  <c r="A128" i="3" s="1"/>
  <c r="B127" i="3"/>
  <c r="A127" i="3" s="1"/>
  <c r="B126" i="3"/>
  <c r="A126" i="3" s="1"/>
  <c r="B125" i="3"/>
  <c r="A125" i="3" s="1"/>
  <c r="B124" i="3"/>
  <c r="A124" i="3" s="1"/>
  <c r="B123" i="3"/>
  <c r="A123" i="3" s="1"/>
  <c r="B122" i="3"/>
  <c r="A122" i="3" s="1"/>
  <c r="B121" i="3"/>
  <c r="A121" i="3" s="1"/>
  <c r="B120" i="3"/>
  <c r="A120" i="3" s="1"/>
  <c r="B119" i="3"/>
  <c r="A119" i="3" s="1"/>
  <c r="B118" i="3"/>
  <c r="A118" i="3" s="1"/>
  <c r="B117" i="3"/>
  <c r="A117" i="3" s="1"/>
  <c r="B116" i="3"/>
  <c r="A116" i="3" s="1"/>
  <c r="B115" i="3"/>
  <c r="A115" i="3" s="1"/>
  <c r="B114" i="3"/>
  <c r="A114" i="3" s="1"/>
  <c r="B113" i="3"/>
  <c r="A113" i="3" s="1"/>
  <c r="B112" i="3"/>
  <c r="A112" i="3" s="1"/>
  <c r="B111" i="3"/>
  <c r="A111" i="3" s="1"/>
  <c r="B110" i="3"/>
  <c r="A110" i="3" s="1"/>
  <c r="B109" i="3"/>
  <c r="A109" i="3" s="1"/>
  <c r="B108" i="3"/>
  <c r="A108" i="3" s="1"/>
  <c r="B107" i="3"/>
  <c r="A107" i="3" s="1"/>
  <c r="B106" i="3"/>
  <c r="A106" i="3" s="1"/>
  <c r="B105" i="3"/>
  <c r="A105" i="3" s="1"/>
  <c r="B104" i="3"/>
  <c r="A104" i="3" s="1"/>
  <c r="B103" i="3"/>
  <c r="A103" i="3" s="1"/>
  <c r="B102" i="3"/>
  <c r="A102" i="3" s="1"/>
  <c r="B101" i="3"/>
  <c r="A101" i="3" s="1"/>
  <c r="B100" i="3"/>
  <c r="A100" i="3" s="1"/>
  <c r="B99" i="3"/>
  <c r="A99" i="3" s="1"/>
  <c r="B98" i="3"/>
  <c r="A98" i="3" s="1"/>
  <c r="B97" i="3"/>
  <c r="A97" i="3" s="1"/>
  <c r="B96" i="3"/>
  <c r="A96" i="3" s="1"/>
  <c r="B95" i="3"/>
  <c r="A95" i="3" s="1"/>
  <c r="B94" i="3"/>
  <c r="A94" i="3" s="1"/>
  <c r="B93" i="3"/>
  <c r="A93" i="3" s="1"/>
  <c r="B92" i="3"/>
  <c r="A92" i="3" s="1"/>
  <c r="B91" i="3"/>
  <c r="A91" i="3" s="1"/>
  <c r="B90" i="3"/>
  <c r="A90" i="3" s="1"/>
  <c r="B89" i="3"/>
  <c r="A89" i="3" s="1"/>
  <c r="B88" i="3"/>
  <c r="A88" i="3" s="1"/>
  <c r="B87" i="3"/>
  <c r="A87" i="3" s="1"/>
  <c r="B86" i="3"/>
  <c r="A86" i="3" s="1"/>
  <c r="B85" i="3"/>
  <c r="A85" i="3" s="1"/>
  <c r="B84" i="3"/>
  <c r="A84" i="3" s="1"/>
  <c r="B83" i="3"/>
  <c r="A83" i="3" s="1"/>
  <c r="B82" i="3"/>
  <c r="A82" i="3" s="1"/>
  <c r="B81" i="3"/>
  <c r="A81" i="3" s="1"/>
  <c r="B80" i="3"/>
  <c r="A80" i="3" s="1"/>
  <c r="B79" i="3"/>
  <c r="A79" i="3" s="1"/>
  <c r="B78" i="3"/>
  <c r="A78" i="3" s="1"/>
  <c r="B77" i="3"/>
  <c r="A77" i="3" s="1"/>
  <c r="B76" i="3"/>
  <c r="A76" i="3" s="1"/>
  <c r="B75" i="3"/>
  <c r="A75" i="3" s="1"/>
  <c r="B74" i="3"/>
  <c r="A74" i="3" s="1"/>
  <c r="B73" i="3"/>
  <c r="A73" i="3" s="1"/>
  <c r="B72" i="3"/>
  <c r="A72" i="3" s="1"/>
  <c r="B71" i="3"/>
  <c r="A71" i="3" s="1"/>
  <c r="B70" i="3"/>
  <c r="A70" i="3" s="1"/>
  <c r="B69" i="3"/>
  <c r="A69" i="3" s="1"/>
  <c r="B68" i="3"/>
  <c r="A68" i="3" s="1"/>
  <c r="B67" i="3"/>
  <c r="A67" i="3" s="1"/>
  <c r="B66" i="3"/>
  <c r="A66" i="3" s="1"/>
  <c r="B65" i="3"/>
  <c r="A65" i="3" s="1"/>
  <c r="B64" i="3"/>
  <c r="A64" i="3" s="1"/>
  <c r="B63" i="3"/>
  <c r="A63" i="3" s="1"/>
  <c r="B62" i="3"/>
  <c r="A62" i="3" s="1"/>
  <c r="B61" i="3"/>
  <c r="A61" i="3" s="1"/>
  <c r="B60" i="3"/>
  <c r="A60" i="3" s="1"/>
  <c r="B59" i="3"/>
  <c r="A59" i="3" s="1"/>
  <c r="B58" i="3"/>
  <c r="A58" i="3" s="1"/>
  <c r="B57" i="3"/>
  <c r="A57" i="3" s="1"/>
  <c r="B56" i="3"/>
  <c r="A56" i="3" s="1"/>
  <c r="B55" i="3"/>
  <c r="A55" i="3" s="1"/>
  <c r="B54" i="3"/>
  <c r="A54" i="3" s="1"/>
  <c r="B53" i="3"/>
  <c r="A53" i="3" s="1"/>
  <c r="B52" i="3"/>
  <c r="A52" i="3" s="1"/>
  <c r="B51" i="3"/>
  <c r="A51" i="3" s="1"/>
  <c r="B50" i="3"/>
  <c r="A50" i="3" s="1"/>
  <c r="B49" i="3"/>
  <c r="A49" i="3" s="1"/>
  <c r="B48" i="3"/>
  <c r="A48" i="3" s="1"/>
  <c r="B47" i="3"/>
  <c r="A47" i="3" s="1"/>
  <c r="B46" i="3"/>
  <c r="A46" i="3" s="1"/>
  <c r="B45" i="3"/>
  <c r="A45" i="3" s="1"/>
  <c r="B44" i="3"/>
  <c r="A44" i="3" s="1"/>
  <c r="B43" i="3"/>
  <c r="A43" i="3" s="1"/>
  <c r="B42" i="3"/>
  <c r="A42" i="3" s="1"/>
  <c r="B41" i="3"/>
  <c r="A41" i="3" s="1"/>
  <c r="B40" i="3"/>
  <c r="A40" i="3" s="1"/>
  <c r="B39" i="3"/>
  <c r="A39" i="3" s="1"/>
  <c r="B38" i="3"/>
  <c r="A38" i="3" s="1"/>
  <c r="B37" i="3"/>
  <c r="A37" i="3" s="1"/>
  <c r="B36" i="3"/>
  <c r="A36" i="3" s="1"/>
  <c r="B35" i="3"/>
  <c r="A35" i="3" s="1"/>
  <c r="B34" i="3"/>
  <c r="A34" i="3" s="1"/>
  <c r="B33" i="3"/>
  <c r="A33" i="3" s="1"/>
  <c r="B32" i="3"/>
  <c r="A32" i="3" s="1"/>
  <c r="B31" i="3"/>
  <c r="A31" i="3" s="1"/>
  <c r="B30" i="3"/>
  <c r="A30" i="3" s="1"/>
  <c r="B29" i="3"/>
  <c r="A29" i="3" s="1"/>
  <c r="B28" i="3"/>
  <c r="A28" i="3" s="1"/>
  <c r="B27" i="3"/>
  <c r="A27" i="3" s="1"/>
  <c r="B26" i="3"/>
  <c r="A26" i="3" s="1"/>
  <c r="B25" i="3"/>
  <c r="A25" i="3" s="1"/>
  <c r="B24" i="3"/>
  <c r="A24" i="3" s="1"/>
  <c r="B23" i="3"/>
  <c r="A23" i="3" s="1"/>
  <c r="B22" i="3"/>
  <c r="A22" i="3" s="1"/>
  <c r="B21" i="3"/>
  <c r="A21" i="3" s="1"/>
  <c r="B20" i="3"/>
  <c r="A20" i="3" s="1"/>
  <c r="B19" i="3"/>
  <c r="A19" i="3" s="1"/>
  <c r="B18" i="3"/>
  <c r="A18" i="3" s="1"/>
  <c r="B17" i="3"/>
  <c r="A17" i="3" s="1"/>
  <c r="B16" i="3"/>
  <c r="A16" i="3" s="1"/>
  <c r="B15" i="3"/>
  <c r="A15" i="3" s="1"/>
  <c r="B14" i="3"/>
  <c r="A14" i="3" s="1"/>
  <c r="B13" i="3"/>
  <c r="A13" i="3" s="1"/>
  <c r="B12" i="3"/>
  <c r="A12" i="3" s="1"/>
  <c r="B11" i="3"/>
  <c r="A11" i="3" s="1"/>
  <c r="B10" i="3"/>
  <c r="A10" i="3" s="1"/>
  <c r="AC10" i="1"/>
  <c r="AA342" i="1"/>
  <c r="AC342" i="1" s="1"/>
  <c r="AA341" i="1"/>
  <c r="AC341" i="1" s="1"/>
  <c r="AA340" i="1"/>
  <c r="AC340" i="1" s="1"/>
  <c r="AA339" i="1"/>
  <c r="AC339" i="1" s="1"/>
  <c r="AA338" i="1"/>
  <c r="AC338" i="1" s="1"/>
  <c r="AA337" i="1"/>
  <c r="AC337" i="1" s="1"/>
  <c r="AA336" i="1"/>
  <c r="AC336" i="1" s="1"/>
  <c r="AA335" i="1"/>
  <c r="AC335" i="1" s="1"/>
  <c r="AA334" i="1"/>
  <c r="AC334" i="1" s="1"/>
  <c r="AA333" i="1"/>
  <c r="AC333" i="1" s="1"/>
  <c r="AA332" i="1"/>
  <c r="AC332" i="1" s="1"/>
  <c r="AA331" i="1"/>
  <c r="AC331" i="1" s="1"/>
  <c r="AA330" i="1"/>
  <c r="AC330" i="1" s="1"/>
  <c r="AA329" i="1"/>
  <c r="AC329" i="1" s="1"/>
  <c r="AA328" i="1"/>
  <c r="AC328" i="1" s="1"/>
  <c r="AA327" i="1"/>
  <c r="AC327" i="1" s="1"/>
  <c r="AA326" i="1"/>
  <c r="AC326" i="1" s="1"/>
  <c r="AA325" i="1"/>
  <c r="AC325" i="1" s="1"/>
  <c r="AA324" i="1"/>
  <c r="AC324" i="1" s="1"/>
  <c r="AA323" i="1"/>
  <c r="AC323" i="1" s="1"/>
  <c r="AA322" i="1"/>
  <c r="AC322" i="1" s="1"/>
  <c r="AA321" i="1"/>
  <c r="AC321" i="1" s="1"/>
  <c r="AA320" i="1"/>
  <c r="AC320" i="1" s="1"/>
  <c r="AA319" i="1"/>
  <c r="AC319" i="1" s="1"/>
  <c r="AA318" i="1"/>
  <c r="AC318" i="1" s="1"/>
  <c r="AA317" i="1"/>
  <c r="AC317" i="1" s="1"/>
  <c r="AA316" i="1"/>
  <c r="AC316" i="1" s="1"/>
  <c r="AA315" i="1"/>
  <c r="AC315" i="1" s="1"/>
  <c r="AA314" i="1"/>
  <c r="AC314" i="1" s="1"/>
  <c r="AA313" i="1"/>
  <c r="AC313" i="1" s="1"/>
  <c r="AA312" i="1"/>
  <c r="AC312" i="1" s="1"/>
  <c r="AA311" i="1"/>
  <c r="AC311" i="1" s="1"/>
  <c r="AA310" i="1"/>
  <c r="AC310" i="1" s="1"/>
  <c r="AA309" i="1"/>
  <c r="AC309" i="1" s="1"/>
  <c r="AA308" i="1"/>
  <c r="AC308" i="1" s="1"/>
  <c r="AA307" i="1"/>
  <c r="AC307" i="1" s="1"/>
  <c r="AA306" i="1"/>
  <c r="AC306" i="1" s="1"/>
  <c r="AA305" i="1"/>
  <c r="AC305" i="1" s="1"/>
  <c r="AA304" i="1"/>
  <c r="AC304" i="1" s="1"/>
  <c r="AA303" i="1"/>
  <c r="AC303" i="1" s="1"/>
  <c r="AA302" i="1"/>
  <c r="AC302" i="1" s="1"/>
  <c r="AA301" i="1"/>
  <c r="AC301" i="1" s="1"/>
  <c r="AA300" i="1"/>
  <c r="AC300" i="1" s="1"/>
  <c r="AA299" i="1"/>
  <c r="AC299" i="1" s="1"/>
  <c r="AA298" i="1"/>
  <c r="AC298" i="1" s="1"/>
  <c r="AA297" i="1"/>
  <c r="AC297" i="1" s="1"/>
  <c r="AA296" i="1"/>
  <c r="AC296" i="1" s="1"/>
  <c r="AA295" i="1"/>
  <c r="AC295" i="1" s="1"/>
  <c r="AA294" i="1"/>
  <c r="AC294" i="1" s="1"/>
  <c r="AA293" i="1"/>
  <c r="AC293" i="1" s="1"/>
  <c r="AA292" i="1"/>
  <c r="AC292" i="1" s="1"/>
  <c r="AA291" i="1"/>
  <c r="AC291" i="1" s="1"/>
  <c r="AA290" i="1"/>
  <c r="AC290" i="1" s="1"/>
  <c r="AA289" i="1"/>
  <c r="AC289" i="1" s="1"/>
  <c r="AA288" i="1"/>
  <c r="AC288" i="1" s="1"/>
  <c r="AA287" i="1"/>
  <c r="AC287" i="1" s="1"/>
  <c r="AA286" i="1"/>
  <c r="AC286" i="1" s="1"/>
  <c r="AA285" i="1"/>
  <c r="AC285" i="1" s="1"/>
  <c r="AA284" i="1"/>
  <c r="AC284" i="1" s="1"/>
  <c r="AA283" i="1"/>
  <c r="AC283" i="1" s="1"/>
  <c r="AA282" i="1"/>
  <c r="AC282" i="1" s="1"/>
  <c r="AA281" i="1"/>
  <c r="AC281" i="1" s="1"/>
  <c r="AA280" i="1"/>
  <c r="AC280" i="1" s="1"/>
  <c r="AA279" i="1"/>
  <c r="AC279" i="1" s="1"/>
  <c r="AA278" i="1"/>
  <c r="AC278" i="1" s="1"/>
  <c r="AA277" i="1"/>
  <c r="AC277" i="1" s="1"/>
  <c r="AA276" i="1"/>
  <c r="AC276" i="1" s="1"/>
  <c r="AA275" i="1"/>
  <c r="AC275" i="1" s="1"/>
  <c r="AA274" i="1"/>
  <c r="AC274" i="1" s="1"/>
  <c r="AA273" i="1"/>
  <c r="AC273" i="1" s="1"/>
  <c r="AA272" i="1"/>
  <c r="AC272" i="1" s="1"/>
  <c r="AA271" i="1"/>
  <c r="AC271" i="1" s="1"/>
  <c r="AA270" i="1"/>
  <c r="AC270" i="1" s="1"/>
  <c r="AA269" i="1"/>
  <c r="AC269" i="1" s="1"/>
  <c r="AA268" i="1"/>
  <c r="AC268" i="1" s="1"/>
  <c r="AA267" i="1"/>
  <c r="AC267" i="1" s="1"/>
  <c r="AA266" i="1"/>
  <c r="AC266" i="1" s="1"/>
  <c r="AA265" i="1"/>
  <c r="AC265" i="1" s="1"/>
  <c r="AA264" i="1"/>
  <c r="AC264" i="1" s="1"/>
  <c r="AA263" i="1"/>
  <c r="AC263" i="1" s="1"/>
  <c r="AA262" i="1"/>
  <c r="AC262" i="1" s="1"/>
  <c r="AA261" i="1"/>
  <c r="AC261" i="1" s="1"/>
  <c r="AA260" i="1"/>
  <c r="AC260" i="1" s="1"/>
  <c r="AA259" i="1"/>
  <c r="AC259" i="1" s="1"/>
  <c r="AA258" i="1"/>
  <c r="AC258" i="1" s="1"/>
  <c r="AA257" i="1"/>
  <c r="AC257" i="1" s="1"/>
  <c r="AA256" i="1"/>
  <c r="AC256" i="1" s="1"/>
  <c r="AA255" i="1"/>
  <c r="AC255" i="1" s="1"/>
  <c r="AA254" i="1"/>
  <c r="AC254" i="1" s="1"/>
  <c r="AA253" i="1"/>
  <c r="AC253" i="1" s="1"/>
  <c r="AA252" i="1"/>
  <c r="AC252" i="1" s="1"/>
  <c r="AA251" i="1"/>
  <c r="AC251" i="1" s="1"/>
  <c r="AA250" i="1"/>
  <c r="AC250" i="1" s="1"/>
  <c r="AA249" i="1"/>
  <c r="AC249" i="1" s="1"/>
  <c r="AA248" i="1"/>
  <c r="AC248" i="1" s="1"/>
  <c r="AA247" i="1"/>
  <c r="AC247" i="1" s="1"/>
  <c r="AA246" i="1"/>
  <c r="AC246" i="1" s="1"/>
  <c r="AA245" i="1"/>
  <c r="AC245" i="1" s="1"/>
  <c r="AA244" i="1"/>
  <c r="AC244" i="1" s="1"/>
  <c r="AA243" i="1"/>
  <c r="AC243" i="1" s="1"/>
  <c r="AA242" i="1"/>
  <c r="AC242" i="1" s="1"/>
  <c r="AA241" i="1"/>
  <c r="AC241" i="1" s="1"/>
  <c r="AA240" i="1"/>
  <c r="AC240" i="1" s="1"/>
  <c r="AA239" i="1"/>
  <c r="AC239" i="1" s="1"/>
  <c r="AA238" i="1"/>
  <c r="AC238" i="1" s="1"/>
  <c r="AA237" i="1"/>
  <c r="AC237" i="1" s="1"/>
  <c r="AA236" i="1"/>
  <c r="AC236" i="1" s="1"/>
  <c r="AA235" i="1"/>
  <c r="AC235" i="1" s="1"/>
  <c r="AA234" i="1"/>
  <c r="AC234" i="1" s="1"/>
  <c r="AA233" i="1"/>
  <c r="AC233" i="1" s="1"/>
  <c r="AA232" i="1"/>
  <c r="AC232" i="1" s="1"/>
  <c r="AA231" i="1"/>
  <c r="AC231" i="1" s="1"/>
  <c r="AA230" i="1"/>
  <c r="AC230" i="1" s="1"/>
  <c r="AA229" i="1"/>
  <c r="AC229" i="1" s="1"/>
  <c r="AA228" i="1"/>
  <c r="AC228" i="1" s="1"/>
  <c r="AA227" i="1"/>
  <c r="AC227" i="1" s="1"/>
  <c r="AA226" i="1"/>
  <c r="AC226" i="1" s="1"/>
  <c r="AA225" i="1"/>
  <c r="AC225" i="1" s="1"/>
  <c r="AA224" i="1"/>
  <c r="AC224" i="1" s="1"/>
  <c r="AA223" i="1"/>
  <c r="AC223" i="1" s="1"/>
  <c r="AA222" i="1"/>
  <c r="AC222" i="1" s="1"/>
  <c r="AA221" i="1"/>
  <c r="AC221" i="1" s="1"/>
  <c r="AA220" i="1"/>
  <c r="AC220" i="1" s="1"/>
  <c r="AA219" i="1"/>
  <c r="AC219" i="1" s="1"/>
  <c r="AA218" i="1"/>
  <c r="AC218" i="1" s="1"/>
  <c r="AA217" i="1"/>
  <c r="AC217" i="1" s="1"/>
  <c r="AA216" i="1"/>
  <c r="AC216" i="1" s="1"/>
  <c r="AA215" i="1"/>
  <c r="AC215" i="1" s="1"/>
  <c r="AA214" i="1"/>
  <c r="AC214" i="1" s="1"/>
  <c r="AA213" i="1"/>
  <c r="AC213" i="1" s="1"/>
  <c r="AA212" i="1"/>
  <c r="AC212" i="1" s="1"/>
  <c r="AA211" i="1"/>
  <c r="AC211" i="1" s="1"/>
  <c r="AA210" i="1"/>
  <c r="AC210" i="1" s="1"/>
  <c r="AA209" i="1"/>
  <c r="AC209" i="1" s="1"/>
  <c r="AA208" i="1"/>
  <c r="AC208" i="1" s="1"/>
  <c r="AA207" i="1"/>
  <c r="AC207" i="1" s="1"/>
  <c r="AA206" i="1"/>
  <c r="AC206" i="1" s="1"/>
  <c r="AA205" i="1"/>
  <c r="AC205" i="1" s="1"/>
  <c r="AA204" i="1"/>
  <c r="AC204" i="1" s="1"/>
  <c r="AA203" i="1"/>
  <c r="AC203" i="1" s="1"/>
  <c r="AA202" i="1"/>
  <c r="AC202" i="1" s="1"/>
  <c r="AA201" i="1"/>
  <c r="AC201" i="1" s="1"/>
  <c r="AA200" i="1"/>
  <c r="AC200" i="1" s="1"/>
  <c r="AA199" i="1"/>
  <c r="AC199" i="1" s="1"/>
  <c r="AA198" i="1"/>
  <c r="AC198" i="1" s="1"/>
  <c r="AA197" i="1"/>
  <c r="AC197" i="1" s="1"/>
  <c r="AA196" i="1"/>
  <c r="AC196" i="1" s="1"/>
  <c r="AA195" i="1"/>
  <c r="AC195" i="1" s="1"/>
  <c r="AA194" i="1"/>
  <c r="AC194" i="1" s="1"/>
  <c r="AA193" i="1"/>
  <c r="AC193" i="1" s="1"/>
  <c r="AA192" i="1"/>
  <c r="AC192" i="1" s="1"/>
  <c r="AA191" i="1"/>
  <c r="AC191" i="1" s="1"/>
  <c r="AA190" i="1"/>
  <c r="AC190" i="1" s="1"/>
  <c r="AA189" i="1"/>
  <c r="AC189" i="1" s="1"/>
  <c r="AA188" i="1"/>
  <c r="AC188" i="1" s="1"/>
  <c r="AA187" i="1"/>
  <c r="AC187" i="1" s="1"/>
  <c r="AA186" i="1"/>
  <c r="AC186" i="1" s="1"/>
  <c r="AA185" i="1"/>
  <c r="AC185" i="1" s="1"/>
  <c r="AA184" i="1"/>
  <c r="AC184" i="1" s="1"/>
  <c r="AA183" i="1"/>
  <c r="AC183" i="1" s="1"/>
  <c r="AA182" i="1"/>
  <c r="AC182" i="1" s="1"/>
  <c r="AA181" i="1"/>
  <c r="AC181" i="1" s="1"/>
  <c r="AA180" i="1"/>
  <c r="AC180" i="1" s="1"/>
  <c r="AA179" i="1"/>
  <c r="AC179" i="1" s="1"/>
  <c r="AA178" i="1"/>
  <c r="AC178" i="1" s="1"/>
  <c r="AA177" i="1"/>
  <c r="AC177" i="1" s="1"/>
  <c r="AA176" i="1"/>
  <c r="AC176" i="1" s="1"/>
  <c r="AA175" i="1"/>
  <c r="AC175" i="1" s="1"/>
  <c r="AA174" i="1"/>
  <c r="AC174" i="1" s="1"/>
  <c r="AA173" i="1"/>
  <c r="AC173" i="1" s="1"/>
  <c r="AA172" i="1"/>
  <c r="AC172" i="1" s="1"/>
  <c r="AA171" i="1"/>
  <c r="AC171" i="1" s="1"/>
  <c r="AA170" i="1"/>
  <c r="AC170" i="1" s="1"/>
  <c r="AA169" i="1"/>
  <c r="AC169" i="1" s="1"/>
  <c r="AA168" i="1"/>
  <c r="AC168" i="1" s="1"/>
  <c r="AA167" i="1"/>
  <c r="AC167" i="1" s="1"/>
  <c r="AA166" i="1"/>
  <c r="AC166" i="1" s="1"/>
  <c r="AA165" i="1"/>
  <c r="AC165" i="1" s="1"/>
  <c r="AA164" i="1"/>
  <c r="AC164" i="1" s="1"/>
  <c r="AA163" i="1"/>
  <c r="AC163" i="1" s="1"/>
  <c r="AA162" i="1"/>
  <c r="AC162" i="1" s="1"/>
  <c r="AA161" i="1"/>
  <c r="AC161" i="1" s="1"/>
  <c r="AA160" i="1"/>
  <c r="AC160" i="1" s="1"/>
  <c r="AA159" i="1"/>
  <c r="AC159" i="1" s="1"/>
  <c r="AA158" i="1"/>
  <c r="AC158" i="1" s="1"/>
  <c r="AA157" i="1"/>
  <c r="AC157" i="1" s="1"/>
  <c r="AA156" i="1"/>
  <c r="AC156" i="1" s="1"/>
  <c r="AA155" i="1"/>
  <c r="AC155" i="1" s="1"/>
  <c r="AA154" i="1"/>
  <c r="AC154" i="1" s="1"/>
  <c r="AA153" i="1"/>
  <c r="AC153" i="1" s="1"/>
  <c r="AA152" i="1"/>
  <c r="AC152" i="1" s="1"/>
  <c r="AA151" i="1"/>
  <c r="AC151" i="1" s="1"/>
  <c r="AA150" i="1"/>
  <c r="AC150" i="1" s="1"/>
  <c r="AA149" i="1"/>
  <c r="AC149" i="1" s="1"/>
  <c r="AA148" i="1"/>
  <c r="AC148" i="1" s="1"/>
  <c r="AA147" i="1"/>
  <c r="AC147" i="1" s="1"/>
  <c r="AA146" i="1"/>
  <c r="AC146" i="1" s="1"/>
  <c r="AA145" i="1"/>
  <c r="AC145" i="1" s="1"/>
  <c r="AA144" i="1"/>
  <c r="AC144" i="1" s="1"/>
  <c r="AA143" i="1"/>
  <c r="AC143" i="1" s="1"/>
  <c r="AA142" i="1"/>
  <c r="AC142" i="1" s="1"/>
  <c r="AA141" i="1"/>
  <c r="AC141" i="1" s="1"/>
  <c r="AA140" i="1"/>
  <c r="AC140" i="1" s="1"/>
  <c r="AA139" i="1"/>
  <c r="AC139" i="1" s="1"/>
  <c r="AA138" i="1"/>
  <c r="AC138" i="1" s="1"/>
  <c r="AA137" i="1"/>
  <c r="AC137" i="1" s="1"/>
  <c r="AA136" i="1"/>
  <c r="AC136" i="1" s="1"/>
  <c r="AA135" i="1"/>
  <c r="AC135" i="1" s="1"/>
  <c r="AA134" i="1"/>
  <c r="AC134" i="1" s="1"/>
  <c r="AA133" i="1"/>
  <c r="AC133" i="1" s="1"/>
  <c r="AA132" i="1"/>
  <c r="AC132" i="1" s="1"/>
  <c r="AA131" i="1"/>
  <c r="AC131" i="1" s="1"/>
  <c r="AA130" i="1"/>
  <c r="AC130" i="1" s="1"/>
  <c r="AA129" i="1"/>
  <c r="AC129" i="1" s="1"/>
  <c r="AA128" i="1"/>
  <c r="AC128" i="1" s="1"/>
  <c r="AA127" i="1"/>
  <c r="AC127" i="1" s="1"/>
  <c r="AA126" i="1"/>
  <c r="AC126" i="1" s="1"/>
  <c r="AA125" i="1"/>
  <c r="AC125" i="1" s="1"/>
  <c r="AA124" i="1"/>
  <c r="AC124" i="1" s="1"/>
  <c r="AA123" i="1"/>
  <c r="AC123" i="1" s="1"/>
  <c r="AA122" i="1"/>
  <c r="AC122" i="1" s="1"/>
  <c r="AA121" i="1"/>
  <c r="AC121" i="1" s="1"/>
  <c r="AA120" i="1"/>
  <c r="AC120" i="1" s="1"/>
  <c r="AA119" i="1"/>
  <c r="AC119" i="1" s="1"/>
  <c r="AA118" i="1"/>
  <c r="AC118" i="1" s="1"/>
  <c r="AA117" i="1"/>
  <c r="AC117" i="1" s="1"/>
  <c r="AA116" i="1"/>
  <c r="AC116" i="1" s="1"/>
  <c r="AA115" i="1"/>
  <c r="AC115" i="1" s="1"/>
  <c r="AA114" i="1"/>
  <c r="AC114" i="1" s="1"/>
  <c r="AA113" i="1"/>
  <c r="AC113" i="1" s="1"/>
  <c r="AA112" i="1"/>
  <c r="AC112" i="1" s="1"/>
  <c r="AA111" i="1"/>
  <c r="AC111" i="1" s="1"/>
  <c r="AA110" i="1"/>
  <c r="AC110" i="1" s="1"/>
  <c r="AA109" i="1"/>
  <c r="AC109" i="1" s="1"/>
  <c r="AA108" i="1"/>
  <c r="AC108" i="1" s="1"/>
  <c r="AA107" i="1"/>
  <c r="AC107" i="1" s="1"/>
  <c r="AA106" i="1"/>
  <c r="AC106" i="1" s="1"/>
  <c r="AA105" i="1"/>
  <c r="AC105" i="1" s="1"/>
  <c r="AA104" i="1"/>
  <c r="AC104" i="1" s="1"/>
  <c r="AA103" i="1"/>
  <c r="AC103" i="1" s="1"/>
  <c r="AA102" i="1"/>
  <c r="AC102" i="1" s="1"/>
  <c r="AA101" i="1"/>
  <c r="AC101" i="1" s="1"/>
  <c r="AA100" i="1"/>
  <c r="AC100" i="1" s="1"/>
  <c r="AA99" i="1"/>
  <c r="AC99" i="1" s="1"/>
  <c r="AA98" i="1"/>
  <c r="AC98" i="1" s="1"/>
  <c r="AA97" i="1"/>
  <c r="AC97" i="1" s="1"/>
  <c r="AA96" i="1"/>
  <c r="AC96" i="1" s="1"/>
  <c r="AA95" i="1"/>
  <c r="AC95" i="1" s="1"/>
  <c r="AA94" i="1"/>
  <c r="AC94" i="1" s="1"/>
  <c r="AA93" i="1"/>
  <c r="AC93" i="1" s="1"/>
  <c r="AA92" i="1"/>
  <c r="AC92" i="1" s="1"/>
  <c r="AA91" i="1"/>
  <c r="AC91" i="1" s="1"/>
  <c r="AA90" i="1"/>
  <c r="AC90" i="1" s="1"/>
  <c r="AA89" i="1"/>
  <c r="AC89" i="1" s="1"/>
  <c r="AA88" i="1"/>
  <c r="AC88" i="1" s="1"/>
  <c r="AA87" i="1"/>
  <c r="AC87" i="1" s="1"/>
  <c r="AA86" i="1"/>
  <c r="AC86" i="1" s="1"/>
  <c r="AA85" i="1"/>
  <c r="AC85" i="1" s="1"/>
  <c r="AA84" i="1"/>
  <c r="AC84" i="1" s="1"/>
  <c r="AA83" i="1"/>
  <c r="AC83" i="1" s="1"/>
  <c r="AA82" i="1"/>
  <c r="AC82" i="1" s="1"/>
  <c r="AA81" i="1"/>
  <c r="AC81" i="1" s="1"/>
  <c r="AA80" i="1"/>
  <c r="AC80" i="1" s="1"/>
  <c r="AA79" i="1"/>
  <c r="AC79" i="1" s="1"/>
  <c r="AA78" i="1"/>
  <c r="AC78" i="1" s="1"/>
  <c r="AA77" i="1"/>
  <c r="AC77" i="1" s="1"/>
  <c r="AA76" i="1"/>
  <c r="AC76" i="1" s="1"/>
  <c r="AA75" i="1"/>
  <c r="AC75" i="1" s="1"/>
  <c r="AA74" i="1"/>
  <c r="AC74" i="1" s="1"/>
  <c r="AA73" i="1"/>
  <c r="AC73" i="1" s="1"/>
  <c r="AA72" i="1"/>
  <c r="AC72" i="1" s="1"/>
  <c r="AA71" i="1"/>
  <c r="AC71" i="1" s="1"/>
  <c r="AA70" i="1"/>
  <c r="AC70" i="1" s="1"/>
  <c r="AA69" i="1"/>
  <c r="AC69" i="1" s="1"/>
  <c r="AA68" i="1"/>
  <c r="AC68" i="1" s="1"/>
  <c r="AA67" i="1"/>
  <c r="AC67" i="1" s="1"/>
  <c r="AA66" i="1"/>
  <c r="AC66" i="1" s="1"/>
  <c r="AA65" i="1"/>
  <c r="AC65" i="1" s="1"/>
  <c r="AA64" i="1"/>
  <c r="AC64" i="1" s="1"/>
  <c r="AA63" i="1"/>
  <c r="AC63" i="1" s="1"/>
  <c r="AA62" i="1"/>
  <c r="AC62" i="1" s="1"/>
  <c r="AA61" i="1"/>
  <c r="AC61" i="1" s="1"/>
  <c r="AA60" i="1"/>
  <c r="AC60" i="1" s="1"/>
  <c r="AA59" i="1"/>
  <c r="AC59" i="1" s="1"/>
  <c r="AA58" i="1"/>
  <c r="AC58" i="1" s="1"/>
  <c r="AA57" i="1"/>
  <c r="AC57" i="1" s="1"/>
  <c r="AA56" i="1"/>
  <c r="AC56" i="1" s="1"/>
  <c r="AA55" i="1"/>
  <c r="AC55" i="1" s="1"/>
  <c r="AA54" i="1"/>
  <c r="AC54" i="1" s="1"/>
  <c r="AA53" i="1"/>
  <c r="AC53" i="1" s="1"/>
  <c r="AA52" i="1"/>
  <c r="AC52" i="1" s="1"/>
  <c r="AA51" i="1"/>
  <c r="AC51" i="1" s="1"/>
  <c r="AA50" i="1"/>
  <c r="AC50" i="1" s="1"/>
  <c r="AA49" i="1"/>
  <c r="AC49" i="1" s="1"/>
  <c r="AA48" i="1"/>
  <c r="AC48" i="1" s="1"/>
  <c r="AA47" i="1"/>
  <c r="AC47" i="1" s="1"/>
  <c r="AA46" i="1"/>
  <c r="AC46" i="1" s="1"/>
  <c r="AA45" i="1"/>
  <c r="AC45" i="1" s="1"/>
  <c r="AA44" i="1"/>
  <c r="AC44" i="1" s="1"/>
  <c r="AA43" i="1"/>
  <c r="AC43" i="1" s="1"/>
  <c r="AA42" i="1"/>
  <c r="AC42" i="1" s="1"/>
  <c r="AA41" i="1"/>
  <c r="AC41" i="1" s="1"/>
  <c r="AA40" i="1"/>
  <c r="AC40" i="1" s="1"/>
  <c r="AA39" i="1"/>
  <c r="AC39" i="1" s="1"/>
  <c r="AA38" i="1"/>
  <c r="AC38" i="1" s="1"/>
  <c r="AA37" i="1"/>
  <c r="AC37" i="1" s="1"/>
  <c r="AA36" i="1"/>
  <c r="AC36" i="1" s="1"/>
  <c r="AA35" i="1"/>
  <c r="AC35" i="1" s="1"/>
  <c r="AA34" i="1"/>
  <c r="AC34" i="1" s="1"/>
  <c r="AA33" i="1"/>
  <c r="AC33" i="1" s="1"/>
  <c r="AA32" i="1"/>
  <c r="AC32" i="1" s="1"/>
  <c r="AA31" i="1"/>
  <c r="AC31" i="1" s="1"/>
  <c r="AA30" i="1"/>
  <c r="AC30" i="1" s="1"/>
  <c r="AA29" i="1"/>
  <c r="AC29" i="1" s="1"/>
  <c r="AA28" i="1"/>
  <c r="AC28" i="1" s="1"/>
  <c r="AA27" i="1"/>
  <c r="AC27" i="1" s="1"/>
  <c r="AA26" i="1"/>
  <c r="AC26" i="1" s="1"/>
  <c r="AA25" i="1"/>
  <c r="AC25" i="1" s="1"/>
  <c r="AA24" i="1"/>
  <c r="AC24" i="1" s="1"/>
  <c r="AA23" i="1"/>
  <c r="AC23" i="1" s="1"/>
  <c r="AA22" i="1"/>
  <c r="AC22" i="1" s="1"/>
  <c r="AA21" i="1"/>
  <c r="AC21" i="1" s="1"/>
  <c r="AA20" i="1"/>
  <c r="AC20" i="1" s="1"/>
  <c r="AA19" i="1"/>
  <c r="AC19" i="1" s="1"/>
  <c r="AA18" i="1"/>
  <c r="AC18" i="1" s="1"/>
  <c r="AA17" i="1"/>
  <c r="AC17" i="1" s="1"/>
  <c r="AA16" i="1"/>
  <c r="AC16" i="1" s="1"/>
  <c r="AA15" i="1"/>
  <c r="AC15" i="1" s="1"/>
  <c r="AA14" i="1"/>
  <c r="AC14" i="1" s="1"/>
  <c r="AA13" i="1"/>
  <c r="AC13" i="1" s="1"/>
  <c r="AA12" i="1"/>
  <c r="AC12" i="1" s="1"/>
  <c r="AA11" i="1"/>
  <c r="AC11" i="1" s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10" i="2"/>
  <c r="AX18" i="5"/>
  <c r="AX28" i="5"/>
  <c r="AV27" i="5"/>
  <c r="AV28" i="5"/>
  <c r="AX26" i="5"/>
  <c r="AV22" i="5"/>
  <c r="AV26" i="5"/>
  <c r="AV18" i="5"/>
  <c r="AX22" i="5"/>
  <c r="AX27" i="5"/>
  <c r="AX23" i="5"/>
  <c r="AV23" i="5"/>
  <c r="E6" i="7" l="1"/>
  <c r="I6" i="7"/>
  <c r="M6" i="7"/>
  <c r="Q6" i="7"/>
  <c r="U6" i="7"/>
  <c r="B6" i="7"/>
  <c r="F6" i="7"/>
  <c r="J6" i="7"/>
  <c r="N6" i="7"/>
  <c r="R6" i="7"/>
  <c r="C6" i="7"/>
  <c r="G6" i="7"/>
  <c r="K6" i="7"/>
  <c r="O6" i="7"/>
  <c r="S6" i="7"/>
  <c r="D6" i="7"/>
  <c r="H6" i="7"/>
  <c r="L6" i="7"/>
  <c r="P6" i="7"/>
  <c r="T6" i="7"/>
  <c r="E10" i="7"/>
  <c r="I10" i="7"/>
  <c r="M10" i="7"/>
  <c r="Q10" i="7"/>
  <c r="U10" i="7"/>
  <c r="B10" i="7"/>
  <c r="F10" i="7"/>
  <c r="J10" i="7"/>
  <c r="N10" i="7"/>
  <c r="R10" i="7"/>
  <c r="C10" i="7"/>
  <c r="G10" i="7"/>
  <c r="K10" i="7"/>
  <c r="O10" i="7"/>
  <c r="S10" i="7"/>
  <c r="D10" i="7"/>
  <c r="H10" i="7"/>
  <c r="L10" i="7"/>
  <c r="P10" i="7"/>
  <c r="T10" i="7"/>
  <c r="E14" i="7"/>
  <c r="I14" i="7"/>
  <c r="M14" i="7"/>
  <c r="Q14" i="7"/>
  <c r="U14" i="7"/>
  <c r="B14" i="7"/>
  <c r="F14" i="7"/>
  <c r="J14" i="7"/>
  <c r="N14" i="7"/>
  <c r="R14" i="7"/>
  <c r="C14" i="7"/>
  <c r="G14" i="7"/>
  <c r="K14" i="7"/>
  <c r="O14" i="7"/>
  <c r="S14" i="7"/>
  <c r="D14" i="7"/>
  <c r="H14" i="7"/>
  <c r="L14" i="7"/>
  <c r="P14" i="7"/>
  <c r="T14" i="7"/>
  <c r="B18" i="7"/>
  <c r="F18" i="7"/>
  <c r="J18" i="7"/>
  <c r="N18" i="7"/>
  <c r="R18" i="7"/>
  <c r="D18" i="7"/>
  <c r="H18" i="7"/>
  <c r="L18" i="7"/>
  <c r="P18" i="7"/>
  <c r="T18" i="7"/>
  <c r="I18" i="7"/>
  <c r="Q18" i="7"/>
  <c r="C18" i="7"/>
  <c r="K18" i="7"/>
  <c r="S18" i="7"/>
  <c r="E18" i="7"/>
  <c r="M18" i="7"/>
  <c r="U18" i="7"/>
  <c r="G18" i="7"/>
  <c r="O18" i="7"/>
  <c r="D22" i="7"/>
  <c r="B22" i="7"/>
  <c r="G22" i="7"/>
  <c r="K22" i="7"/>
  <c r="O22" i="7"/>
  <c r="S22" i="7"/>
  <c r="C22" i="7"/>
  <c r="H22" i="7"/>
  <c r="L22" i="7"/>
  <c r="P22" i="7"/>
  <c r="T22" i="7"/>
  <c r="E22" i="7"/>
  <c r="I22" i="7"/>
  <c r="M22" i="7"/>
  <c r="Q22" i="7"/>
  <c r="U22" i="7"/>
  <c r="F22" i="7"/>
  <c r="J22" i="7"/>
  <c r="N22" i="7"/>
  <c r="R22" i="7"/>
  <c r="C26" i="7"/>
  <c r="G26" i="7"/>
  <c r="K26" i="7"/>
  <c r="O26" i="7"/>
  <c r="S26" i="7"/>
  <c r="D26" i="7"/>
  <c r="H26" i="7"/>
  <c r="L26" i="7"/>
  <c r="P26" i="7"/>
  <c r="T26" i="7"/>
  <c r="E26" i="7"/>
  <c r="I26" i="7"/>
  <c r="M26" i="7"/>
  <c r="Q26" i="7"/>
  <c r="U26" i="7"/>
  <c r="B26" i="7"/>
  <c r="F26" i="7"/>
  <c r="J26" i="7"/>
  <c r="N26" i="7"/>
  <c r="R26" i="7"/>
  <c r="D30" i="7"/>
  <c r="H30" i="7"/>
  <c r="L30" i="7"/>
  <c r="P30" i="7"/>
  <c r="T30" i="7"/>
  <c r="B30" i="7"/>
  <c r="F30" i="7"/>
  <c r="J30" i="7"/>
  <c r="N30" i="7"/>
  <c r="R30" i="7"/>
  <c r="C30" i="7"/>
  <c r="K30" i="7"/>
  <c r="S30" i="7"/>
  <c r="E30" i="7"/>
  <c r="M30" i="7"/>
  <c r="U30" i="7"/>
  <c r="G30" i="7"/>
  <c r="O30" i="7"/>
  <c r="I30" i="7"/>
  <c r="Q30" i="7"/>
  <c r="D34" i="7"/>
  <c r="H34" i="7"/>
  <c r="L34" i="7"/>
  <c r="P34" i="7"/>
  <c r="T34" i="7"/>
  <c r="B34" i="7"/>
  <c r="F34" i="7"/>
  <c r="J34" i="7"/>
  <c r="N34" i="7"/>
  <c r="R34" i="7"/>
  <c r="G34" i="7"/>
  <c r="O34" i="7"/>
  <c r="I34" i="7"/>
  <c r="Q34" i="7"/>
  <c r="C34" i="7"/>
  <c r="K34" i="7"/>
  <c r="S34" i="7"/>
  <c r="E34" i="7"/>
  <c r="M34" i="7"/>
  <c r="U34" i="7"/>
  <c r="E38" i="7"/>
  <c r="I38" i="7"/>
  <c r="M38" i="7"/>
  <c r="Q38" i="7"/>
  <c r="U38" i="7"/>
  <c r="B38" i="7"/>
  <c r="F38" i="7"/>
  <c r="J38" i="7"/>
  <c r="N38" i="7"/>
  <c r="R38" i="7"/>
  <c r="C38" i="7"/>
  <c r="G38" i="7"/>
  <c r="K38" i="7"/>
  <c r="O38" i="7"/>
  <c r="S38" i="7"/>
  <c r="D38" i="7"/>
  <c r="H38" i="7"/>
  <c r="L38" i="7"/>
  <c r="P38" i="7"/>
  <c r="T38" i="7"/>
  <c r="E42" i="7"/>
  <c r="I42" i="7"/>
  <c r="M42" i="7"/>
  <c r="Q42" i="7"/>
  <c r="U42" i="7"/>
  <c r="B42" i="7"/>
  <c r="F42" i="7"/>
  <c r="J42" i="7"/>
  <c r="N42" i="7"/>
  <c r="R42" i="7"/>
  <c r="C42" i="7"/>
  <c r="G42" i="7"/>
  <c r="K42" i="7"/>
  <c r="O42" i="7"/>
  <c r="S42" i="7"/>
  <c r="D42" i="7"/>
  <c r="H42" i="7"/>
  <c r="L42" i="7"/>
  <c r="P42" i="7"/>
  <c r="T42" i="7"/>
  <c r="E46" i="7"/>
  <c r="I46" i="7"/>
  <c r="M46" i="7"/>
  <c r="Q46" i="7"/>
  <c r="U46" i="7"/>
  <c r="B46" i="7"/>
  <c r="F46" i="7"/>
  <c r="J46" i="7"/>
  <c r="N46" i="7"/>
  <c r="R46" i="7"/>
  <c r="C46" i="7"/>
  <c r="G46" i="7"/>
  <c r="K46" i="7"/>
  <c r="O46" i="7"/>
  <c r="S46" i="7"/>
  <c r="D46" i="7"/>
  <c r="H46" i="7"/>
  <c r="L46" i="7"/>
  <c r="P46" i="7"/>
  <c r="T46" i="7"/>
  <c r="B50" i="7"/>
  <c r="F50" i="7"/>
  <c r="J50" i="7"/>
  <c r="N50" i="7"/>
  <c r="R50" i="7"/>
  <c r="D50" i="7"/>
  <c r="H50" i="7"/>
  <c r="L50" i="7"/>
  <c r="P50" i="7"/>
  <c r="T50" i="7"/>
  <c r="I50" i="7"/>
  <c r="Q50" i="7"/>
  <c r="C50" i="7"/>
  <c r="K50" i="7"/>
  <c r="S50" i="7"/>
  <c r="E50" i="7"/>
  <c r="M50" i="7"/>
  <c r="U50" i="7"/>
  <c r="G50" i="7"/>
  <c r="O50" i="7"/>
  <c r="B54" i="7"/>
  <c r="F54" i="7"/>
  <c r="J54" i="7"/>
  <c r="N54" i="7"/>
  <c r="R54" i="7"/>
  <c r="D54" i="7"/>
  <c r="H54" i="7"/>
  <c r="L54" i="7"/>
  <c r="P54" i="7"/>
  <c r="T54" i="7"/>
  <c r="E54" i="7"/>
  <c r="M54" i="7"/>
  <c r="U54" i="7"/>
  <c r="G54" i="7"/>
  <c r="O54" i="7"/>
  <c r="I54" i="7"/>
  <c r="Q54" i="7"/>
  <c r="C54" i="7"/>
  <c r="K54" i="7"/>
  <c r="S54" i="7"/>
  <c r="B58" i="7"/>
  <c r="F58" i="7"/>
  <c r="J58" i="7"/>
  <c r="N58" i="7"/>
  <c r="R58" i="7"/>
  <c r="D58" i="7"/>
  <c r="H58" i="7"/>
  <c r="L58" i="7"/>
  <c r="P58" i="7"/>
  <c r="T58" i="7"/>
  <c r="I58" i="7"/>
  <c r="Q58" i="7"/>
  <c r="C58" i="7"/>
  <c r="K58" i="7"/>
  <c r="S58" i="7"/>
  <c r="E58" i="7"/>
  <c r="M58" i="7"/>
  <c r="U58" i="7"/>
  <c r="G58" i="7"/>
  <c r="O58" i="7"/>
  <c r="B62" i="7"/>
  <c r="F62" i="7"/>
  <c r="J62" i="7"/>
  <c r="N62" i="7"/>
  <c r="R62" i="7"/>
  <c r="C62" i="7"/>
  <c r="G62" i="7"/>
  <c r="K62" i="7"/>
  <c r="O62" i="7"/>
  <c r="S62" i="7"/>
  <c r="D62" i="7"/>
  <c r="H62" i="7"/>
  <c r="L62" i="7"/>
  <c r="P62" i="7"/>
  <c r="T62" i="7"/>
  <c r="E62" i="7"/>
  <c r="I62" i="7"/>
  <c r="M62" i="7"/>
  <c r="Q62" i="7"/>
  <c r="U62" i="7"/>
  <c r="B66" i="7"/>
  <c r="F66" i="7"/>
  <c r="J66" i="7"/>
  <c r="N66" i="7"/>
  <c r="R66" i="7"/>
  <c r="C66" i="7"/>
  <c r="G66" i="7"/>
  <c r="K66" i="7"/>
  <c r="O66" i="7"/>
  <c r="S66" i="7"/>
  <c r="D66" i="7"/>
  <c r="H66" i="7"/>
  <c r="L66" i="7"/>
  <c r="P66" i="7"/>
  <c r="T66" i="7"/>
  <c r="E66" i="7"/>
  <c r="I66" i="7"/>
  <c r="M66" i="7"/>
  <c r="Q66" i="7"/>
  <c r="U66" i="7"/>
  <c r="C70" i="7"/>
  <c r="G70" i="7"/>
  <c r="K70" i="7"/>
  <c r="O70" i="7"/>
  <c r="S70" i="7"/>
  <c r="E70" i="7"/>
  <c r="I70" i="7"/>
  <c r="M70" i="7"/>
  <c r="Q70" i="7"/>
  <c r="U70" i="7"/>
  <c r="H70" i="7"/>
  <c r="P70" i="7"/>
  <c r="B70" i="7"/>
  <c r="J70" i="7"/>
  <c r="R70" i="7"/>
  <c r="D70" i="7"/>
  <c r="L70" i="7"/>
  <c r="T70" i="7"/>
  <c r="F70" i="7"/>
  <c r="N70" i="7"/>
  <c r="C74" i="7"/>
  <c r="G74" i="7"/>
  <c r="K74" i="7"/>
  <c r="O74" i="7"/>
  <c r="S74" i="7"/>
  <c r="E74" i="7"/>
  <c r="I74" i="7"/>
  <c r="M74" i="7"/>
  <c r="Q74" i="7"/>
  <c r="U74" i="7"/>
  <c r="D74" i="7"/>
  <c r="L74" i="7"/>
  <c r="T74" i="7"/>
  <c r="F74" i="7"/>
  <c r="N74" i="7"/>
  <c r="H74" i="7"/>
  <c r="P74" i="7"/>
  <c r="B74" i="7"/>
  <c r="J74" i="7"/>
  <c r="R74" i="7"/>
  <c r="E78" i="7"/>
  <c r="I78" i="7"/>
  <c r="M78" i="7"/>
  <c r="D78" i="7"/>
  <c r="J78" i="7"/>
  <c r="O78" i="7"/>
  <c r="S78" i="7"/>
  <c r="F78" i="7"/>
  <c r="K78" i="7"/>
  <c r="P78" i="7"/>
  <c r="T78" i="7"/>
  <c r="B78" i="7"/>
  <c r="G78" i="7"/>
  <c r="L78" i="7"/>
  <c r="Q78" i="7"/>
  <c r="U78" i="7"/>
  <c r="C78" i="7"/>
  <c r="H78" i="7"/>
  <c r="N78" i="7"/>
  <c r="R78" i="7"/>
  <c r="C82" i="7"/>
  <c r="G82" i="7"/>
  <c r="K82" i="7"/>
  <c r="O82" i="7"/>
  <c r="S82" i="7"/>
  <c r="D82" i="7"/>
  <c r="H82" i="7"/>
  <c r="L82" i="7"/>
  <c r="P82" i="7"/>
  <c r="T82" i="7"/>
  <c r="E82" i="7"/>
  <c r="I82" i="7"/>
  <c r="M82" i="7"/>
  <c r="Q82" i="7"/>
  <c r="U82" i="7"/>
  <c r="B82" i="7"/>
  <c r="F82" i="7"/>
  <c r="J82" i="7"/>
  <c r="N82" i="7"/>
  <c r="R82" i="7"/>
  <c r="C86" i="7"/>
  <c r="G86" i="7"/>
  <c r="K86" i="7"/>
  <c r="O86" i="7"/>
  <c r="S86" i="7"/>
  <c r="D86" i="7"/>
  <c r="H86" i="7"/>
  <c r="L86" i="7"/>
  <c r="P86" i="7"/>
  <c r="T86" i="7"/>
  <c r="E86" i="7"/>
  <c r="I86" i="7"/>
  <c r="M86" i="7"/>
  <c r="Q86" i="7"/>
  <c r="U86" i="7"/>
  <c r="B86" i="7"/>
  <c r="F86" i="7"/>
  <c r="J86" i="7"/>
  <c r="N86" i="7"/>
  <c r="R86" i="7"/>
  <c r="C90" i="7"/>
  <c r="G90" i="7"/>
  <c r="K90" i="7"/>
  <c r="O90" i="7"/>
  <c r="S90" i="7"/>
  <c r="D90" i="7"/>
  <c r="H90" i="7"/>
  <c r="L90" i="7"/>
  <c r="P90" i="7"/>
  <c r="T90" i="7"/>
  <c r="E90" i="7"/>
  <c r="I90" i="7"/>
  <c r="M90" i="7"/>
  <c r="Q90" i="7"/>
  <c r="U90" i="7"/>
  <c r="B90" i="7"/>
  <c r="F90" i="7"/>
  <c r="J90" i="7"/>
  <c r="N90" i="7"/>
  <c r="R90" i="7"/>
  <c r="C94" i="7"/>
  <c r="G94" i="7"/>
  <c r="K94" i="7"/>
  <c r="O94" i="7"/>
  <c r="S94" i="7"/>
  <c r="D94" i="7"/>
  <c r="H94" i="7"/>
  <c r="L94" i="7"/>
  <c r="P94" i="7"/>
  <c r="T94" i="7"/>
  <c r="E94" i="7"/>
  <c r="I94" i="7"/>
  <c r="M94" i="7"/>
  <c r="Q94" i="7"/>
  <c r="U94" i="7"/>
  <c r="B94" i="7"/>
  <c r="F94" i="7"/>
  <c r="J94" i="7"/>
  <c r="N94" i="7"/>
  <c r="R94" i="7"/>
  <c r="D98" i="7"/>
  <c r="H98" i="7"/>
  <c r="L98" i="7"/>
  <c r="P98" i="7"/>
  <c r="T98" i="7"/>
  <c r="B98" i="7"/>
  <c r="F98" i="7"/>
  <c r="J98" i="7"/>
  <c r="N98" i="7"/>
  <c r="R98" i="7"/>
  <c r="E98" i="7"/>
  <c r="M98" i="7"/>
  <c r="U98" i="7"/>
  <c r="G98" i="7"/>
  <c r="O98" i="7"/>
  <c r="I98" i="7"/>
  <c r="Q98" i="7"/>
  <c r="C98" i="7"/>
  <c r="K98" i="7"/>
  <c r="S98" i="7"/>
  <c r="D102" i="7"/>
  <c r="H102" i="7"/>
  <c r="L102" i="7"/>
  <c r="P102" i="7"/>
  <c r="T102" i="7"/>
  <c r="B102" i="7"/>
  <c r="F102" i="7"/>
  <c r="J102" i="7"/>
  <c r="N102" i="7"/>
  <c r="R102" i="7"/>
  <c r="I102" i="7"/>
  <c r="Q102" i="7"/>
  <c r="C102" i="7"/>
  <c r="K102" i="7"/>
  <c r="S102" i="7"/>
  <c r="E102" i="7"/>
  <c r="M102" i="7"/>
  <c r="U102" i="7"/>
  <c r="G102" i="7"/>
  <c r="O102" i="7"/>
  <c r="B106" i="7"/>
  <c r="F106" i="7"/>
  <c r="J106" i="7"/>
  <c r="G106" i="7"/>
  <c r="L106" i="7"/>
  <c r="P106" i="7"/>
  <c r="T106" i="7"/>
  <c r="C106" i="7"/>
  <c r="H106" i="7"/>
  <c r="M106" i="7"/>
  <c r="Q106" i="7"/>
  <c r="U106" i="7"/>
  <c r="D106" i="7"/>
  <c r="I106" i="7"/>
  <c r="N106" i="7"/>
  <c r="R106" i="7"/>
  <c r="E106" i="7"/>
  <c r="K106" i="7"/>
  <c r="O106" i="7"/>
  <c r="S106" i="7"/>
  <c r="D110" i="7"/>
  <c r="H110" i="7"/>
  <c r="L110" i="7"/>
  <c r="P110" i="7"/>
  <c r="T110" i="7"/>
  <c r="E110" i="7"/>
  <c r="I110" i="7"/>
  <c r="M110" i="7"/>
  <c r="Q110" i="7"/>
  <c r="U110" i="7"/>
  <c r="B110" i="7"/>
  <c r="F110" i="7"/>
  <c r="J110" i="7"/>
  <c r="N110" i="7"/>
  <c r="R110" i="7"/>
  <c r="C110" i="7"/>
  <c r="G110" i="7"/>
  <c r="K110" i="7"/>
  <c r="O110" i="7"/>
  <c r="S110" i="7"/>
  <c r="D114" i="7"/>
  <c r="H114" i="7"/>
  <c r="L114" i="7"/>
  <c r="P114" i="7"/>
  <c r="T114" i="7"/>
  <c r="E114" i="7"/>
  <c r="I114" i="7"/>
  <c r="M114" i="7"/>
  <c r="Q114" i="7"/>
  <c r="U114" i="7"/>
  <c r="B114" i="7"/>
  <c r="F114" i="7"/>
  <c r="J114" i="7"/>
  <c r="N114" i="7"/>
  <c r="R114" i="7"/>
  <c r="C114" i="7"/>
  <c r="G114" i="7"/>
  <c r="K114" i="7"/>
  <c r="O114" i="7"/>
  <c r="S114" i="7"/>
  <c r="D118" i="7"/>
  <c r="H118" i="7"/>
  <c r="L118" i="7"/>
  <c r="P118" i="7"/>
  <c r="T118" i="7"/>
  <c r="E118" i="7"/>
  <c r="I118" i="7"/>
  <c r="M118" i="7"/>
  <c r="Q118" i="7"/>
  <c r="U118" i="7"/>
  <c r="B118" i="7"/>
  <c r="F118" i="7"/>
  <c r="J118" i="7"/>
  <c r="N118" i="7"/>
  <c r="R118" i="7"/>
  <c r="C118" i="7"/>
  <c r="G118" i="7"/>
  <c r="K118" i="7"/>
  <c r="O118" i="7"/>
  <c r="S118" i="7"/>
  <c r="D122" i="7"/>
  <c r="H122" i="7"/>
  <c r="L122" i="7"/>
  <c r="P122" i="7"/>
  <c r="T122" i="7"/>
  <c r="E122" i="7"/>
  <c r="I122" i="7"/>
  <c r="M122" i="7"/>
  <c r="Q122" i="7"/>
  <c r="U122" i="7"/>
  <c r="B122" i="7"/>
  <c r="F122" i="7"/>
  <c r="J122" i="7"/>
  <c r="N122" i="7"/>
  <c r="R122" i="7"/>
  <c r="C122" i="7"/>
  <c r="G122" i="7"/>
  <c r="K122" i="7"/>
  <c r="O122" i="7"/>
  <c r="S122" i="7"/>
  <c r="D126" i="7"/>
  <c r="H126" i="7"/>
  <c r="L126" i="7"/>
  <c r="E126" i="7"/>
  <c r="I126" i="7"/>
  <c r="M126" i="7"/>
  <c r="Q126" i="7"/>
  <c r="U126" i="7"/>
  <c r="B126" i="7"/>
  <c r="F126" i="7"/>
  <c r="J126" i="7"/>
  <c r="C126" i="7"/>
  <c r="G126" i="7"/>
  <c r="K126" i="7"/>
  <c r="O126" i="7"/>
  <c r="S126" i="7"/>
  <c r="N126" i="7"/>
  <c r="P126" i="7"/>
  <c r="R126" i="7"/>
  <c r="T126" i="7"/>
  <c r="E130" i="7"/>
  <c r="I130" i="7"/>
  <c r="M130" i="7"/>
  <c r="Q130" i="7"/>
  <c r="U130" i="7"/>
  <c r="C130" i="7"/>
  <c r="G130" i="7"/>
  <c r="K130" i="7"/>
  <c r="O130" i="7"/>
  <c r="S130" i="7"/>
  <c r="B130" i="7"/>
  <c r="J130" i="7"/>
  <c r="R130" i="7"/>
  <c r="D130" i="7"/>
  <c r="L130" i="7"/>
  <c r="T130" i="7"/>
  <c r="F130" i="7"/>
  <c r="N130" i="7"/>
  <c r="H130" i="7"/>
  <c r="P130" i="7"/>
  <c r="C134" i="7"/>
  <c r="G134" i="7"/>
  <c r="K134" i="7"/>
  <c r="O134" i="7"/>
  <c r="S134" i="7"/>
  <c r="D134" i="7"/>
  <c r="I134" i="7"/>
  <c r="N134" i="7"/>
  <c r="T134" i="7"/>
  <c r="E134" i="7"/>
  <c r="J134" i="7"/>
  <c r="P134" i="7"/>
  <c r="U134" i="7"/>
  <c r="F134" i="7"/>
  <c r="L134" i="7"/>
  <c r="Q134" i="7"/>
  <c r="B134" i="7"/>
  <c r="H134" i="7"/>
  <c r="M134" i="7"/>
  <c r="R134" i="7"/>
  <c r="E138" i="7"/>
  <c r="I138" i="7"/>
  <c r="M138" i="7"/>
  <c r="Q138" i="7"/>
  <c r="U138" i="7"/>
  <c r="B138" i="7"/>
  <c r="F138" i="7"/>
  <c r="J138" i="7"/>
  <c r="N138" i="7"/>
  <c r="R138" i="7"/>
  <c r="C138" i="7"/>
  <c r="G138" i="7"/>
  <c r="K138" i="7"/>
  <c r="O138" i="7"/>
  <c r="S138" i="7"/>
  <c r="D138" i="7"/>
  <c r="H138" i="7"/>
  <c r="L138" i="7"/>
  <c r="P138" i="7"/>
  <c r="T138" i="7"/>
  <c r="E142" i="7"/>
  <c r="I142" i="7"/>
  <c r="M142" i="7"/>
  <c r="Q142" i="7"/>
  <c r="U142" i="7"/>
  <c r="B142" i="7"/>
  <c r="F142" i="7"/>
  <c r="J142" i="7"/>
  <c r="N142" i="7"/>
  <c r="R142" i="7"/>
  <c r="C142" i="7"/>
  <c r="G142" i="7"/>
  <c r="K142" i="7"/>
  <c r="O142" i="7"/>
  <c r="S142" i="7"/>
  <c r="D142" i="7"/>
  <c r="H142" i="7"/>
  <c r="L142" i="7"/>
  <c r="P142" i="7"/>
  <c r="T142" i="7"/>
  <c r="E146" i="7"/>
  <c r="I146" i="7"/>
  <c r="M146" i="7"/>
  <c r="Q146" i="7"/>
  <c r="U146" i="7"/>
  <c r="B146" i="7"/>
  <c r="F146" i="7"/>
  <c r="J146" i="7"/>
  <c r="N146" i="7"/>
  <c r="R146" i="7"/>
  <c r="C146" i="7"/>
  <c r="G146" i="7"/>
  <c r="K146" i="7"/>
  <c r="O146" i="7"/>
  <c r="S146" i="7"/>
  <c r="D146" i="7"/>
  <c r="H146" i="7"/>
  <c r="L146" i="7"/>
  <c r="P146" i="7"/>
  <c r="T146" i="7"/>
  <c r="E150" i="7"/>
  <c r="I150" i="7"/>
  <c r="M150" i="7"/>
  <c r="Q150" i="7"/>
  <c r="U150" i="7"/>
  <c r="B150" i="7"/>
  <c r="F150" i="7"/>
  <c r="J150" i="7"/>
  <c r="N150" i="7"/>
  <c r="R150" i="7"/>
  <c r="C150" i="7"/>
  <c r="G150" i="7"/>
  <c r="K150" i="7"/>
  <c r="O150" i="7"/>
  <c r="S150" i="7"/>
  <c r="D150" i="7"/>
  <c r="H150" i="7"/>
  <c r="L150" i="7"/>
  <c r="P150" i="7"/>
  <c r="T150" i="7"/>
  <c r="E154" i="7"/>
  <c r="I154" i="7"/>
  <c r="M154" i="7"/>
  <c r="Q154" i="7"/>
  <c r="U154" i="7"/>
  <c r="B154" i="7"/>
  <c r="F154" i="7"/>
  <c r="J154" i="7"/>
  <c r="N154" i="7"/>
  <c r="R154" i="7"/>
  <c r="C154" i="7"/>
  <c r="G154" i="7"/>
  <c r="K154" i="7"/>
  <c r="O154" i="7"/>
  <c r="S154" i="7"/>
  <c r="D154" i="7"/>
  <c r="H154" i="7"/>
  <c r="L154" i="7"/>
  <c r="P154" i="7"/>
  <c r="T154" i="7"/>
  <c r="E158" i="7"/>
  <c r="I158" i="7"/>
  <c r="M158" i="7"/>
  <c r="Q158" i="7"/>
  <c r="U158" i="7"/>
  <c r="B158" i="7"/>
  <c r="F158" i="7"/>
  <c r="J158" i="7"/>
  <c r="N158" i="7"/>
  <c r="R158" i="7"/>
  <c r="C158" i="7"/>
  <c r="G158" i="7"/>
  <c r="K158" i="7"/>
  <c r="O158" i="7"/>
  <c r="S158" i="7"/>
  <c r="D158" i="7"/>
  <c r="H158" i="7"/>
  <c r="L158" i="7"/>
  <c r="P158" i="7"/>
  <c r="T158" i="7"/>
  <c r="E162" i="7"/>
  <c r="I162" i="7"/>
  <c r="M162" i="7"/>
  <c r="Q162" i="7"/>
  <c r="B162" i="7"/>
  <c r="F162" i="7"/>
  <c r="J162" i="7"/>
  <c r="N162" i="7"/>
  <c r="R162" i="7"/>
  <c r="C162" i="7"/>
  <c r="G162" i="7"/>
  <c r="K162" i="7"/>
  <c r="D162" i="7"/>
  <c r="H162" i="7"/>
  <c r="L162" i="7"/>
  <c r="P162" i="7"/>
  <c r="T162" i="7"/>
  <c r="O162" i="7"/>
  <c r="S162" i="7"/>
  <c r="U162" i="7"/>
  <c r="B166" i="7"/>
  <c r="F166" i="7"/>
  <c r="J166" i="7"/>
  <c r="N166" i="7"/>
  <c r="R166" i="7"/>
  <c r="D166" i="7"/>
  <c r="H166" i="7"/>
  <c r="L166" i="7"/>
  <c r="P166" i="7"/>
  <c r="T166" i="7"/>
  <c r="E166" i="7"/>
  <c r="M166" i="7"/>
  <c r="U166" i="7"/>
  <c r="G166" i="7"/>
  <c r="O166" i="7"/>
  <c r="I166" i="7"/>
  <c r="Q166" i="7"/>
  <c r="C166" i="7"/>
  <c r="K166" i="7"/>
  <c r="S166" i="7"/>
  <c r="D170" i="7"/>
  <c r="H170" i="7"/>
  <c r="L170" i="7"/>
  <c r="P170" i="7"/>
  <c r="F170" i="7"/>
  <c r="K170" i="7"/>
  <c r="Q170" i="7"/>
  <c r="U170" i="7"/>
  <c r="B170" i="7"/>
  <c r="G170" i="7"/>
  <c r="M170" i="7"/>
  <c r="R170" i="7"/>
  <c r="C170" i="7"/>
  <c r="I170" i="7"/>
  <c r="N170" i="7"/>
  <c r="S170" i="7"/>
  <c r="E170" i="7"/>
  <c r="J170" i="7"/>
  <c r="O170" i="7"/>
  <c r="T170" i="7"/>
  <c r="E174" i="7"/>
  <c r="I174" i="7"/>
  <c r="M174" i="7"/>
  <c r="Q174" i="7"/>
  <c r="U174" i="7"/>
  <c r="B174" i="7"/>
  <c r="F174" i="7"/>
  <c r="J174" i="7"/>
  <c r="N174" i="7"/>
  <c r="R174" i="7"/>
  <c r="C174" i="7"/>
  <c r="G174" i="7"/>
  <c r="K174" i="7"/>
  <c r="O174" i="7"/>
  <c r="S174" i="7"/>
  <c r="D174" i="7"/>
  <c r="H174" i="7"/>
  <c r="L174" i="7"/>
  <c r="P174" i="7"/>
  <c r="T174" i="7"/>
  <c r="E178" i="7"/>
  <c r="I178" i="7"/>
  <c r="M178" i="7"/>
  <c r="Q178" i="7"/>
  <c r="U178" i="7"/>
  <c r="B178" i="7"/>
  <c r="F178" i="7"/>
  <c r="J178" i="7"/>
  <c r="N178" i="7"/>
  <c r="R178" i="7"/>
  <c r="C178" i="7"/>
  <c r="G178" i="7"/>
  <c r="K178" i="7"/>
  <c r="O178" i="7"/>
  <c r="S178" i="7"/>
  <c r="D178" i="7"/>
  <c r="H178" i="7"/>
  <c r="L178" i="7"/>
  <c r="P178" i="7"/>
  <c r="T178" i="7"/>
  <c r="E182" i="7"/>
  <c r="I182" i="7"/>
  <c r="M182" i="7"/>
  <c r="Q182" i="7"/>
  <c r="U182" i="7"/>
  <c r="B182" i="7"/>
  <c r="F182" i="7"/>
  <c r="J182" i="7"/>
  <c r="N182" i="7"/>
  <c r="R182" i="7"/>
  <c r="C182" i="7"/>
  <c r="G182" i="7"/>
  <c r="K182" i="7"/>
  <c r="O182" i="7"/>
  <c r="S182" i="7"/>
  <c r="D182" i="7"/>
  <c r="H182" i="7"/>
  <c r="L182" i="7"/>
  <c r="P182" i="7"/>
  <c r="T182" i="7"/>
  <c r="E186" i="7"/>
  <c r="I186" i="7"/>
  <c r="M186" i="7"/>
  <c r="Q186" i="7"/>
  <c r="U186" i="7"/>
  <c r="B186" i="7"/>
  <c r="F186" i="7"/>
  <c r="J186" i="7"/>
  <c r="N186" i="7"/>
  <c r="R186" i="7"/>
  <c r="C186" i="7"/>
  <c r="G186" i="7"/>
  <c r="K186" i="7"/>
  <c r="O186" i="7"/>
  <c r="S186" i="7"/>
  <c r="D186" i="7"/>
  <c r="H186" i="7"/>
  <c r="L186" i="7"/>
  <c r="P186" i="7"/>
  <c r="T186" i="7"/>
  <c r="E190" i="7"/>
  <c r="I190" i="7"/>
  <c r="M190" i="7"/>
  <c r="Q190" i="7"/>
  <c r="U190" i="7"/>
  <c r="B190" i="7"/>
  <c r="F190" i="7"/>
  <c r="J190" i="7"/>
  <c r="N190" i="7"/>
  <c r="R190" i="7"/>
  <c r="C190" i="7"/>
  <c r="G190" i="7"/>
  <c r="K190" i="7"/>
  <c r="O190" i="7"/>
  <c r="S190" i="7"/>
  <c r="D190" i="7"/>
  <c r="H190" i="7"/>
  <c r="L190" i="7"/>
  <c r="P190" i="7"/>
  <c r="T190" i="7"/>
  <c r="E194" i="7"/>
  <c r="I194" i="7"/>
  <c r="M194" i="7"/>
  <c r="Q194" i="7"/>
  <c r="U194" i="7"/>
  <c r="B194" i="7"/>
  <c r="F194" i="7"/>
  <c r="J194" i="7"/>
  <c r="N194" i="7"/>
  <c r="R194" i="7"/>
  <c r="C194" i="7"/>
  <c r="G194" i="7"/>
  <c r="K194" i="7"/>
  <c r="O194" i="7"/>
  <c r="S194" i="7"/>
  <c r="D194" i="7"/>
  <c r="H194" i="7"/>
  <c r="L194" i="7"/>
  <c r="P194" i="7"/>
  <c r="T194" i="7"/>
  <c r="E198" i="7"/>
  <c r="I198" i="7"/>
  <c r="M198" i="7"/>
  <c r="Q198" i="7"/>
  <c r="U198" i="7"/>
  <c r="B198" i="7"/>
  <c r="F198" i="7"/>
  <c r="J198" i="7"/>
  <c r="N198" i="7"/>
  <c r="R198" i="7"/>
  <c r="C198" i="7"/>
  <c r="G198" i="7"/>
  <c r="K198" i="7"/>
  <c r="O198" i="7"/>
  <c r="S198" i="7"/>
  <c r="D198" i="7"/>
  <c r="H198" i="7"/>
  <c r="L198" i="7"/>
  <c r="P198" i="7"/>
  <c r="T198" i="7"/>
  <c r="B202" i="7"/>
  <c r="D202" i="7"/>
  <c r="H202" i="7"/>
  <c r="L202" i="7"/>
  <c r="P202" i="7"/>
  <c r="T202" i="7"/>
  <c r="E202" i="7"/>
  <c r="J202" i="7"/>
  <c r="O202" i="7"/>
  <c r="U202" i="7"/>
  <c r="F202" i="7"/>
  <c r="K202" i="7"/>
  <c r="Q202" i="7"/>
  <c r="G202" i="7"/>
  <c r="M202" i="7"/>
  <c r="R202" i="7"/>
  <c r="C202" i="7"/>
  <c r="I202" i="7"/>
  <c r="N202" i="7"/>
  <c r="S202" i="7"/>
  <c r="E206" i="7"/>
  <c r="I206" i="7"/>
  <c r="M206" i="7"/>
  <c r="Q206" i="7"/>
  <c r="U206" i="7"/>
  <c r="B206" i="7"/>
  <c r="F206" i="7"/>
  <c r="J206" i="7"/>
  <c r="N206" i="7"/>
  <c r="R206" i="7"/>
  <c r="C206" i="7"/>
  <c r="G206" i="7"/>
  <c r="K206" i="7"/>
  <c r="O206" i="7"/>
  <c r="S206" i="7"/>
  <c r="D206" i="7"/>
  <c r="H206" i="7"/>
  <c r="L206" i="7"/>
  <c r="P206" i="7"/>
  <c r="T206" i="7"/>
  <c r="E210" i="7"/>
  <c r="I210" i="7"/>
  <c r="M210" i="7"/>
  <c r="Q210" i="7"/>
  <c r="U210" i="7"/>
  <c r="B210" i="7"/>
  <c r="F210" i="7"/>
  <c r="J210" i="7"/>
  <c r="N210" i="7"/>
  <c r="R210" i="7"/>
  <c r="C210" i="7"/>
  <c r="G210" i="7"/>
  <c r="K210" i="7"/>
  <c r="O210" i="7"/>
  <c r="S210" i="7"/>
  <c r="D210" i="7"/>
  <c r="H210" i="7"/>
  <c r="L210" i="7"/>
  <c r="P210" i="7"/>
  <c r="T210" i="7"/>
  <c r="E214" i="7"/>
  <c r="I214" i="7"/>
  <c r="M214" i="7"/>
  <c r="Q214" i="7"/>
  <c r="U214" i="7"/>
  <c r="B214" i="7"/>
  <c r="F214" i="7"/>
  <c r="J214" i="7"/>
  <c r="N214" i="7"/>
  <c r="R214" i="7"/>
  <c r="C214" i="7"/>
  <c r="G214" i="7"/>
  <c r="K214" i="7"/>
  <c r="O214" i="7"/>
  <c r="S214" i="7"/>
  <c r="D214" i="7"/>
  <c r="H214" i="7"/>
  <c r="L214" i="7"/>
  <c r="P214" i="7"/>
  <c r="T214" i="7"/>
  <c r="E218" i="7"/>
  <c r="I218" i="7"/>
  <c r="M218" i="7"/>
  <c r="Q218" i="7"/>
  <c r="U218" i="7"/>
  <c r="B218" i="7"/>
  <c r="F218" i="7"/>
  <c r="J218" i="7"/>
  <c r="N218" i="7"/>
  <c r="R218" i="7"/>
  <c r="C218" i="7"/>
  <c r="G218" i="7"/>
  <c r="K218" i="7"/>
  <c r="O218" i="7"/>
  <c r="S218" i="7"/>
  <c r="D218" i="7"/>
  <c r="H218" i="7"/>
  <c r="L218" i="7"/>
  <c r="P218" i="7"/>
  <c r="T218" i="7"/>
  <c r="E222" i="7"/>
  <c r="I222" i="7"/>
  <c r="M222" i="7"/>
  <c r="Q222" i="7"/>
  <c r="U222" i="7"/>
  <c r="B222" i="7"/>
  <c r="F222" i="7"/>
  <c r="J222" i="7"/>
  <c r="N222" i="7"/>
  <c r="R222" i="7"/>
  <c r="C222" i="7"/>
  <c r="G222" i="7"/>
  <c r="K222" i="7"/>
  <c r="O222" i="7"/>
  <c r="S222" i="7"/>
  <c r="D222" i="7"/>
  <c r="H222" i="7"/>
  <c r="L222" i="7"/>
  <c r="P222" i="7"/>
  <c r="T222" i="7"/>
  <c r="E226" i="7"/>
  <c r="I226" i="7"/>
  <c r="M226" i="7"/>
  <c r="Q226" i="7"/>
  <c r="U226" i="7"/>
  <c r="B226" i="7"/>
  <c r="F226" i="7"/>
  <c r="J226" i="7"/>
  <c r="N226" i="7"/>
  <c r="R226" i="7"/>
  <c r="C226" i="7"/>
  <c r="G226" i="7"/>
  <c r="K226" i="7"/>
  <c r="O226" i="7"/>
  <c r="S226" i="7"/>
  <c r="D226" i="7"/>
  <c r="H226" i="7"/>
  <c r="L226" i="7"/>
  <c r="P226" i="7"/>
  <c r="T226" i="7"/>
  <c r="E230" i="7"/>
  <c r="I230" i="7"/>
  <c r="M230" i="7"/>
  <c r="Q230" i="7"/>
  <c r="U230" i="7"/>
  <c r="B230" i="7"/>
  <c r="F230" i="7"/>
  <c r="J230" i="7"/>
  <c r="N230" i="7"/>
  <c r="R230" i="7"/>
  <c r="C230" i="7"/>
  <c r="G230" i="7"/>
  <c r="K230" i="7"/>
  <c r="O230" i="7"/>
  <c r="S230" i="7"/>
  <c r="D230" i="7"/>
  <c r="H230" i="7"/>
  <c r="L230" i="7"/>
  <c r="P230" i="7"/>
  <c r="T230" i="7"/>
  <c r="E234" i="7"/>
  <c r="I234" i="7"/>
  <c r="M234" i="7"/>
  <c r="Q234" i="7"/>
  <c r="U234" i="7"/>
  <c r="B234" i="7"/>
  <c r="F234" i="7"/>
  <c r="J234" i="7"/>
  <c r="N234" i="7"/>
  <c r="R234" i="7"/>
  <c r="C234" i="7"/>
  <c r="G234" i="7"/>
  <c r="K234" i="7"/>
  <c r="O234" i="7"/>
  <c r="S234" i="7"/>
  <c r="D234" i="7"/>
  <c r="H234" i="7"/>
  <c r="L234" i="7"/>
  <c r="P234" i="7"/>
  <c r="T234" i="7"/>
  <c r="E238" i="7"/>
  <c r="I238" i="7"/>
  <c r="M238" i="7"/>
  <c r="Q238" i="7"/>
  <c r="U238" i="7"/>
  <c r="B238" i="7"/>
  <c r="F238" i="7"/>
  <c r="J238" i="7"/>
  <c r="N238" i="7"/>
  <c r="R238" i="7"/>
  <c r="C238" i="7"/>
  <c r="G238" i="7"/>
  <c r="K238" i="7"/>
  <c r="O238" i="7"/>
  <c r="S238" i="7"/>
  <c r="D238" i="7"/>
  <c r="H238" i="7"/>
  <c r="L238" i="7"/>
  <c r="P238" i="7"/>
  <c r="T238" i="7"/>
  <c r="E242" i="7"/>
  <c r="I242" i="7"/>
  <c r="M242" i="7"/>
  <c r="Q242" i="7"/>
  <c r="U242" i="7"/>
  <c r="B242" i="7"/>
  <c r="F242" i="7"/>
  <c r="J242" i="7"/>
  <c r="N242" i="7"/>
  <c r="R242" i="7"/>
  <c r="C242" i="7"/>
  <c r="G242" i="7"/>
  <c r="K242" i="7"/>
  <c r="O242" i="7"/>
  <c r="S242" i="7"/>
  <c r="D242" i="7"/>
  <c r="H242" i="7"/>
  <c r="L242" i="7"/>
  <c r="P242" i="7"/>
  <c r="T242" i="7"/>
  <c r="E246" i="7"/>
  <c r="I246" i="7"/>
  <c r="M246" i="7"/>
  <c r="Q246" i="7"/>
  <c r="U246" i="7"/>
  <c r="B246" i="7"/>
  <c r="F246" i="7"/>
  <c r="J246" i="7"/>
  <c r="N246" i="7"/>
  <c r="R246" i="7"/>
  <c r="C246" i="7"/>
  <c r="G246" i="7"/>
  <c r="K246" i="7"/>
  <c r="O246" i="7"/>
  <c r="S246" i="7"/>
  <c r="D246" i="7"/>
  <c r="H246" i="7"/>
  <c r="L246" i="7"/>
  <c r="P246" i="7"/>
  <c r="T246" i="7"/>
  <c r="E250" i="7"/>
  <c r="I250" i="7"/>
  <c r="M250" i="7"/>
  <c r="Q250" i="7"/>
  <c r="U250" i="7"/>
  <c r="B250" i="7"/>
  <c r="F250" i="7"/>
  <c r="J250" i="7"/>
  <c r="N250" i="7"/>
  <c r="R250" i="7"/>
  <c r="C250" i="7"/>
  <c r="G250" i="7"/>
  <c r="K250" i="7"/>
  <c r="O250" i="7"/>
  <c r="S250" i="7"/>
  <c r="D250" i="7"/>
  <c r="H250" i="7"/>
  <c r="L250" i="7"/>
  <c r="P250" i="7"/>
  <c r="T250" i="7"/>
  <c r="E254" i="7"/>
  <c r="I254" i="7"/>
  <c r="M254" i="7"/>
  <c r="Q254" i="7"/>
  <c r="U254" i="7"/>
  <c r="B254" i="7"/>
  <c r="F254" i="7"/>
  <c r="J254" i="7"/>
  <c r="N254" i="7"/>
  <c r="R254" i="7"/>
  <c r="C254" i="7"/>
  <c r="G254" i="7"/>
  <c r="K254" i="7"/>
  <c r="O254" i="7"/>
  <c r="S254" i="7"/>
  <c r="D254" i="7"/>
  <c r="H254" i="7"/>
  <c r="L254" i="7"/>
  <c r="P254" i="7"/>
  <c r="T254" i="7"/>
  <c r="E258" i="7"/>
  <c r="I258" i="7"/>
  <c r="M258" i="7"/>
  <c r="Q258" i="7"/>
  <c r="U258" i="7"/>
  <c r="B258" i="7"/>
  <c r="F258" i="7"/>
  <c r="J258" i="7"/>
  <c r="N258" i="7"/>
  <c r="R258" i="7"/>
  <c r="D258" i="7"/>
  <c r="H258" i="7"/>
  <c r="L258" i="7"/>
  <c r="P258" i="7"/>
  <c r="T258" i="7"/>
  <c r="O258" i="7"/>
  <c r="C258" i="7"/>
  <c r="S258" i="7"/>
  <c r="G258" i="7"/>
  <c r="K258" i="7"/>
  <c r="B262" i="7"/>
  <c r="F262" i="7"/>
  <c r="J262" i="7"/>
  <c r="N262" i="7"/>
  <c r="D262" i="7"/>
  <c r="H262" i="7"/>
  <c r="L262" i="7"/>
  <c r="P262" i="7"/>
  <c r="T262" i="7"/>
  <c r="C262" i="7"/>
  <c r="K262" i="7"/>
  <c r="R262" i="7"/>
  <c r="E262" i="7"/>
  <c r="M262" i="7"/>
  <c r="S262" i="7"/>
  <c r="G262" i="7"/>
  <c r="O262" i="7"/>
  <c r="U262" i="7"/>
  <c r="I262" i="7"/>
  <c r="Q262" i="7"/>
  <c r="D266" i="7"/>
  <c r="H266" i="7"/>
  <c r="C266" i="7"/>
  <c r="I266" i="7"/>
  <c r="M266" i="7"/>
  <c r="Q266" i="7"/>
  <c r="U266" i="7"/>
  <c r="E266" i="7"/>
  <c r="J266" i="7"/>
  <c r="N266" i="7"/>
  <c r="R266" i="7"/>
  <c r="F266" i="7"/>
  <c r="K266" i="7"/>
  <c r="O266" i="7"/>
  <c r="S266" i="7"/>
  <c r="B266" i="7"/>
  <c r="G266" i="7"/>
  <c r="L266" i="7"/>
  <c r="P266" i="7"/>
  <c r="T266" i="7"/>
  <c r="E270" i="7"/>
  <c r="I270" i="7"/>
  <c r="M270" i="7"/>
  <c r="Q270" i="7"/>
  <c r="U270" i="7"/>
  <c r="B270" i="7"/>
  <c r="F270" i="7"/>
  <c r="J270" i="7"/>
  <c r="N270" i="7"/>
  <c r="R270" i="7"/>
  <c r="C270" i="7"/>
  <c r="G270" i="7"/>
  <c r="K270" i="7"/>
  <c r="O270" i="7"/>
  <c r="S270" i="7"/>
  <c r="D270" i="7"/>
  <c r="H270" i="7"/>
  <c r="L270" i="7"/>
  <c r="P270" i="7"/>
  <c r="T270" i="7"/>
  <c r="E274" i="7"/>
  <c r="I274" i="7"/>
  <c r="M274" i="7"/>
  <c r="Q274" i="7"/>
  <c r="U274" i="7"/>
  <c r="B274" i="7"/>
  <c r="F274" i="7"/>
  <c r="J274" i="7"/>
  <c r="N274" i="7"/>
  <c r="R274" i="7"/>
  <c r="C274" i="7"/>
  <c r="G274" i="7"/>
  <c r="K274" i="7"/>
  <c r="O274" i="7"/>
  <c r="S274" i="7"/>
  <c r="D274" i="7"/>
  <c r="H274" i="7"/>
  <c r="L274" i="7"/>
  <c r="P274" i="7"/>
  <c r="T274" i="7"/>
  <c r="E278" i="7"/>
  <c r="I278" i="7"/>
  <c r="M278" i="7"/>
  <c r="Q278" i="7"/>
  <c r="U278" i="7"/>
  <c r="B278" i="7"/>
  <c r="F278" i="7"/>
  <c r="J278" i="7"/>
  <c r="N278" i="7"/>
  <c r="R278" i="7"/>
  <c r="C278" i="7"/>
  <c r="G278" i="7"/>
  <c r="K278" i="7"/>
  <c r="O278" i="7"/>
  <c r="S278" i="7"/>
  <c r="D278" i="7"/>
  <c r="H278" i="7"/>
  <c r="L278" i="7"/>
  <c r="P278" i="7"/>
  <c r="T278" i="7"/>
  <c r="E282" i="7"/>
  <c r="I282" i="7"/>
  <c r="M282" i="7"/>
  <c r="Q282" i="7"/>
  <c r="U282" i="7"/>
  <c r="B282" i="7"/>
  <c r="F282" i="7"/>
  <c r="J282" i="7"/>
  <c r="N282" i="7"/>
  <c r="R282" i="7"/>
  <c r="C282" i="7"/>
  <c r="G282" i="7"/>
  <c r="K282" i="7"/>
  <c r="O282" i="7"/>
  <c r="S282" i="7"/>
  <c r="D282" i="7"/>
  <c r="H282" i="7"/>
  <c r="L282" i="7"/>
  <c r="P282" i="7"/>
  <c r="T282" i="7"/>
  <c r="E286" i="7"/>
  <c r="I286" i="7"/>
  <c r="M286" i="7"/>
  <c r="Q286" i="7"/>
  <c r="U286" i="7"/>
  <c r="B286" i="7"/>
  <c r="F286" i="7"/>
  <c r="J286" i="7"/>
  <c r="N286" i="7"/>
  <c r="R286" i="7"/>
  <c r="C286" i="7"/>
  <c r="G286" i="7"/>
  <c r="K286" i="7"/>
  <c r="O286" i="7"/>
  <c r="S286" i="7"/>
  <c r="D286" i="7"/>
  <c r="H286" i="7"/>
  <c r="L286" i="7"/>
  <c r="P286" i="7"/>
  <c r="T286" i="7"/>
  <c r="E290" i="7"/>
  <c r="I290" i="7"/>
  <c r="M290" i="7"/>
  <c r="Q290" i="7"/>
  <c r="U290" i="7"/>
  <c r="B290" i="7"/>
  <c r="F290" i="7"/>
  <c r="J290" i="7"/>
  <c r="N290" i="7"/>
  <c r="R290" i="7"/>
  <c r="C290" i="7"/>
  <c r="G290" i="7"/>
  <c r="K290" i="7"/>
  <c r="O290" i="7"/>
  <c r="S290" i="7"/>
  <c r="D290" i="7"/>
  <c r="H290" i="7"/>
  <c r="L290" i="7"/>
  <c r="P290" i="7"/>
  <c r="T290" i="7"/>
  <c r="E294" i="7"/>
  <c r="I294" i="7"/>
  <c r="M294" i="7"/>
  <c r="Q294" i="7"/>
  <c r="U294" i="7"/>
  <c r="B294" i="7"/>
  <c r="F294" i="7"/>
  <c r="J294" i="7"/>
  <c r="N294" i="7"/>
  <c r="R294" i="7"/>
  <c r="C294" i="7"/>
  <c r="G294" i="7"/>
  <c r="K294" i="7"/>
  <c r="O294" i="7"/>
  <c r="S294" i="7"/>
  <c r="D294" i="7"/>
  <c r="H294" i="7"/>
  <c r="L294" i="7"/>
  <c r="P294" i="7"/>
  <c r="T294" i="7"/>
  <c r="E298" i="7"/>
  <c r="I298" i="7"/>
  <c r="M298" i="7"/>
  <c r="Q298" i="7"/>
  <c r="U298" i="7"/>
  <c r="B298" i="7"/>
  <c r="F298" i="7"/>
  <c r="J298" i="7"/>
  <c r="N298" i="7"/>
  <c r="R298" i="7"/>
  <c r="C298" i="7"/>
  <c r="G298" i="7"/>
  <c r="K298" i="7"/>
  <c r="O298" i="7"/>
  <c r="S298" i="7"/>
  <c r="D298" i="7"/>
  <c r="H298" i="7"/>
  <c r="L298" i="7"/>
  <c r="P298" i="7"/>
  <c r="T298" i="7"/>
  <c r="E302" i="7"/>
  <c r="I302" i="7"/>
  <c r="M302" i="7"/>
  <c r="Q302" i="7"/>
  <c r="U302" i="7"/>
  <c r="B302" i="7"/>
  <c r="F302" i="7"/>
  <c r="J302" i="7"/>
  <c r="N302" i="7"/>
  <c r="R302" i="7"/>
  <c r="C302" i="7"/>
  <c r="G302" i="7"/>
  <c r="K302" i="7"/>
  <c r="O302" i="7"/>
  <c r="S302" i="7"/>
  <c r="D302" i="7"/>
  <c r="H302" i="7"/>
  <c r="L302" i="7"/>
  <c r="P302" i="7"/>
  <c r="T302" i="7"/>
  <c r="E306" i="7"/>
  <c r="I306" i="7"/>
  <c r="M306" i="7"/>
  <c r="Q306" i="7"/>
  <c r="U306" i="7"/>
  <c r="B306" i="7"/>
  <c r="F306" i="7"/>
  <c r="J306" i="7"/>
  <c r="N306" i="7"/>
  <c r="R306" i="7"/>
  <c r="C306" i="7"/>
  <c r="G306" i="7"/>
  <c r="K306" i="7"/>
  <c r="O306" i="7"/>
  <c r="S306" i="7"/>
  <c r="D306" i="7"/>
  <c r="H306" i="7"/>
  <c r="L306" i="7"/>
  <c r="P306" i="7"/>
  <c r="T306" i="7"/>
  <c r="E310" i="7"/>
  <c r="I310" i="7"/>
  <c r="M310" i="7"/>
  <c r="Q310" i="7"/>
  <c r="U310" i="7"/>
  <c r="B310" i="7"/>
  <c r="F310" i="7"/>
  <c r="J310" i="7"/>
  <c r="N310" i="7"/>
  <c r="R310" i="7"/>
  <c r="C310" i="7"/>
  <c r="G310" i="7"/>
  <c r="K310" i="7"/>
  <c r="O310" i="7"/>
  <c r="S310" i="7"/>
  <c r="D310" i="7"/>
  <c r="H310" i="7"/>
  <c r="L310" i="7"/>
  <c r="P310" i="7"/>
  <c r="T310" i="7"/>
  <c r="E314" i="7"/>
  <c r="I314" i="7"/>
  <c r="M314" i="7"/>
  <c r="Q314" i="7"/>
  <c r="U314" i="7"/>
  <c r="B314" i="7"/>
  <c r="F314" i="7"/>
  <c r="J314" i="7"/>
  <c r="N314" i="7"/>
  <c r="R314" i="7"/>
  <c r="C314" i="7"/>
  <c r="G314" i="7"/>
  <c r="K314" i="7"/>
  <c r="O314" i="7"/>
  <c r="S314" i="7"/>
  <c r="D314" i="7"/>
  <c r="H314" i="7"/>
  <c r="L314" i="7"/>
  <c r="P314" i="7"/>
  <c r="T314" i="7"/>
  <c r="B318" i="7"/>
  <c r="F318" i="7"/>
  <c r="J318" i="7"/>
  <c r="N318" i="7"/>
  <c r="R318" i="7"/>
  <c r="D318" i="7"/>
  <c r="H318" i="7"/>
  <c r="L318" i="7"/>
  <c r="P318" i="7"/>
  <c r="T318" i="7"/>
  <c r="E318" i="7"/>
  <c r="M318" i="7"/>
  <c r="U318" i="7"/>
  <c r="G318" i="7"/>
  <c r="O318" i="7"/>
  <c r="I318" i="7"/>
  <c r="Q318" i="7"/>
  <c r="C318" i="7"/>
  <c r="K318" i="7"/>
  <c r="S318" i="7"/>
  <c r="B322" i="7"/>
  <c r="F322" i="7"/>
  <c r="J322" i="7"/>
  <c r="N322" i="7"/>
  <c r="R322" i="7"/>
  <c r="D322" i="7"/>
  <c r="H322" i="7"/>
  <c r="L322" i="7"/>
  <c r="P322" i="7"/>
  <c r="T322" i="7"/>
  <c r="I322" i="7"/>
  <c r="Q322" i="7"/>
  <c r="C322" i="7"/>
  <c r="K322" i="7"/>
  <c r="S322" i="7"/>
  <c r="E322" i="7"/>
  <c r="M322" i="7"/>
  <c r="U322" i="7"/>
  <c r="G322" i="7"/>
  <c r="O322" i="7"/>
  <c r="B326" i="7"/>
  <c r="F326" i="7"/>
  <c r="D326" i="7"/>
  <c r="H326" i="7"/>
  <c r="L326" i="7"/>
  <c r="P326" i="7"/>
  <c r="T326" i="7"/>
  <c r="E326" i="7"/>
  <c r="K326" i="7"/>
  <c r="Q326" i="7"/>
  <c r="G326" i="7"/>
  <c r="M326" i="7"/>
  <c r="R326" i="7"/>
  <c r="I326" i="7"/>
  <c r="N326" i="7"/>
  <c r="S326" i="7"/>
  <c r="C326" i="7"/>
  <c r="J326" i="7"/>
  <c r="O326" i="7"/>
  <c r="U326" i="7"/>
  <c r="D330" i="7"/>
  <c r="H330" i="7"/>
  <c r="L330" i="7"/>
  <c r="P330" i="7"/>
  <c r="T330" i="7"/>
  <c r="E330" i="7"/>
  <c r="I330" i="7"/>
  <c r="M330" i="7"/>
  <c r="Q330" i="7"/>
  <c r="U330" i="7"/>
  <c r="B330" i="7"/>
  <c r="F330" i="7"/>
  <c r="J330" i="7"/>
  <c r="N330" i="7"/>
  <c r="R330" i="7"/>
  <c r="C330" i="7"/>
  <c r="G330" i="7"/>
  <c r="K330" i="7"/>
  <c r="O330" i="7"/>
  <c r="S330" i="7"/>
  <c r="D334" i="7"/>
  <c r="H334" i="7"/>
  <c r="L334" i="7"/>
  <c r="P334" i="7"/>
  <c r="T334" i="7"/>
  <c r="E334" i="7"/>
  <c r="I334" i="7"/>
  <c r="M334" i="7"/>
  <c r="Q334" i="7"/>
  <c r="U334" i="7"/>
  <c r="B334" i="7"/>
  <c r="F334" i="7"/>
  <c r="J334" i="7"/>
  <c r="N334" i="7"/>
  <c r="R334" i="7"/>
  <c r="C334" i="7"/>
  <c r="G334" i="7"/>
  <c r="K334" i="7"/>
  <c r="O334" i="7"/>
  <c r="S334" i="7"/>
  <c r="F5" i="7"/>
  <c r="J5" i="7"/>
  <c r="N5" i="7"/>
  <c r="R5" i="7"/>
  <c r="B5" i="7"/>
  <c r="C5" i="7"/>
  <c r="G5" i="7"/>
  <c r="K5" i="7"/>
  <c r="O5" i="7"/>
  <c r="S5" i="7"/>
  <c r="D5" i="7"/>
  <c r="H5" i="7"/>
  <c r="L5" i="7"/>
  <c r="P5" i="7"/>
  <c r="T5" i="7"/>
  <c r="E5" i="7"/>
  <c r="I5" i="7"/>
  <c r="M5" i="7"/>
  <c r="Q5" i="7"/>
  <c r="U5" i="7"/>
  <c r="D7" i="7"/>
  <c r="H7" i="7"/>
  <c r="L7" i="7"/>
  <c r="P7" i="7"/>
  <c r="T7" i="7"/>
  <c r="E7" i="7"/>
  <c r="I7" i="7"/>
  <c r="M7" i="7"/>
  <c r="Q7" i="7"/>
  <c r="U7" i="7"/>
  <c r="B7" i="7"/>
  <c r="F7" i="7"/>
  <c r="J7" i="7"/>
  <c r="N7" i="7"/>
  <c r="R7" i="7"/>
  <c r="C7" i="7"/>
  <c r="G7" i="7"/>
  <c r="K7" i="7"/>
  <c r="O7" i="7"/>
  <c r="S7" i="7"/>
  <c r="D11" i="7"/>
  <c r="H11" i="7"/>
  <c r="L11" i="7"/>
  <c r="P11" i="7"/>
  <c r="T11" i="7"/>
  <c r="E11" i="7"/>
  <c r="I11" i="7"/>
  <c r="M11" i="7"/>
  <c r="Q11" i="7"/>
  <c r="U11" i="7"/>
  <c r="B11" i="7"/>
  <c r="F11" i="7"/>
  <c r="J11" i="7"/>
  <c r="N11" i="7"/>
  <c r="R11" i="7"/>
  <c r="C11" i="7"/>
  <c r="G11" i="7"/>
  <c r="K11" i="7"/>
  <c r="O11" i="7"/>
  <c r="S11" i="7"/>
  <c r="D15" i="7"/>
  <c r="H15" i="7"/>
  <c r="L15" i="7"/>
  <c r="P15" i="7"/>
  <c r="T15" i="7"/>
  <c r="E15" i="7"/>
  <c r="I15" i="7"/>
  <c r="M15" i="7"/>
  <c r="Q15" i="7"/>
  <c r="U15" i="7"/>
  <c r="B15" i="7"/>
  <c r="F15" i="7"/>
  <c r="J15" i="7"/>
  <c r="N15" i="7"/>
  <c r="R15" i="7"/>
  <c r="C15" i="7"/>
  <c r="G15" i="7"/>
  <c r="K15" i="7"/>
  <c r="O15" i="7"/>
  <c r="S15" i="7"/>
  <c r="E19" i="7"/>
  <c r="I19" i="7"/>
  <c r="M19" i="7"/>
  <c r="Q19" i="7"/>
  <c r="U19" i="7"/>
  <c r="C19" i="7"/>
  <c r="G19" i="7"/>
  <c r="K19" i="7"/>
  <c r="O19" i="7"/>
  <c r="S19" i="7"/>
  <c r="D19" i="7"/>
  <c r="L19" i="7"/>
  <c r="T19" i="7"/>
  <c r="F19" i="7"/>
  <c r="N19" i="7"/>
  <c r="H19" i="7"/>
  <c r="P19" i="7"/>
  <c r="B19" i="7"/>
  <c r="J19" i="7"/>
  <c r="R19" i="7"/>
  <c r="B23" i="7"/>
  <c r="F23" i="7"/>
  <c r="J23" i="7"/>
  <c r="N23" i="7"/>
  <c r="R23" i="7"/>
  <c r="C23" i="7"/>
  <c r="G23" i="7"/>
  <c r="K23" i="7"/>
  <c r="O23" i="7"/>
  <c r="S23" i="7"/>
  <c r="D23" i="7"/>
  <c r="H23" i="7"/>
  <c r="L23" i="7"/>
  <c r="P23" i="7"/>
  <c r="T23" i="7"/>
  <c r="E23" i="7"/>
  <c r="I23" i="7"/>
  <c r="M23" i="7"/>
  <c r="Q23" i="7"/>
  <c r="U23" i="7"/>
  <c r="B27" i="7"/>
  <c r="F27" i="7"/>
  <c r="J27" i="7"/>
  <c r="N27" i="7"/>
  <c r="C27" i="7"/>
  <c r="G27" i="7"/>
  <c r="K27" i="7"/>
  <c r="O27" i="7"/>
  <c r="S27" i="7"/>
  <c r="D27" i="7"/>
  <c r="H27" i="7"/>
  <c r="L27" i="7"/>
  <c r="P27" i="7"/>
  <c r="E27" i="7"/>
  <c r="I27" i="7"/>
  <c r="M27" i="7"/>
  <c r="Q27" i="7"/>
  <c r="U27" i="7"/>
  <c r="R27" i="7"/>
  <c r="T27" i="7"/>
  <c r="C31" i="7"/>
  <c r="G31" i="7"/>
  <c r="K31" i="7"/>
  <c r="O31" i="7"/>
  <c r="S31" i="7"/>
  <c r="E31" i="7"/>
  <c r="I31" i="7"/>
  <c r="M31" i="7"/>
  <c r="Q31" i="7"/>
  <c r="U31" i="7"/>
  <c r="F31" i="7"/>
  <c r="N31" i="7"/>
  <c r="H31" i="7"/>
  <c r="P31" i="7"/>
  <c r="B31" i="7"/>
  <c r="J31" i="7"/>
  <c r="R31" i="7"/>
  <c r="D31" i="7"/>
  <c r="L31" i="7"/>
  <c r="T31" i="7"/>
  <c r="C35" i="7"/>
  <c r="G35" i="7"/>
  <c r="K35" i="7"/>
  <c r="O35" i="7"/>
  <c r="E35" i="7"/>
  <c r="I35" i="7"/>
  <c r="M35" i="7"/>
  <c r="Q35" i="7"/>
  <c r="U35" i="7"/>
  <c r="B35" i="7"/>
  <c r="J35" i="7"/>
  <c r="R35" i="7"/>
  <c r="D35" i="7"/>
  <c r="L35" i="7"/>
  <c r="S35" i="7"/>
  <c r="F35" i="7"/>
  <c r="N35" i="7"/>
  <c r="T35" i="7"/>
  <c r="H35" i="7"/>
  <c r="P35" i="7"/>
  <c r="D39" i="7"/>
  <c r="H39" i="7"/>
  <c r="L39" i="7"/>
  <c r="P39" i="7"/>
  <c r="T39" i="7"/>
  <c r="E39" i="7"/>
  <c r="I39" i="7"/>
  <c r="M39" i="7"/>
  <c r="Q39" i="7"/>
  <c r="U39" i="7"/>
  <c r="B39" i="7"/>
  <c r="F39" i="7"/>
  <c r="J39" i="7"/>
  <c r="N39" i="7"/>
  <c r="R39" i="7"/>
  <c r="C39" i="7"/>
  <c r="G39" i="7"/>
  <c r="K39" i="7"/>
  <c r="O39" i="7"/>
  <c r="S39" i="7"/>
  <c r="D43" i="7"/>
  <c r="H43" i="7"/>
  <c r="L43" i="7"/>
  <c r="P43" i="7"/>
  <c r="T43" i="7"/>
  <c r="E43" i="7"/>
  <c r="I43" i="7"/>
  <c r="M43" i="7"/>
  <c r="Q43" i="7"/>
  <c r="U43" i="7"/>
  <c r="B43" i="7"/>
  <c r="F43" i="7"/>
  <c r="J43" i="7"/>
  <c r="N43" i="7"/>
  <c r="R43" i="7"/>
  <c r="C43" i="7"/>
  <c r="G43" i="7"/>
  <c r="K43" i="7"/>
  <c r="O43" i="7"/>
  <c r="S43" i="7"/>
  <c r="D47" i="7"/>
  <c r="H47" i="7"/>
  <c r="L47" i="7"/>
  <c r="P47" i="7"/>
  <c r="T47" i="7"/>
  <c r="E47" i="7"/>
  <c r="I47" i="7"/>
  <c r="M47" i="7"/>
  <c r="Q47" i="7"/>
  <c r="U47" i="7"/>
  <c r="B47" i="7"/>
  <c r="F47" i="7"/>
  <c r="J47" i="7"/>
  <c r="N47" i="7"/>
  <c r="R47" i="7"/>
  <c r="C47" i="7"/>
  <c r="G47" i="7"/>
  <c r="K47" i="7"/>
  <c r="O47" i="7"/>
  <c r="S47" i="7"/>
  <c r="E51" i="7"/>
  <c r="I51" i="7"/>
  <c r="M51" i="7"/>
  <c r="Q51" i="7"/>
  <c r="U51" i="7"/>
  <c r="C51" i="7"/>
  <c r="G51" i="7"/>
  <c r="K51" i="7"/>
  <c r="O51" i="7"/>
  <c r="S51" i="7"/>
  <c r="D51" i="7"/>
  <c r="L51" i="7"/>
  <c r="T51" i="7"/>
  <c r="F51" i="7"/>
  <c r="N51" i="7"/>
  <c r="H51" i="7"/>
  <c r="P51" i="7"/>
  <c r="B51" i="7"/>
  <c r="J51" i="7"/>
  <c r="R51" i="7"/>
  <c r="E55" i="7"/>
  <c r="I55" i="7"/>
  <c r="M55" i="7"/>
  <c r="Q55" i="7"/>
  <c r="U55" i="7"/>
  <c r="C55" i="7"/>
  <c r="G55" i="7"/>
  <c r="K55" i="7"/>
  <c r="O55" i="7"/>
  <c r="S55" i="7"/>
  <c r="H55" i="7"/>
  <c r="P55" i="7"/>
  <c r="B55" i="7"/>
  <c r="J55" i="7"/>
  <c r="R55" i="7"/>
  <c r="D55" i="7"/>
  <c r="L55" i="7"/>
  <c r="T55" i="7"/>
  <c r="F55" i="7"/>
  <c r="N55" i="7"/>
  <c r="C59" i="7"/>
  <c r="G59" i="7"/>
  <c r="K59" i="7"/>
  <c r="B59" i="7"/>
  <c r="H59" i="7"/>
  <c r="M59" i="7"/>
  <c r="Q59" i="7"/>
  <c r="U59" i="7"/>
  <c r="D59" i="7"/>
  <c r="I59" i="7"/>
  <c r="N59" i="7"/>
  <c r="R59" i="7"/>
  <c r="E59" i="7"/>
  <c r="J59" i="7"/>
  <c r="O59" i="7"/>
  <c r="S59" i="7"/>
  <c r="F59" i="7"/>
  <c r="L59" i="7"/>
  <c r="P59" i="7"/>
  <c r="T59" i="7"/>
  <c r="E63" i="7"/>
  <c r="I63" i="7"/>
  <c r="M63" i="7"/>
  <c r="Q63" i="7"/>
  <c r="U63" i="7"/>
  <c r="B63" i="7"/>
  <c r="F63" i="7"/>
  <c r="J63" i="7"/>
  <c r="N63" i="7"/>
  <c r="R63" i="7"/>
  <c r="C63" i="7"/>
  <c r="G63" i="7"/>
  <c r="K63" i="7"/>
  <c r="O63" i="7"/>
  <c r="S63" i="7"/>
  <c r="D63" i="7"/>
  <c r="H63" i="7"/>
  <c r="L63" i="7"/>
  <c r="P63" i="7"/>
  <c r="T63" i="7"/>
  <c r="E67" i="7"/>
  <c r="I67" i="7"/>
  <c r="M67" i="7"/>
  <c r="Q67" i="7"/>
  <c r="U67" i="7"/>
  <c r="B67" i="7"/>
  <c r="F67" i="7"/>
  <c r="J67" i="7"/>
  <c r="N67" i="7"/>
  <c r="R67" i="7"/>
  <c r="C67" i="7"/>
  <c r="G67" i="7"/>
  <c r="K67" i="7"/>
  <c r="O67" i="7"/>
  <c r="S67" i="7"/>
  <c r="D67" i="7"/>
  <c r="H67" i="7"/>
  <c r="L67" i="7"/>
  <c r="P67" i="7"/>
  <c r="T67" i="7"/>
  <c r="B71" i="7"/>
  <c r="F71" i="7"/>
  <c r="J71" i="7"/>
  <c r="N71" i="7"/>
  <c r="R71" i="7"/>
  <c r="D71" i="7"/>
  <c r="H71" i="7"/>
  <c r="L71" i="7"/>
  <c r="P71" i="7"/>
  <c r="T71" i="7"/>
  <c r="C71" i="7"/>
  <c r="K71" i="7"/>
  <c r="S71" i="7"/>
  <c r="E71" i="7"/>
  <c r="M71" i="7"/>
  <c r="U71" i="7"/>
  <c r="G71" i="7"/>
  <c r="O71" i="7"/>
  <c r="I71" i="7"/>
  <c r="Q71" i="7"/>
  <c r="B75" i="7"/>
  <c r="F75" i="7"/>
  <c r="J75" i="7"/>
  <c r="N75" i="7"/>
  <c r="R75" i="7"/>
  <c r="D75" i="7"/>
  <c r="H75" i="7"/>
  <c r="L75" i="7"/>
  <c r="P75" i="7"/>
  <c r="T75" i="7"/>
  <c r="G75" i="7"/>
  <c r="O75" i="7"/>
  <c r="I75" i="7"/>
  <c r="Q75" i="7"/>
  <c r="C75" i="7"/>
  <c r="K75" i="7"/>
  <c r="S75" i="7"/>
  <c r="E75" i="7"/>
  <c r="M75" i="7"/>
  <c r="U75" i="7"/>
  <c r="B79" i="7"/>
  <c r="F79" i="7"/>
  <c r="J79" i="7"/>
  <c r="N79" i="7"/>
  <c r="R79" i="7"/>
  <c r="C79" i="7"/>
  <c r="G79" i="7"/>
  <c r="K79" i="7"/>
  <c r="O79" i="7"/>
  <c r="S79" i="7"/>
  <c r="D79" i="7"/>
  <c r="H79" i="7"/>
  <c r="L79" i="7"/>
  <c r="P79" i="7"/>
  <c r="T79" i="7"/>
  <c r="E79" i="7"/>
  <c r="I79" i="7"/>
  <c r="M79" i="7"/>
  <c r="Q79" i="7"/>
  <c r="U79" i="7"/>
  <c r="B83" i="7"/>
  <c r="F83" i="7"/>
  <c r="J83" i="7"/>
  <c r="N83" i="7"/>
  <c r="R83" i="7"/>
  <c r="C83" i="7"/>
  <c r="G83" i="7"/>
  <c r="K83" i="7"/>
  <c r="O83" i="7"/>
  <c r="S83" i="7"/>
  <c r="D83" i="7"/>
  <c r="H83" i="7"/>
  <c r="L83" i="7"/>
  <c r="P83" i="7"/>
  <c r="T83" i="7"/>
  <c r="E83" i="7"/>
  <c r="I83" i="7"/>
  <c r="M83" i="7"/>
  <c r="Q83" i="7"/>
  <c r="U83" i="7"/>
  <c r="B87" i="7"/>
  <c r="F87" i="7"/>
  <c r="J87" i="7"/>
  <c r="N87" i="7"/>
  <c r="R87" i="7"/>
  <c r="C87" i="7"/>
  <c r="G87" i="7"/>
  <c r="K87" i="7"/>
  <c r="O87" i="7"/>
  <c r="S87" i="7"/>
  <c r="D87" i="7"/>
  <c r="H87" i="7"/>
  <c r="L87" i="7"/>
  <c r="P87" i="7"/>
  <c r="T87" i="7"/>
  <c r="E87" i="7"/>
  <c r="I87" i="7"/>
  <c r="M87" i="7"/>
  <c r="Q87" i="7"/>
  <c r="U87" i="7"/>
  <c r="B91" i="7"/>
  <c r="F91" i="7"/>
  <c r="J91" i="7"/>
  <c r="N91" i="7"/>
  <c r="R91" i="7"/>
  <c r="C91" i="7"/>
  <c r="G91" i="7"/>
  <c r="K91" i="7"/>
  <c r="O91" i="7"/>
  <c r="S91" i="7"/>
  <c r="D91" i="7"/>
  <c r="H91" i="7"/>
  <c r="L91" i="7"/>
  <c r="P91" i="7"/>
  <c r="T91" i="7"/>
  <c r="E91" i="7"/>
  <c r="I91" i="7"/>
  <c r="M91" i="7"/>
  <c r="Q91" i="7"/>
  <c r="U91" i="7"/>
  <c r="B95" i="7"/>
  <c r="F95" i="7"/>
  <c r="J95" i="7"/>
  <c r="N95" i="7"/>
  <c r="R95" i="7"/>
  <c r="C95" i="7"/>
  <c r="G95" i="7"/>
  <c r="K95" i="7"/>
  <c r="O95" i="7"/>
  <c r="S95" i="7"/>
  <c r="D95" i="7"/>
  <c r="H95" i="7"/>
  <c r="L95" i="7"/>
  <c r="P95" i="7"/>
  <c r="T95" i="7"/>
  <c r="E95" i="7"/>
  <c r="I95" i="7"/>
  <c r="M95" i="7"/>
  <c r="Q95" i="7"/>
  <c r="U95" i="7"/>
  <c r="C99" i="7"/>
  <c r="G99" i="7"/>
  <c r="K99" i="7"/>
  <c r="O99" i="7"/>
  <c r="S99" i="7"/>
  <c r="E99" i="7"/>
  <c r="I99" i="7"/>
  <c r="M99" i="7"/>
  <c r="Q99" i="7"/>
  <c r="U99" i="7"/>
  <c r="H99" i="7"/>
  <c r="P99" i="7"/>
  <c r="B99" i="7"/>
  <c r="J99" i="7"/>
  <c r="R99" i="7"/>
  <c r="D99" i="7"/>
  <c r="L99" i="7"/>
  <c r="T99" i="7"/>
  <c r="F99" i="7"/>
  <c r="N99" i="7"/>
  <c r="C103" i="7"/>
  <c r="G103" i="7"/>
  <c r="K103" i="7"/>
  <c r="O103" i="7"/>
  <c r="S103" i="7"/>
  <c r="E103" i="7"/>
  <c r="I103" i="7"/>
  <c r="M103" i="7"/>
  <c r="Q103" i="7"/>
  <c r="U103" i="7"/>
  <c r="D103" i="7"/>
  <c r="L103" i="7"/>
  <c r="T103" i="7"/>
  <c r="F103" i="7"/>
  <c r="N103" i="7"/>
  <c r="H103" i="7"/>
  <c r="P103" i="7"/>
  <c r="B103" i="7"/>
  <c r="J103" i="7"/>
  <c r="R103" i="7"/>
  <c r="C107" i="7"/>
  <c r="G107" i="7"/>
  <c r="K107" i="7"/>
  <c r="O107" i="7"/>
  <c r="S107" i="7"/>
  <c r="D107" i="7"/>
  <c r="H107" i="7"/>
  <c r="L107" i="7"/>
  <c r="P107" i="7"/>
  <c r="T107" i="7"/>
  <c r="E107" i="7"/>
  <c r="I107" i="7"/>
  <c r="M107" i="7"/>
  <c r="Q107" i="7"/>
  <c r="U107" i="7"/>
  <c r="B107" i="7"/>
  <c r="F107" i="7"/>
  <c r="J107" i="7"/>
  <c r="N107" i="7"/>
  <c r="R107" i="7"/>
  <c r="C111" i="7"/>
  <c r="G111" i="7"/>
  <c r="K111" i="7"/>
  <c r="O111" i="7"/>
  <c r="S111" i="7"/>
  <c r="D111" i="7"/>
  <c r="H111" i="7"/>
  <c r="L111" i="7"/>
  <c r="P111" i="7"/>
  <c r="T111" i="7"/>
  <c r="E111" i="7"/>
  <c r="I111" i="7"/>
  <c r="M111" i="7"/>
  <c r="Q111" i="7"/>
  <c r="U111" i="7"/>
  <c r="B111" i="7"/>
  <c r="F111" i="7"/>
  <c r="J111" i="7"/>
  <c r="N111" i="7"/>
  <c r="R111" i="7"/>
  <c r="C115" i="7"/>
  <c r="G115" i="7"/>
  <c r="K115" i="7"/>
  <c r="O115" i="7"/>
  <c r="S115" i="7"/>
  <c r="D115" i="7"/>
  <c r="H115" i="7"/>
  <c r="L115" i="7"/>
  <c r="P115" i="7"/>
  <c r="T115" i="7"/>
  <c r="E115" i="7"/>
  <c r="I115" i="7"/>
  <c r="M115" i="7"/>
  <c r="Q115" i="7"/>
  <c r="U115" i="7"/>
  <c r="B115" i="7"/>
  <c r="F115" i="7"/>
  <c r="J115" i="7"/>
  <c r="N115" i="7"/>
  <c r="R115" i="7"/>
  <c r="C119" i="7"/>
  <c r="G119" i="7"/>
  <c r="K119" i="7"/>
  <c r="O119" i="7"/>
  <c r="S119" i="7"/>
  <c r="D119" i="7"/>
  <c r="H119" i="7"/>
  <c r="L119" i="7"/>
  <c r="P119" i="7"/>
  <c r="T119" i="7"/>
  <c r="E119" i="7"/>
  <c r="I119" i="7"/>
  <c r="M119" i="7"/>
  <c r="Q119" i="7"/>
  <c r="U119" i="7"/>
  <c r="B119" i="7"/>
  <c r="F119" i="7"/>
  <c r="J119" i="7"/>
  <c r="N119" i="7"/>
  <c r="R119" i="7"/>
  <c r="C123" i="7"/>
  <c r="G123" i="7"/>
  <c r="K123" i="7"/>
  <c r="O123" i="7"/>
  <c r="S123" i="7"/>
  <c r="D123" i="7"/>
  <c r="H123" i="7"/>
  <c r="L123" i="7"/>
  <c r="P123" i="7"/>
  <c r="T123" i="7"/>
  <c r="E123" i="7"/>
  <c r="I123" i="7"/>
  <c r="M123" i="7"/>
  <c r="Q123" i="7"/>
  <c r="U123" i="7"/>
  <c r="B123" i="7"/>
  <c r="F123" i="7"/>
  <c r="J123" i="7"/>
  <c r="N123" i="7"/>
  <c r="R123" i="7"/>
  <c r="D127" i="7"/>
  <c r="H127" i="7"/>
  <c r="L127" i="7"/>
  <c r="P127" i="7"/>
  <c r="T127" i="7"/>
  <c r="B127" i="7"/>
  <c r="F127" i="7"/>
  <c r="J127" i="7"/>
  <c r="N127" i="7"/>
  <c r="R127" i="7"/>
  <c r="I127" i="7"/>
  <c r="Q127" i="7"/>
  <c r="C127" i="7"/>
  <c r="K127" i="7"/>
  <c r="S127" i="7"/>
  <c r="E127" i="7"/>
  <c r="M127" i="7"/>
  <c r="U127" i="7"/>
  <c r="G127" i="7"/>
  <c r="O127" i="7"/>
  <c r="D131" i="7"/>
  <c r="H131" i="7"/>
  <c r="L131" i="7"/>
  <c r="P131" i="7"/>
  <c r="T131" i="7"/>
  <c r="B131" i="7"/>
  <c r="F131" i="7"/>
  <c r="J131" i="7"/>
  <c r="N131" i="7"/>
  <c r="R131" i="7"/>
  <c r="E131" i="7"/>
  <c r="M131" i="7"/>
  <c r="U131" i="7"/>
  <c r="G131" i="7"/>
  <c r="O131" i="7"/>
  <c r="I131" i="7"/>
  <c r="Q131" i="7"/>
  <c r="C131" i="7"/>
  <c r="K131" i="7"/>
  <c r="S131" i="7"/>
  <c r="B135" i="7"/>
  <c r="D135" i="7"/>
  <c r="H135" i="7"/>
  <c r="L135" i="7"/>
  <c r="P135" i="7"/>
  <c r="T135" i="7"/>
  <c r="E135" i="7"/>
  <c r="I135" i="7"/>
  <c r="M135" i="7"/>
  <c r="Q135" i="7"/>
  <c r="U135" i="7"/>
  <c r="F135" i="7"/>
  <c r="J135" i="7"/>
  <c r="N135" i="7"/>
  <c r="R135" i="7"/>
  <c r="C135" i="7"/>
  <c r="G135" i="7"/>
  <c r="K135" i="7"/>
  <c r="O135" i="7"/>
  <c r="S135" i="7"/>
  <c r="D139" i="7"/>
  <c r="H139" i="7"/>
  <c r="L139" i="7"/>
  <c r="P139" i="7"/>
  <c r="T139" i="7"/>
  <c r="E139" i="7"/>
  <c r="I139" i="7"/>
  <c r="M139" i="7"/>
  <c r="Q139" i="7"/>
  <c r="U139" i="7"/>
  <c r="B139" i="7"/>
  <c r="F139" i="7"/>
  <c r="J139" i="7"/>
  <c r="N139" i="7"/>
  <c r="R139" i="7"/>
  <c r="C139" i="7"/>
  <c r="G139" i="7"/>
  <c r="K139" i="7"/>
  <c r="O139" i="7"/>
  <c r="S139" i="7"/>
  <c r="D143" i="7"/>
  <c r="H143" i="7"/>
  <c r="L143" i="7"/>
  <c r="P143" i="7"/>
  <c r="T143" i="7"/>
  <c r="E143" i="7"/>
  <c r="I143" i="7"/>
  <c r="M143" i="7"/>
  <c r="Q143" i="7"/>
  <c r="U143" i="7"/>
  <c r="B143" i="7"/>
  <c r="F143" i="7"/>
  <c r="J143" i="7"/>
  <c r="N143" i="7"/>
  <c r="R143" i="7"/>
  <c r="C143" i="7"/>
  <c r="G143" i="7"/>
  <c r="K143" i="7"/>
  <c r="O143" i="7"/>
  <c r="S143" i="7"/>
  <c r="D147" i="7"/>
  <c r="H147" i="7"/>
  <c r="L147" i="7"/>
  <c r="P147" i="7"/>
  <c r="T147" i="7"/>
  <c r="E147" i="7"/>
  <c r="I147" i="7"/>
  <c r="M147" i="7"/>
  <c r="Q147" i="7"/>
  <c r="U147" i="7"/>
  <c r="B147" i="7"/>
  <c r="F147" i="7"/>
  <c r="J147" i="7"/>
  <c r="N147" i="7"/>
  <c r="R147" i="7"/>
  <c r="C147" i="7"/>
  <c r="G147" i="7"/>
  <c r="K147" i="7"/>
  <c r="O147" i="7"/>
  <c r="S147" i="7"/>
  <c r="D151" i="7"/>
  <c r="H151" i="7"/>
  <c r="L151" i="7"/>
  <c r="P151" i="7"/>
  <c r="T151" i="7"/>
  <c r="E151" i="7"/>
  <c r="I151" i="7"/>
  <c r="M151" i="7"/>
  <c r="Q151" i="7"/>
  <c r="U151" i="7"/>
  <c r="B151" i="7"/>
  <c r="F151" i="7"/>
  <c r="J151" i="7"/>
  <c r="N151" i="7"/>
  <c r="R151" i="7"/>
  <c r="C151" i="7"/>
  <c r="G151" i="7"/>
  <c r="K151" i="7"/>
  <c r="O151" i="7"/>
  <c r="S151" i="7"/>
  <c r="D155" i="7"/>
  <c r="H155" i="7"/>
  <c r="L155" i="7"/>
  <c r="P155" i="7"/>
  <c r="T155" i="7"/>
  <c r="E155" i="7"/>
  <c r="I155" i="7"/>
  <c r="M155" i="7"/>
  <c r="Q155" i="7"/>
  <c r="U155" i="7"/>
  <c r="B155" i="7"/>
  <c r="F155" i="7"/>
  <c r="J155" i="7"/>
  <c r="N155" i="7"/>
  <c r="R155" i="7"/>
  <c r="C155" i="7"/>
  <c r="G155" i="7"/>
  <c r="K155" i="7"/>
  <c r="O155" i="7"/>
  <c r="S155" i="7"/>
  <c r="D159" i="7"/>
  <c r="H159" i="7"/>
  <c r="L159" i="7"/>
  <c r="P159" i="7"/>
  <c r="T159" i="7"/>
  <c r="E159" i="7"/>
  <c r="I159" i="7"/>
  <c r="M159" i="7"/>
  <c r="Q159" i="7"/>
  <c r="U159" i="7"/>
  <c r="B159" i="7"/>
  <c r="F159" i="7"/>
  <c r="J159" i="7"/>
  <c r="N159" i="7"/>
  <c r="R159" i="7"/>
  <c r="C159" i="7"/>
  <c r="G159" i="7"/>
  <c r="K159" i="7"/>
  <c r="O159" i="7"/>
  <c r="S159" i="7"/>
  <c r="E163" i="7"/>
  <c r="I163" i="7"/>
  <c r="M163" i="7"/>
  <c r="Q163" i="7"/>
  <c r="U163" i="7"/>
  <c r="C163" i="7"/>
  <c r="G163" i="7"/>
  <c r="K163" i="7"/>
  <c r="O163" i="7"/>
  <c r="S163" i="7"/>
  <c r="D163" i="7"/>
  <c r="L163" i="7"/>
  <c r="T163" i="7"/>
  <c r="F163" i="7"/>
  <c r="N163" i="7"/>
  <c r="H163" i="7"/>
  <c r="P163" i="7"/>
  <c r="B163" i="7"/>
  <c r="J163" i="7"/>
  <c r="R163" i="7"/>
  <c r="E167" i="7"/>
  <c r="I167" i="7"/>
  <c r="M167" i="7"/>
  <c r="Q167" i="7"/>
  <c r="U167" i="7"/>
  <c r="C167" i="7"/>
  <c r="G167" i="7"/>
  <c r="K167" i="7"/>
  <c r="O167" i="7"/>
  <c r="S167" i="7"/>
  <c r="H167" i="7"/>
  <c r="P167" i="7"/>
  <c r="B167" i="7"/>
  <c r="J167" i="7"/>
  <c r="R167" i="7"/>
  <c r="D167" i="7"/>
  <c r="L167" i="7"/>
  <c r="T167" i="7"/>
  <c r="F167" i="7"/>
  <c r="N167" i="7"/>
  <c r="D171" i="7"/>
  <c r="H171" i="7"/>
  <c r="L171" i="7"/>
  <c r="P171" i="7"/>
  <c r="T171" i="7"/>
  <c r="E171" i="7"/>
  <c r="I171" i="7"/>
  <c r="M171" i="7"/>
  <c r="Q171" i="7"/>
  <c r="U171" i="7"/>
  <c r="B171" i="7"/>
  <c r="F171" i="7"/>
  <c r="J171" i="7"/>
  <c r="N171" i="7"/>
  <c r="R171" i="7"/>
  <c r="C171" i="7"/>
  <c r="G171" i="7"/>
  <c r="K171" i="7"/>
  <c r="O171" i="7"/>
  <c r="S171" i="7"/>
  <c r="D175" i="7"/>
  <c r="H175" i="7"/>
  <c r="L175" i="7"/>
  <c r="P175" i="7"/>
  <c r="T175" i="7"/>
  <c r="E175" i="7"/>
  <c r="I175" i="7"/>
  <c r="M175" i="7"/>
  <c r="Q175" i="7"/>
  <c r="U175" i="7"/>
  <c r="B175" i="7"/>
  <c r="F175" i="7"/>
  <c r="J175" i="7"/>
  <c r="N175" i="7"/>
  <c r="R175" i="7"/>
  <c r="C175" i="7"/>
  <c r="G175" i="7"/>
  <c r="K175" i="7"/>
  <c r="O175" i="7"/>
  <c r="S175" i="7"/>
  <c r="D179" i="7"/>
  <c r="H179" i="7"/>
  <c r="L179" i="7"/>
  <c r="P179" i="7"/>
  <c r="T179" i="7"/>
  <c r="E179" i="7"/>
  <c r="I179" i="7"/>
  <c r="M179" i="7"/>
  <c r="Q179" i="7"/>
  <c r="U179" i="7"/>
  <c r="B179" i="7"/>
  <c r="F179" i="7"/>
  <c r="J179" i="7"/>
  <c r="N179" i="7"/>
  <c r="R179" i="7"/>
  <c r="C179" i="7"/>
  <c r="G179" i="7"/>
  <c r="K179" i="7"/>
  <c r="O179" i="7"/>
  <c r="S179" i="7"/>
  <c r="D183" i="7"/>
  <c r="H183" i="7"/>
  <c r="L183" i="7"/>
  <c r="P183" i="7"/>
  <c r="T183" i="7"/>
  <c r="E183" i="7"/>
  <c r="I183" i="7"/>
  <c r="M183" i="7"/>
  <c r="Q183" i="7"/>
  <c r="U183" i="7"/>
  <c r="B183" i="7"/>
  <c r="F183" i="7"/>
  <c r="J183" i="7"/>
  <c r="N183" i="7"/>
  <c r="R183" i="7"/>
  <c r="C183" i="7"/>
  <c r="G183" i="7"/>
  <c r="K183" i="7"/>
  <c r="O183" i="7"/>
  <c r="S183" i="7"/>
  <c r="D187" i="7"/>
  <c r="H187" i="7"/>
  <c r="L187" i="7"/>
  <c r="P187" i="7"/>
  <c r="T187" i="7"/>
  <c r="E187" i="7"/>
  <c r="I187" i="7"/>
  <c r="M187" i="7"/>
  <c r="Q187" i="7"/>
  <c r="U187" i="7"/>
  <c r="B187" i="7"/>
  <c r="F187" i="7"/>
  <c r="J187" i="7"/>
  <c r="N187" i="7"/>
  <c r="R187" i="7"/>
  <c r="C187" i="7"/>
  <c r="G187" i="7"/>
  <c r="K187" i="7"/>
  <c r="O187" i="7"/>
  <c r="S187" i="7"/>
  <c r="D191" i="7"/>
  <c r="H191" i="7"/>
  <c r="L191" i="7"/>
  <c r="P191" i="7"/>
  <c r="T191" i="7"/>
  <c r="E191" i="7"/>
  <c r="I191" i="7"/>
  <c r="M191" i="7"/>
  <c r="Q191" i="7"/>
  <c r="U191" i="7"/>
  <c r="B191" i="7"/>
  <c r="F191" i="7"/>
  <c r="J191" i="7"/>
  <c r="N191" i="7"/>
  <c r="R191" i="7"/>
  <c r="C191" i="7"/>
  <c r="G191" i="7"/>
  <c r="K191" i="7"/>
  <c r="O191" i="7"/>
  <c r="S191" i="7"/>
  <c r="D195" i="7"/>
  <c r="H195" i="7"/>
  <c r="L195" i="7"/>
  <c r="P195" i="7"/>
  <c r="T195" i="7"/>
  <c r="E195" i="7"/>
  <c r="I195" i="7"/>
  <c r="M195" i="7"/>
  <c r="Q195" i="7"/>
  <c r="U195" i="7"/>
  <c r="B195" i="7"/>
  <c r="F195" i="7"/>
  <c r="J195" i="7"/>
  <c r="N195" i="7"/>
  <c r="R195" i="7"/>
  <c r="C195" i="7"/>
  <c r="G195" i="7"/>
  <c r="K195" i="7"/>
  <c r="O195" i="7"/>
  <c r="S195" i="7"/>
  <c r="D199" i="7"/>
  <c r="E199" i="7"/>
  <c r="I199" i="7"/>
  <c r="M199" i="7"/>
  <c r="Q199" i="7"/>
  <c r="U199" i="7"/>
  <c r="C199" i="7"/>
  <c r="G199" i="7"/>
  <c r="K199" i="7"/>
  <c r="O199" i="7"/>
  <c r="S199" i="7"/>
  <c r="B199" i="7"/>
  <c r="L199" i="7"/>
  <c r="T199" i="7"/>
  <c r="F199" i="7"/>
  <c r="N199" i="7"/>
  <c r="H199" i="7"/>
  <c r="P199" i="7"/>
  <c r="J199" i="7"/>
  <c r="R199" i="7"/>
  <c r="C203" i="7"/>
  <c r="G203" i="7"/>
  <c r="K203" i="7"/>
  <c r="O203" i="7"/>
  <c r="S203" i="7"/>
  <c r="E203" i="7"/>
  <c r="J203" i="7"/>
  <c r="P203" i="7"/>
  <c r="U203" i="7"/>
  <c r="F203" i="7"/>
  <c r="L203" i="7"/>
  <c r="Q203" i="7"/>
  <c r="B203" i="7"/>
  <c r="H203" i="7"/>
  <c r="M203" i="7"/>
  <c r="R203" i="7"/>
  <c r="D203" i="7"/>
  <c r="I203" i="7"/>
  <c r="N203" i="7"/>
  <c r="T203" i="7"/>
  <c r="D207" i="7"/>
  <c r="H207" i="7"/>
  <c r="L207" i="7"/>
  <c r="P207" i="7"/>
  <c r="T207" i="7"/>
  <c r="E207" i="7"/>
  <c r="I207" i="7"/>
  <c r="M207" i="7"/>
  <c r="Q207" i="7"/>
  <c r="U207" i="7"/>
  <c r="B207" i="7"/>
  <c r="F207" i="7"/>
  <c r="J207" i="7"/>
  <c r="N207" i="7"/>
  <c r="R207" i="7"/>
  <c r="C207" i="7"/>
  <c r="G207" i="7"/>
  <c r="K207" i="7"/>
  <c r="O207" i="7"/>
  <c r="S207" i="7"/>
  <c r="D211" i="7"/>
  <c r="H211" i="7"/>
  <c r="L211" i="7"/>
  <c r="P211" i="7"/>
  <c r="T211" i="7"/>
  <c r="E211" i="7"/>
  <c r="I211" i="7"/>
  <c r="M211" i="7"/>
  <c r="Q211" i="7"/>
  <c r="U211" i="7"/>
  <c r="B211" i="7"/>
  <c r="F211" i="7"/>
  <c r="J211" i="7"/>
  <c r="N211" i="7"/>
  <c r="R211" i="7"/>
  <c r="C211" i="7"/>
  <c r="G211" i="7"/>
  <c r="K211" i="7"/>
  <c r="O211" i="7"/>
  <c r="S211" i="7"/>
  <c r="D215" i="7"/>
  <c r="H215" i="7"/>
  <c r="L215" i="7"/>
  <c r="P215" i="7"/>
  <c r="T215" i="7"/>
  <c r="E215" i="7"/>
  <c r="I215" i="7"/>
  <c r="M215" i="7"/>
  <c r="Q215" i="7"/>
  <c r="U215" i="7"/>
  <c r="B215" i="7"/>
  <c r="F215" i="7"/>
  <c r="J215" i="7"/>
  <c r="N215" i="7"/>
  <c r="R215" i="7"/>
  <c r="C215" i="7"/>
  <c r="G215" i="7"/>
  <c r="K215" i="7"/>
  <c r="O215" i="7"/>
  <c r="S215" i="7"/>
  <c r="D219" i="7"/>
  <c r="H219" i="7"/>
  <c r="L219" i="7"/>
  <c r="P219" i="7"/>
  <c r="T219" i="7"/>
  <c r="E219" i="7"/>
  <c r="I219" i="7"/>
  <c r="M219" i="7"/>
  <c r="Q219" i="7"/>
  <c r="U219" i="7"/>
  <c r="B219" i="7"/>
  <c r="F219" i="7"/>
  <c r="J219" i="7"/>
  <c r="N219" i="7"/>
  <c r="R219" i="7"/>
  <c r="C219" i="7"/>
  <c r="G219" i="7"/>
  <c r="K219" i="7"/>
  <c r="O219" i="7"/>
  <c r="S219" i="7"/>
  <c r="D223" i="7"/>
  <c r="H223" i="7"/>
  <c r="L223" i="7"/>
  <c r="P223" i="7"/>
  <c r="T223" i="7"/>
  <c r="E223" i="7"/>
  <c r="I223" i="7"/>
  <c r="M223" i="7"/>
  <c r="Q223" i="7"/>
  <c r="U223" i="7"/>
  <c r="B223" i="7"/>
  <c r="F223" i="7"/>
  <c r="J223" i="7"/>
  <c r="N223" i="7"/>
  <c r="R223" i="7"/>
  <c r="C223" i="7"/>
  <c r="G223" i="7"/>
  <c r="K223" i="7"/>
  <c r="O223" i="7"/>
  <c r="S223" i="7"/>
  <c r="D227" i="7"/>
  <c r="H227" i="7"/>
  <c r="L227" i="7"/>
  <c r="P227" i="7"/>
  <c r="T227" i="7"/>
  <c r="E227" i="7"/>
  <c r="I227" i="7"/>
  <c r="M227" i="7"/>
  <c r="Q227" i="7"/>
  <c r="U227" i="7"/>
  <c r="B227" i="7"/>
  <c r="F227" i="7"/>
  <c r="J227" i="7"/>
  <c r="N227" i="7"/>
  <c r="R227" i="7"/>
  <c r="C227" i="7"/>
  <c r="G227" i="7"/>
  <c r="K227" i="7"/>
  <c r="O227" i="7"/>
  <c r="S227" i="7"/>
  <c r="D231" i="7"/>
  <c r="H231" i="7"/>
  <c r="L231" i="7"/>
  <c r="P231" i="7"/>
  <c r="T231" i="7"/>
  <c r="E231" i="7"/>
  <c r="I231" i="7"/>
  <c r="M231" i="7"/>
  <c r="Q231" i="7"/>
  <c r="U231" i="7"/>
  <c r="B231" i="7"/>
  <c r="F231" i="7"/>
  <c r="J231" i="7"/>
  <c r="N231" i="7"/>
  <c r="R231" i="7"/>
  <c r="C231" i="7"/>
  <c r="G231" i="7"/>
  <c r="K231" i="7"/>
  <c r="O231" i="7"/>
  <c r="S231" i="7"/>
  <c r="D235" i="7"/>
  <c r="H235" i="7"/>
  <c r="L235" i="7"/>
  <c r="P235" i="7"/>
  <c r="T235" i="7"/>
  <c r="E235" i="7"/>
  <c r="I235" i="7"/>
  <c r="M235" i="7"/>
  <c r="Q235" i="7"/>
  <c r="U235" i="7"/>
  <c r="B235" i="7"/>
  <c r="F235" i="7"/>
  <c r="J235" i="7"/>
  <c r="N235" i="7"/>
  <c r="R235" i="7"/>
  <c r="C235" i="7"/>
  <c r="G235" i="7"/>
  <c r="K235" i="7"/>
  <c r="O235" i="7"/>
  <c r="S235" i="7"/>
  <c r="D239" i="7"/>
  <c r="H239" i="7"/>
  <c r="L239" i="7"/>
  <c r="P239" i="7"/>
  <c r="T239" i="7"/>
  <c r="E239" i="7"/>
  <c r="I239" i="7"/>
  <c r="M239" i="7"/>
  <c r="Q239" i="7"/>
  <c r="U239" i="7"/>
  <c r="B239" i="7"/>
  <c r="F239" i="7"/>
  <c r="J239" i="7"/>
  <c r="N239" i="7"/>
  <c r="R239" i="7"/>
  <c r="C239" i="7"/>
  <c r="G239" i="7"/>
  <c r="K239" i="7"/>
  <c r="O239" i="7"/>
  <c r="S239" i="7"/>
  <c r="D243" i="7"/>
  <c r="H243" i="7"/>
  <c r="L243" i="7"/>
  <c r="P243" i="7"/>
  <c r="T243" i="7"/>
  <c r="E243" i="7"/>
  <c r="I243" i="7"/>
  <c r="M243" i="7"/>
  <c r="Q243" i="7"/>
  <c r="U243" i="7"/>
  <c r="B243" i="7"/>
  <c r="F243" i="7"/>
  <c r="J243" i="7"/>
  <c r="N243" i="7"/>
  <c r="R243" i="7"/>
  <c r="C243" i="7"/>
  <c r="G243" i="7"/>
  <c r="K243" i="7"/>
  <c r="O243" i="7"/>
  <c r="S243" i="7"/>
  <c r="D247" i="7"/>
  <c r="H247" i="7"/>
  <c r="L247" i="7"/>
  <c r="P247" i="7"/>
  <c r="T247" i="7"/>
  <c r="E247" i="7"/>
  <c r="I247" i="7"/>
  <c r="M247" i="7"/>
  <c r="Q247" i="7"/>
  <c r="U247" i="7"/>
  <c r="B247" i="7"/>
  <c r="F247" i="7"/>
  <c r="J247" i="7"/>
  <c r="N247" i="7"/>
  <c r="R247" i="7"/>
  <c r="C247" i="7"/>
  <c r="G247" i="7"/>
  <c r="K247" i="7"/>
  <c r="O247" i="7"/>
  <c r="S247" i="7"/>
  <c r="D251" i="7"/>
  <c r="H251" i="7"/>
  <c r="L251" i="7"/>
  <c r="P251" i="7"/>
  <c r="T251" i="7"/>
  <c r="E251" i="7"/>
  <c r="I251" i="7"/>
  <c r="M251" i="7"/>
  <c r="Q251" i="7"/>
  <c r="U251" i="7"/>
  <c r="B251" i="7"/>
  <c r="F251" i="7"/>
  <c r="J251" i="7"/>
  <c r="N251" i="7"/>
  <c r="R251" i="7"/>
  <c r="C251" i="7"/>
  <c r="G251" i="7"/>
  <c r="K251" i="7"/>
  <c r="O251" i="7"/>
  <c r="S251" i="7"/>
  <c r="D255" i="7"/>
  <c r="H255" i="7"/>
  <c r="L255" i="7"/>
  <c r="P255" i="7"/>
  <c r="T255" i="7"/>
  <c r="E255" i="7"/>
  <c r="I255" i="7"/>
  <c r="M255" i="7"/>
  <c r="Q255" i="7"/>
  <c r="U255" i="7"/>
  <c r="B255" i="7"/>
  <c r="F255" i="7"/>
  <c r="J255" i="7"/>
  <c r="N255" i="7"/>
  <c r="R255" i="7"/>
  <c r="C255" i="7"/>
  <c r="G255" i="7"/>
  <c r="K255" i="7"/>
  <c r="O255" i="7"/>
  <c r="S255" i="7"/>
  <c r="D259" i="7"/>
  <c r="H259" i="7"/>
  <c r="E259" i="7"/>
  <c r="I259" i="7"/>
  <c r="M259" i="7"/>
  <c r="Q259" i="7"/>
  <c r="U259" i="7"/>
  <c r="C259" i="7"/>
  <c r="G259" i="7"/>
  <c r="K259" i="7"/>
  <c r="O259" i="7"/>
  <c r="S259" i="7"/>
  <c r="J259" i="7"/>
  <c r="R259" i="7"/>
  <c r="L259" i="7"/>
  <c r="T259" i="7"/>
  <c r="B259" i="7"/>
  <c r="N259" i="7"/>
  <c r="F259" i="7"/>
  <c r="P259" i="7"/>
  <c r="C263" i="7"/>
  <c r="G263" i="7"/>
  <c r="K263" i="7"/>
  <c r="O263" i="7"/>
  <c r="S263" i="7"/>
  <c r="B263" i="7"/>
  <c r="H263" i="7"/>
  <c r="M263" i="7"/>
  <c r="R263" i="7"/>
  <c r="D263" i="7"/>
  <c r="I263" i="7"/>
  <c r="N263" i="7"/>
  <c r="T263" i="7"/>
  <c r="E263" i="7"/>
  <c r="J263" i="7"/>
  <c r="P263" i="7"/>
  <c r="U263" i="7"/>
  <c r="F263" i="7"/>
  <c r="L263" i="7"/>
  <c r="Q263" i="7"/>
  <c r="D267" i="7"/>
  <c r="H267" i="7"/>
  <c r="L267" i="7"/>
  <c r="P267" i="7"/>
  <c r="T267" i="7"/>
  <c r="E267" i="7"/>
  <c r="I267" i="7"/>
  <c r="M267" i="7"/>
  <c r="Q267" i="7"/>
  <c r="U267" i="7"/>
  <c r="B267" i="7"/>
  <c r="F267" i="7"/>
  <c r="J267" i="7"/>
  <c r="N267" i="7"/>
  <c r="R267" i="7"/>
  <c r="C267" i="7"/>
  <c r="G267" i="7"/>
  <c r="K267" i="7"/>
  <c r="O267" i="7"/>
  <c r="S267" i="7"/>
  <c r="D271" i="7"/>
  <c r="H271" i="7"/>
  <c r="L271" i="7"/>
  <c r="P271" i="7"/>
  <c r="T271" i="7"/>
  <c r="E271" i="7"/>
  <c r="I271" i="7"/>
  <c r="M271" i="7"/>
  <c r="Q271" i="7"/>
  <c r="U271" i="7"/>
  <c r="B271" i="7"/>
  <c r="F271" i="7"/>
  <c r="J271" i="7"/>
  <c r="N271" i="7"/>
  <c r="R271" i="7"/>
  <c r="C271" i="7"/>
  <c r="G271" i="7"/>
  <c r="K271" i="7"/>
  <c r="O271" i="7"/>
  <c r="S271" i="7"/>
  <c r="D275" i="7"/>
  <c r="H275" i="7"/>
  <c r="L275" i="7"/>
  <c r="P275" i="7"/>
  <c r="T275" i="7"/>
  <c r="E275" i="7"/>
  <c r="I275" i="7"/>
  <c r="M275" i="7"/>
  <c r="Q275" i="7"/>
  <c r="U275" i="7"/>
  <c r="B275" i="7"/>
  <c r="F275" i="7"/>
  <c r="J275" i="7"/>
  <c r="N275" i="7"/>
  <c r="R275" i="7"/>
  <c r="C275" i="7"/>
  <c r="G275" i="7"/>
  <c r="K275" i="7"/>
  <c r="O275" i="7"/>
  <c r="S275" i="7"/>
  <c r="D279" i="7"/>
  <c r="H279" i="7"/>
  <c r="L279" i="7"/>
  <c r="P279" i="7"/>
  <c r="T279" i="7"/>
  <c r="E279" i="7"/>
  <c r="I279" i="7"/>
  <c r="M279" i="7"/>
  <c r="Q279" i="7"/>
  <c r="U279" i="7"/>
  <c r="B279" i="7"/>
  <c r="F279" i="7"/>
  <c r="J279" i="7"/>
  <c r="N279" i="7"/>
  <c r="R279" i="7"/>
  <c r="C279" i="7"/>
  <c r="G279" i="7"/>
  <c r="K279" i="7"/>
  <c r="O279" i="7"/>
  <c r="S279" i="7"/>
  <c r="D283" i="7"/>
  <c r="H283" i="7"/>
  <c r="L283" i="7"/>
  <c r="P283" i="7"/>
  <c r="T283" i="7"/>
  <c r="E283" i="7"/>
  <c r="I283" i="7"/>
  <c r="M283" i="7"/>
  <c r="Q283" i="7"/>
  <c r="U283" i="7"/>
  <c r="B283" i="7"/>
  <c r="F283" i="7"/>
  <c r="J283" i="7"/>
  <c r="N283" i="7"/>
  <c r="R283" i="7"/>
  <c r="C283" i="7"/>
  <c r="G283" i="7"/>
  <c r="K283" i="7"/>
  <c r="O283" i="7"/>
  <c r="S283" i="7"/>
  <c r="D287" i="7"/>
  <c r="H287" i="7"/>
  <c r="L287" i="7"/>
  <c r="P287" i="7"/>
  <c r="T287" i="7"/>
  <c r="E287" i="7"/>
  <c r="I287" i="7"/>
  <c r="M287" i="7"/>
  <c r="Q287" i="7"/>
  <c r="U287" i="7"/>
  <c r="B287" i="7"/>
  <c r="F287" i="7"/>
  <c r="J287" i="7"/>
  <c r="N287" i="7"/>
  <c r="R287" i="7"/>
  <c r="C287" i="7"/>
  <c r="G287" i="7"/>
  <c r="K287" i="7"/>
  <c r="O287" i="7"/>
  <c r="S287" i="7"/>
  <c r="D291" i="7"/>
  <c r="H291" i="7"/>
  <c r="L291" i="7"/>
  <c r="P291" i="7"/>
  <c r="T291" i="7"/>
  <c r="E291" i="7"/>
  <c r="I291" i="7"/>
  <c r="M291" i="7"/>
  <c r="Q291" i="7"/>
  <c r="U291" i="7"/>
  <c r="B291" i="7"/>
  <c r="F291" i="7"/>
  <c r="J291" i="7"/>
  <c r="N291" i="7"/>
  <c r="R291" i="7"/>
  <c r="C291" i="7"/>
  <c r="G291" i="7"/>
  <c r="K291" i="7"/>
  <c r="O291" i="7"/>
  <c r="S291" i="7"/>
  <c r="D295" i="7"/>
  <c r="H295" i="7"/>
  <c r="L295" i="7"/>
  <c r="P295" i="7"/>
  <c r="T295" i="7"/>
  <c r="E295" i="7"/>
  <c r="I295" i="7"/>
  <c r="M295" i="7"/>
  <c r="Q295" i="7"/>
  <c r="U295" i="7"/>
  <c r="B295" i="7"/>
  <c r="F295" i="7"/>
  <c r="J295" i="7"/>
  <c r="N295" i="7"/>
  <c r="R295" i="7"/>
  <c r="C295" i="7"/>
  <c r="G295" i="7"/>
  <c r="K295" i="7"/>
  <c r="O295" i="7"/>
  <c r="S295" i="7"/>
  <c r="D299" i="7"/>
  <c r="H299" i="7"/>
  <c r="L299" i="7"/>
  <c r="P299" i="7"/>
  <c r="T299" i="7"/>
  <c r="E299" i="7"/>
  <c r="I299" i="7"/>
  <c r="M299" i="7"/>
  <c r="Q299" i="7"/>
  <c r="U299" i="7"/>
  <c r="B299" i="7"/>
  <c r="F299" i="7"/>
  <c r="J299" i="7"/>
  <c r="N299" i="7"/>
  <c r="R299" i="7"/>
  <c r="C299" i="7"/>
  <c r="G299" i="7"/>
  <c r="K299" i="7"/>
  <c r="O299" i="7"/>
  <c r="S299" i="7"/>
  <c r="D303" i="7"/>
  <c r="H303" i="7"/>
  <c r="L303" i="7"/>
  <c r="P303" i="7"/>
  <c r="T303" i="7"/>
  <c r="E303" i="7"/>
  <c r="I303" i="7"/>
  <c r="M303" i="7"/>
  <c r="Q303" i="7"/>
  <c r="U303" i="7"/>
  <c r="B303" i="7"/>
  <c r="F303" i="7"/>
  <c r="J303" i="7"/>
  <c r="N303" i="7"/>
  <c r="R303" i="7"/>
  <c r="C303" i="7"/>
  <c r="G303" i="7"/>
  <c r="K303" i="7"/>
  <c r="O303" i="7"/>
  <c r="S303" i="7"/>
  <c r="D307" i="7"/>
  <c r="H307" i="7"/>
  <c r="L307" i="7"/>
  <c r="P307" i="7"/>
  <c r="T307" i="7"/>
  <c r="E307" i="7"/>
  <c r="I307" i="7"/>
  <c r="M307" i="7"/>
  <c r="Q307" i="7"/>
  <c r="U307" i="7"/>
  <c r="B307" i="7"/>
  <c r="F307" i="7"/>
  <c r="J307" i="7"/>
  <c r="N307" i="7"/>
  <c r="R307" i="7"/>
  <c r="C307" i="7"/>
  <c r="G307" i="7"/>
  <c r="K307" i="7"/>
  <c r="O307" i="7"/>
  <c r="S307" i="7"/>
  <c r="D311" i="7"/>
  <c r="H311" i="7"/>
  <c r="L311" i="7"/>
  <c r="P311" i="7"/>
  <c r="T311" i="7"/>
  <c r="E311" i="7"/>
  <c r="I311" i="7"/>
  <c r="M311" i="7"/>
  <c r="Q311" i="7"/>
  <c r="U311" i="7"/>
  <c r="B311" i="7"/>
  <c r="F311" i="7"/>
  <c r="J311" i="7"/>
  <c r="N311" i="7"/>
  <c r="R311" i="7"/>
  <c r="C311" i="7"/>
  <c r="G311" i="7"/>
  <c r="K311" i="7"/>
  <c r="O311" i="7"/>
  <c r="S311" i="7"/>
  <c r="D315" i="7"/>
  <c r="H315" i="7"/>
  <c r="L315" i="7"/>
  <c r="P315" i="7"/>
  <c r="T315" i="7"/>
  <c r="E315" i="7"/>
  <c r="I315" i="7"/>
  <c r="M315" i="7"/>
  <c r="Q315" i="7"/>
  <c r="U315" i="7"/>
  <c r="B315" i="7"/>
  <c r="F315" i="7"/>
  <c r="J315" i="7"/>
  <c r="N315" i="7"/>
  <c r="R315" i="7"/>
  <c r="C315" i="7"/>
  <c r="G315" i="7"/>
  <c r="K315" i="7"/>
  <c r="O315" i="7"/>
  <c r="S315" i="7"/>
  <c r="E319" i="7"/>
  <c r="I319" i="7"/>
  <c r="M319" i="7"/>
  <c r="Q319" i="7"/>
  <c r="U319" i="7"/>
  <c r="C319" i="7"/>
  <c r="G319" i="7"/>
  <c r="K319" i="7"/>
  <c r="O319" i="7"/>
  <c r="S319" i="7"/>
  <c r="H319" i="7"/>
  <c r="P319" i="7"/>
  <c r="B319" i="7"/>
  <c r="J319" i="7"/>
  <c r="R319" i="7"/>
  <c r="D319" i="7"/>
  <c r="L319" i="7"/>
  <c r="T319" i="7"/>
  <c r="F319" i="7"/>
  <c r="N319" i="7"/>
  <c r="E323" i="7"/>
  <c r="I323" i="7"/>
  <c r="M323" i="7"/>
  <c r="Q323" i="7"/>
  <c r="U323" i="7"/>
  <c r="C323" i="7"/>
  <c r="G323" i="7"/>
  <c r="K323" i="7"/>
  <c r="O323" i="7"/>
  <c r="S323" i="7"/>
  <c r="D323" i="7"/>
  <c r="L323" i="7"/>
  <c r="T323" i="7"/>
  <c r="F323" i="7"/>
  <c r="N323" i="7"/>
  <c r="H323" i="7"/>
  <c r="P323" i="7"/>
  <c r="B323" i="7"/>
  <c r="J323" i="7"/>
  <c r="R323" i="7"/>
  <c r="C327" i="7"/>
  <c r="G327" i="7"/>
  <c r="K327" i="7"/>
  <c r="O327" i="7"/>
  <c r="S327" i="7"/>
  <c r="F327" i="7"/>
  <c r="L327" i="7"/>
  <c r="Q327" i="7"/>
  <c r="B327" i="7"/>
  <c r="H327" i="7"/>
  <c r="M327" i="7"/>
  <c r="R327" i="7"/>
  <c r="D327" i="7"/>
  <c r="I327" i="7"/>
  <c r="N327" i="7"/>
  <c r="T327" i="7"/>
  <c r="E327" i="7"/>
  <c r="J327" i="7"/>
  <c r="P327" i="7"/>
  <c r="U327" i="7"/>
  <c r="C331" i="7"/>
  <c r="G331" i="7"/>
  <c r="K331" i="7"/>
  <c r="O331" i="7"/>
  <c r="S331" i="7"/>
  <c r="D331" i="7"/>
  <c r="H331" i="7"/>
  <c r="L331" i="7"/>
  <c r="P331" i="7"/>
  <c r="T331" i="7"/>
  <c r="E331" i="7"/>
  <c r="I331" i="7"/>
  <c r="M331" i="7"/>
  <c r="Q331" i="7"/>
  <c r="U331" i="7"/>
  <c r="B331" i="7"/>
  <c r="F331" i="7"/>
  <c r="J331" i="7"/>
  <c r="N331" i="7"/>
  <c r="R331" i="7"/>
  <c r="C335" i="7"/>
  <c r="G335" i="7"/>
  <c r="K335" i="7"/>
  <c r="O335" i="7"/>
  <c r="S335" i="7"/>
  <c r="D335" i="7"/>
  <c r="H335" i="7"/>
  <c r="L335" i="7"/>
  <c r="P335" i="7"/>
  <c r="T335" i="7"/>
  <c r="E335" i="7"/>
  <c r="I335" i="7"/>
  <c r="M335" i="7"/>
  <c r="Q335" i="7"/>
  <c r="U335" i="7"/>
  <c r="B335" i="7"/>
  <c r="F335" i="7"/>
  <c r="J335" i="7"/>
  <c r="N335" i="7"/>
  <c r="R335" i="7"/>
  <c r="C8" i="7"/>
  <c r="G8" i="7"/>
  <c r="K8" i="7"/>
  <c r="O8" i="7"/>
  <c r="S8" i="7"/>
  <c r="D8" i="7"/>
  <c r="H8" i="7"/>
  <c r="L8" i="7"/>
  <c r="P8" i="7"/>
  <c r="T8" i="7"/>
  <c r="E8" i="7"/>
  <c r="I8" i="7"/>
  <c r="M8" i="7"/>
  <c r="Q8" i="7"/>
  <c r="U8" i="7"/>
  <c r="B8" i="7"/>
  <c r="F8" i="7"/>
  <c r="J8" i="7"/>
  <c r="N8" i="7"/>
  <c r="R8" i="7"/>
  <c r="C12" i="7"/>
  <c r="G12" i="7"/>
  <c r="K12" i="7"/>
  <c r="O12" i="7"/>
  <c r="S12" i="7"/>
  <c r="D12" i="7"/>
  <c r="H12" i="7"/>
  <c r="L12" i="7"/>
  <c r="P12" i="7"/>
  <c r="T12" i="7"/>
  <c r="E12" i="7"/>
  <c r="I12" i="7"/>
  <c r="M12" i="7"/>
  <c r="Q12" i="7"/>
  <c r="U12" i="7"/>
  <c r="B12" i="7"/>
  <c r="F12" i="7"/>
  <c r="J12" i="7"/>
  <c r="N12" i="7"/>
  <c r="R12" i="7"/>
  <c r="C16" i="7"/>
  <c r="G16" i="7"/>
  <c r="K16" i="7"/>
  <c r="O16" i="7"/>
  <c r="S16" i="7"/>
  <c r="D16" i="7"/>
  <c r="H16" i="7"/>
  <c r="L16" i="7"/>
  <c r="P16" i="7"/>
  <c r="T16" i="7"/>
  <c r="E16" i="7"/>
  <c r="I16" i="7"/>
  <c r="M16" i="7"/>
  <c r="Q16" i="7"/>
  <c r="U16" i="7"/>
  <c r="B16" i="7"/>
  <c r="F16" i="7"/>
  <c r="J16" i="7"/>
  <c r="N16" i="7"/>
  <c r="R16" i="7"/>
  <c r="D20" i="7"/>
  <c r="H20" i="7"/>
  <c r="L20" i="7"/>
  <c r="P20" i="7"/>
  <c r="T20" i="7"/>
  <c r="B20" i="7"/>
  <c r="F20" i="7"/>
  <c r="J20" i="7"/>
  <c r="N20" i="7"/>
  <c r="R20" i="7"/>
  <c r="G20" i="7"/>
  <c r="O20" i="7"/>
  <c r="I20" i="7"/>
  <c r="Q20" i="7"/>
  <c r="C20" i="7"/>
  <c r="K20" i="7"/>
  <c r="S20" i="7"/>
  <c r="E20" i="7"/>
  <c r="M20" i="7"/>
  <c r="U20" i="7"/>
  <c r="E24" i="7"/>
  <c r="I24" i="7"/>
  <c r="M24" i="7"/>
  <c r="Q24" i="7"/>
  <c r="U24" i="7"/>
  <c r="B24" i="7"/>
  <c r="F24" i="7"/>
  <c r="J24" i="7"/>
  <c r="N24" i="7"/>
  <c r="R24" i="7"/>
  <c r="C24" i="7"/>
  <c r="G24" i="7"/>
  <c r="K24" i="7"/>
  <c r="O24" i="7"/>
  <c r="S24" i="7"/>
  <c r="D24" i="7"/>
  <c r="H24" i="7"/>
  <c r="L24" i="7"/>
  <c r="P24" i="7"/>
  <c r="T24" i="7"/>
  <c r="B28" i="7"/>
  <c r="F28" i="7"/>
  <c r="J28" i="7"/>
  <c r="N28" i="7"/>
  <c r="R28" i="7"/>
  <c r="D28" i="7"/>
  <c r="H28" i="7"/>
  <c r="L28" i="7"/>
  <c r="P28" i="7"/>
  <c r="T28" i="7"/>
  <c r="E28" i="7"/>
  <c r="M28" i="7"/>
  <c r="U28" i="7"/>
  <c r="G28" i="7"/>
  <c r="O28" i="7"/>
  <c r="I28" i="7"/>
  <c r="Q28" i="7"/>
  <c r="C28" i="7"/>
  <c r="K28" i="7"/>
  <c r="S28" i="7"/>
  <c r="B32" i="7"/>
  <c r="F32" i="7"/>
  <c r="J32" i="7"/>
  <c r="N32" i="7"/>
  <c r="R32" i="7"/>
  <c r="D32" i="7"/>
  <c r="H32" i="7"/>
  <c r="L32" i="7"/>
  <c r="P32" i="7"/>
  <c r="T32" i="7"/>
  <c r="I32" i="7"/>
  <c r="Q32" i="7"/>
  <c r="C32" i="7"/>
  <c r="K32" i="7"/>
  <c r="S32" i="7"/>
  <c r="E32" i="7"/>
  <c r="M32" i="7"/>
  <c r="U32" i="7"/>
  <c r="G32" i="7"/>
  <c r="O32" i="7"/>
  <c r="D36" i="7"/>
  <c r="B36" i="7"/>
  <c r="G36" i="7"/>
  <c r="K36" i="7"/>
  <c r="O36" i="7"/>
  <c r="S36" i="7"/>
  <c r="C36" i="7"/>
  <c r="H36" i="7"/>
  <c r="L36" i="7"/>
  <c r="P36" i="7"/>
  <c r="T36" i="7"/>
  <c r="E36" i="7"/>
  <c r="I36" i="7"/>
  <c r="M36" i="7"/>
  <c r="Q36" i="7"/>
  <c r="U36" i="7"/>
  <c r="F36" i="7"/>
  <c r="J36" i="7"/>
  <c r="N36" i="7"/>
  <c r="R36" i="7"/>
  <c r="C40" i="7"/>
  <c r="G40" i="7"/>
  <c r="K40" i="7"/>
  <c r="O40" i="7"/>
  <c r="S40" i="7"/>
  <c r="D40" i="7"/>
  <c r="H40" i="7"/>
  <c r="L40" i="7"/>
  <c r="P40" i="7"/>
  <c r="T40" i="7"/>
  <c r="E40" i="7"/>
  <c r="I40" i="7"/>
  <c r="M40" i="7"/>
  <c r="Q40" i="7"/>
  <c r="U40" i="7"/>
  <c r="B40" i="7"/>
  <c r="F40" i="7"/>
  <c r="J40" i="7"/>
  <c r="N40" i="7"/>
  <c r="R40" i="7"/>
  <c r="C44" i="7"/>
  <c r="G44" i="7"/>
  <c r="K44" i="7"/>
  <c r="O44" i="7"/>
  <c r="S44" i="7"/>
  <c r="D44" i="7"/>
  <c r="H44" i="7"/>
  <c r="L44" i="7"/>
  <c r="P44" i="7"/>
  <c r="T44" i="7"/>
  <c r="E44" i="7"/>
  <c r="I44" i="7"/>
  <c r="M44" i="7"/>
  <c r="Q44" i="7"/>
  <c r="U44" i="7"/>
  <c r="B44" i="7"/>
  <c r="F44" i="7"/>
  <c r="J44" i="7"/>
  <c r="N44" i="7"/>
  <c r="R44" i="7"/>
  <c r="D48" i="7"/>
  <c r="H48" i="7"/>
  <c r="L48" i="7"/>
  <c r="P48" i="7"/>
  <c r="T48" i="7"/>
  <c r="B48" i="7"/>
  <c r="F48" i="7"/>
  <c r="J48" i="7"/>
  <c r="N48" i="7"/>
  <c r="R48" i="7"/>
  <c r="C48" i="7"/>
  <c r="K48" i="7"/>
  <c r="S48" i="7"/>
  <c r="E48" i="7"/>
  <c r="M48" i="7"/>
  <c r="U48" i="7"/>
  <c r="G48" i="7"/>
  <c r="O48" i="7"/>
  <c r="I48" i="7"/>
  <c r="Q48" i="7"/>
  <c r="D52" i="7"/>
  <c r="H52" i="7"/>
  <c r="L52" i="7"/>
  <c r="P52" i="7"/>
  <c r="T52" i="7"/>
  <c r="B52" i="7"/>
  <c r="F52" i="7"/>
  <c r="J52" i="7"/>
  <c r="N52" i="7"/>
  <c r="R52" i="7"/>
  <c r="G52" i="7"/>
  <c r="O52" i="7"/>
  <c r="I52" i="7"/>
  <c r="Q52" i="7"/>
  <c r="C52" i="7"/>
  <c r="K52" i="7"/>
  <c r="S52" i="7"/>
  <c r="E52" i="7"/>
  <c r="M52" i="7"/>
  <c r="U52" i="7"/>
  <c r="D56" i="7"/>
  <c r="H56" i="7"/>
  <c r="L56" i="7"/>
  <c r="P56" i="7"/>
  <c r="T56" i="7"/>
  <c r="B56" i="7"/>
  <c r="F56" i="7"/>
  <c r="J56" i="7"/>
  <c r="N56" i="7"/>
  <c r="R56" i="7"/>
  <c r="C56" i="7"/>
  <c r="K56" i="7"/>
  <c r="S56" i="7"/>
  <c r="E56" i="7"/>
  <c r="M56" i="7"/>
  <c r="U56" i="7"/>
  <c r="G56" i="7"/>
  <c r="O56" i="7"/>
  <c r="I56" i="7"/>
  <c r="Q56" i="7"/>
  <c r="D60" i="7"/>
  <c r="H60" i="7"/>
  <c r="L60" i="7"/>
  <c r="P60" i="7"/>
  <c r="T60" i="7"/>
  <c r="E60" i="7"/>
  <c r="I60" i="7"/>
  <c r="M60" i="7"/>
  <c r="Q60" i="7"/>
  <c r="U60" i="7"/>
  <c r="B60" i="7"/>
  <c r="F60" i="7"/>
  <c r="J60" i="7"/>
  <c r="N60" i="7"/>
  <c r="R60" i="7"/>
  <c r="C60" i="7"/>
  <c r="G60" i="7"/>
  <c r="K60" i="7"/>
  <c r="O60" i="7"/>
  <c r="S60" i="7"/>
  <c r="D64" i="7"/>
  <c r="H64" i="7"/>
  <c r="L64" i="7"/>
  <c r="P64" i="7"/>
  <c r="T64" i="7"/>
  <c r="E64" i="7"/>
  <c r="I64" i="7"/>
  <c r="M64" i="7"/>
  <c r="Q64" i="7"/>
  <c r="U64" i="7"/>
  <c r="B64" i="7"/>
  <c r="F64" i="7"/>
  <c r="J64" i="7"/>
  <c r="N64" i="7"/>
  <c r="R64" i="7"/>
  <c r="C64" i="7"/>
  <c r="G64" i="7"/>
  <c r="K64" i="7"/>
  <c r="O64" i="7"/>
  <c r="S64" i="7"/>
  <c r="D68" i="7"/>
  <c r="H68" i="7"/>
  <c r="L68" i="7"/>
  <c r="P68" i="7"/>
  <c r="T68" i="7"/>
  <c r="E68" i="7"/>
  <c r="I68" i="7"/>
  <c r="M68" i="7"/>
  <c r="Q68" i="7"/>
  <c r="U68" i="7"/>
  <c r="B68" i="7"/>
  <c r="F68" i="7"/>
  <c r="J68" i="7"/>
  <c r="N68" i="7"/>
  <c r="R68" i="7"/>
  <c r="C68" i="7"/>
  <c r="G68" i="7"/>
  <c r="K68" i="7"/>
  <c r="O68" i="7"/>
  <c r="S68" i="7"/>
  <c r="E72" i="7"/>
  <c r="I72" i="7"/>
  <c r="M72" i="7"/>
  <c r="Q72" i="7"/>
  <c r="U72" i="7"/>
  <c r="C72" i="7"/>
  <c r="G72" i="7"/>
  <c r="K72" i="7"/>
  <c r="O72" i="7"/>
  <c r="S72" i="7"/>
  <c r="F72" i="7"/>
  <c r="N72" i="7"/>
  <c r="H72" i="7"/>
  <c r="P72" i="7"/>
  <c r="B72" i="7"/>
  <c r="J72" i="7"/>
  <c r="R72" i="7"/>
  <c r="D72" i="7"/>
  <c r="L72" i="7"/>
  <c r="T72" i="7"/>
  <c r="E76" i="7"/>
  <c r="I76" i="7"/>
  <c r="M76" i="7"/>
  <c r="Q76" i="7"/>
  <c r="U76" i="7"/>
  <c r="C76" i="7"/>
  <c r="G76" i="7"/>
  <c r="K76" i="7"/>
  <c r="O76" i="7"/>
  <c r="S76" i="7"/>
  <c r="B76" i="7"/>
  <c r="J76" i="7"/>
  <c r="R76" i="7"/>
  <c r="D76" i="7"/>
  <c r="L76" i="7"/>
  <c r="T76" i="7"/>
  <c r="F76" i="7"/>
  <c r="N76" i="7"/>
  <c r="H76" i="7"/>
  <c r="P76" i="7"/>
  <c r="E80" i="7"/>
  <c r="I80" i="7"/>
  <c r="M80" i="7"/>
  <c r="Q80" i="7"/>
  <c r="U80" i="7"/>
  <c r="B80" i="7"/>
  <c r="F80" i="7"/>
  <c r="J80" i="7"/>
  <c r="N80" i="7"/>
  <c r="R80" i="7"/>
  <c r="C80" i="7"/>
  <c r="G80" i="7"/>
  <c r="K80" i="7"/>
  <c r="O80" i="7"/>
  <c r="S80" i="7"/>
  <c r="D80" i="7"/>
  <c r="H80" i="7"/>
  <c r="L80" i="7"/>
  <c r="P80" i="7"/>
  <c r="T80" i="7"/>
  <c r="E84" i="7"/>
  <c r="I84" i="7"/>
  <c r="M84" i="7"/>
  <c r="Q84" i="7"/>
  <c r="U84" i="7"/>
  <c r="B84" i="7"/>
  <c r="F84" i="7"/>
  <c r="J84" i="7"/>
  <c r="N84" i="7"/>
  <c r="R84" i="7"/>
  <c r="C84" i="7"/>
  <c r="G84" i="7"/>
  <c r="K84" i="7"/>
  <c r="O84" i="7"/>
  <c r="S84" i="7"/>
  <c r="D84" i="7"/>
  <c r="H84" i="7"/>
  <c r="L84" i="7"/>
  <c r="P84" i="7"/>
  <c r="T84" i="7"/>
  <c r="E88" i="7"/>
  <c r="I88" i="7"/>
  <c r="M88" i="7"/>
  <c r="Q88" i="7"/>
  <c r="U88" i="7"/>
  <c r="B88" i="7"/>
  <c r="F88" i="7"/>
  <c r="J88" i="7"/>
  <c r="N88" i="7"/>
  <c r="R88" i="7"/>
  <c r="C88" i="7"/>
  <c r="G88" i="7"/>
  <c r="K88" i="7"/>
  <c r="O88" i="7"/>
  <c r="S88" i="7"/>
  <c r="D88" i="7"/>
  <c r="H88" i="7"/>
  <c r="L88" i="7"/>
  <c r="P88" i="7"/>
  <c r="T88" i="7"/>
  <c r="E92" i="7"/>
  <c r="I92" i="7"/>
  <c r="M92" i="7"/>
  <c r="Q92" i="7"/>
  <c r="U92" i="7"/>
  <c r="B92" i="7"/>
  <c r="F92" i="7"/>
  <c r="J92" i="7"/>
  <c r="N92" i="7"/>
  <c r="R92" i="7"/>
  <c r="C92" i="7"/>
  <c r="G92" i="7"/>
  <c r="K92" i="7"/>
  <c r="O92" i="7"/>
  <c r="S92" i="7"/>
  <c r="D92" i="7"/>
  <c r="H92" i="7"/>
  <c r="L92" i="7"/>
  <c r="P92" i="7"/>
  <c r="T92" i="7"/>
  <c r="E96" i="7"/>
  <c r="I96" i="7"/>
  <c r="M96" i="7"/>
  <c r="Q96" i="7"/>
  <c r="U96" i="7"/>
  <c r="B96" i="7"/>
  <c r="F96" i="7"/>
  <c r="J96" i="7"/>
  <c r="N96" i="7"/>
  <c r="R96" i="7"/>
  <c r="C96" i="7"/>
  <c r="G96" i="7"/>
  <c r="K96" i="7"/>
  <c r="O96" i="7"/>
  <c r="S96" i="7"/>
  <c r="D96" i="7"/>
  <c r="H96" i="7"/>
  <c r="L96" i="7"/>
  <c r="P96" i="7"/>
  <c r="T96" i="7"/>
  <c r="B100" i="7"/>
  <c r="F100" i="7"/>
  <c r="J100" i="7"/>
  <c r="N100" i="7"/>
  <c r="R100" i="7"/>
  <c r="D100" i="7"/>
  <c r="H100" i="7"/>
  <c r="L100" i="7"/>
  <c r="P100" i="7"/>
  <c r="T100" i="7"/>
  <c r="C100" i="7"/>
  <c r="K100" i="7"/>
  <c r="S100" i="7"/>
  <c r="E100" i="7"/>
  <c r="M100" i="7"/>
  <c r="U100" i="7"/>
  <c r="G100" i="7"/>
  <c r="O100" i="7"/>
  <c r="I100" i="7"/>
  <c r="Q100" i="7"/>
  <c r="B104" i="7"/>
  <c r="F104" i="7"/>
  <c r="J104" i="7"/>
  <c r="N104" i="7"/>
  <c r="R104" i="7"/>
  <c r="D104" i="7"/>
  <c r="H104" i="7"/>
  <c r="L104" i="7"/>
  <c r="P104" i="7"/>
  <c r="T104" i="7"/>
  <c r="G104" i="7"/>
  <c r="O104" i="7"/>
  <c r="I104" i="7"/>
  <c r="Q104" i="7"/>
  <c r="C104" i="7"/>
  <c r="K104" i="7"/>
  <c r="S104" i="7"/>
  <c r="E104" i="7"/>
  <c r="M104" i="7"/>
  <c r="U104" i="7"/>
  <c r="B108" i="7"/>
  <c r="F108" i="7"/>
  <c r="J108" i="7"/>
  <c r="N108" i="7"/>
  <c r="R108" i="7"/>
  <c r="C108" i="7"/>
  <c r="G108" i="7"/>
  <c r="K108" i="7"/>
  <c r="O108" i="7"/>
  <c r="S108" i="7"/>
  <c r="D108" i="7"/>
  <c r="H108" i="7"/>
  <c r="L108" i="7"/>
  <c r="P108" i="7"/>
  <c r="T108" i="7"/>
  <c r="E108" i="7"/>
  <c r="I108" i="7"/>
  <c r="M108" i="7"/>
  <c r="Q108" i="7"/>
  <c r="U108" i="7"/>
  <c r="B112" i="7"/>
  <c r="F112" i="7"/>
  <c r="J112" i="7"/>
  <c r="N112" i="7"/>
  <c r="R112" i="7"/>
  <c r="C112" i="7"/>
  <c r="G112" i="7"/>
  <c r="K112" i="7"/>
  <c r="O112" i="7"/>
  <c r="S112" i="7"/>
  <c r="D112" i="7"/>
  <c r="H112" i="7"/>
  <c r="L112" i="7"/>
  <c r="P112" i="7"/>
  <c r="T112" i="7"/>
  <c r="E112" i="7"/>
  <c r="I112" i="7"/>
  <c r="M112" i="7"/>
  <c r="Q112" i="7"/>
  <c r="U112" i="7"/>
  <c r="B116" i="7"/>
  <c r="F116" i="7"/>
  <c r="J116" i="7"/>
  <c r="N116" i="7"/>
  <c r="R116" i="7"/>
  <c r="C116" i="7"/>
  <c r="G116" i="7"/>
  <c r="K116" i="7"/>
  <c r="O116" i="7"/>
  <c r="S116" i="7"/>
  <c r="D116" i="7"/>
  <c r="H116" i="7"/>
  <c r="L116" i="7"/>
  <c r="P116" i="7"/>
  <c r="T116" i="7"/>
  <c r="E116" i="7"/>
  <c r="I116" i="7"/>
  <c r="M116" i="7"/>
  <c r="Q116" i="7"/>
  <c r="U116" i="7"/>
  <c r="B120" i="7"/>
  <c r="F120" i="7"/>
  <c r="J120" i="7"/>
  <c r="N120" i="7"/>
  <c r="R120" i="7"/>
  <c r="C120" i="7"/>
  <c r="G120" i="7"/>
  <c r="K120" i="7"/>
  <c r="O120" i="7"/>
  <c r="S120" i="7"/>
  <c r="D120" i="7"/>
  <c r="H120" i="7"/>
  <c r="L120" i="7"/>
  <c r="P120" i="7"/>
  <c r="T120" i="7"/>
  <c r="E120" i="7"/>
  <c r="I120" i="7"/>
  <c r="M120" i="7"/>
  <c r="Q120" i="7"/>
  <c r="U120" i="7"/>
  <c r="B124" i="7"/>
  <c r="F124" i="7"/>
  <c r="J124" i="7"/>
  <c r="N124" i="7"/>
  <c r="R124" i="7"/>
  <c r="C124" i="7"/>
  <c r="G124" i="7"/>
  <c r="K124" i="7"/>
  <c r="O124" i="7"/>
  <c r="S124" i="7"/>
  <c r="D124" i="7"/>
  <c r="H124" i="7"/>
  <c r="L124" i="7"/>
  <c r="P124" i="7"/>
  <c r="T124" i="7"/>
  <c r="E124" i="7"/>
  <c r="I124" i="7"/>
  <c r="M124" i="7"/>
  <c r="Q124" i="7"/>
  <c r="U124" i="7"/>
  <c r="C128" i="7"/>
  <c r="G128" i="7"/>
  <c r="K128" i="7"/>
  <c r="O128" i="7"/>
  <c r="S128" i="7"/>
  <c r="E128" i="7"/>
  <c r="I128" i="7"/>
  <c r="M128" i="7"/>
  <c r="Q128" i="7"/>
  <c r="U128" i="7"/>
  <c r="D128" i="7"/>
  <c r="L128" i="7"/>
  <c r="T128" i="7"/>
  <c r="F128" i="7"/>
  <c r="N128" i="7"/>
  <c r="H128" i="7"/>
  <c r="P128" i="7"/>
  <c r="B128" i="7"/>
  <c r="J128" i="7"/>
  <c r="R128" i="7"/>
  <c r="C132" i="7"/>
  <c r="G132" i="7"/>
  <c r="K132" i="7"/>
  <c r="O132" i="7"/>
  <c r="S132" i="7"/>
  <c r="E132" i="7"/>
  <c r="I132" i="7"/>
  <c r="M132" i="7"/>
  <c r="Q132" i="7"/>
  <c r="U132" i="7"/>
  <c r="H132" i="7"/>
  <c r="P132" i="7"/>
  <c r="B132" i="7"/>
  <c r="J132" i="7"/>
  <c r="R132" i="7"/>
  <c r="D132" i="7"/>
  <c r="L132" i="7"/>
  <c r="T132" i="7"/>
  <c r="F132" i="7"/>
  <c r="N132" i="7"/>
  <c r="C136" i="7"/>
  <c r="G136" i="7"/>
  <c r="K136" i="7"/>
  <c r="O136" i="7"/>
  <c r="S136" i="7"/>
  <c r="D136" i="7"/>
  <c r="H136" i="7"/>
  <c r="L136" i="7"/>
  <c r="P136" i="7"/>
  <c r="T136" i="7"/>
  <c r="E136" i="7"/>
  <c r="I136" i="7"/>
  <c r="M136" i="7"/>
  <c r="Q136" i="7"/>
  <c r="U136" i="7"/>
  <c r="B136" i="7"/>
  <c r="F136" i="7"/>
  <c r="J136" i="7"/>
  <c r="N136" i="7"/>
  <c r="R136" i="7"/>
  <c r="C140" i="7"/>
  <c r="G140" i="7"/>
  <c r="K140" i="7"/>
  <c r="O140" i="7"/>
  <c r="S140" i="7"/>
  <c r="D140" i="7"/>
  <c r="H140" i="7"/>
  <c r="L140" i="7"/>
  <c r="P140" i="7"/>
  <c r="T140" i="7"/>
  <c r="E140" i="7"/>
  <c r="I140" i="7"/>
  <c r="M140" i="7"/>
  <c r="Q140" i="7"/>
  <c r="U140" i="7"/>
  <c r="B140" i="7"/>
  <c r="F140" i="7"/>
  <c r="J140" i="7"/>
  <c r="N140" i="7"/>
  <c r="R140" i="7"/>
  <c r="C144" i="7"/>
  <c r="G144" i="7"/>
  <c r="K144" i="7"/>
  <c r="O144" i="7"/>
  <c r="S144" i="7"/>
  <c r="D144" i="7"/>
  <c r="H144" i="7"/>
  <c r="L144" i="7"/>
  <c r="P144" i="7"/>
  <c r="T144" i="7"/>
  <c r="E144" i="7"/>
  <c r="I144" i="7"/>
  <c r="M144" i="7"/>
  <c r="Q144" i="7"/>
  <c r="U144" i="7"/>
  <c r="B144" i="7"/>
  <c r="F144" i="7"/>
  <c r="J144" i="7"/>
  <c r="N144" i="7"/>
  <c r="R144" i="7"/>
  <c r="C148" i="7"/>
  <c r="G148" i="7"/>
  <c r="K148" i="7"/>
  <c r="O148" i="7"/>
  <c r="S148" i="7"/>
  <c r="D148" i="7"/>
  <c r="H148" i="7"/>
  <c r="L148" i="7"/>
  <c r="P148" i="7"/>
  <c r="T148" i="7"/>
  <c r="E148" i="7"/>
  <c r="I148" i="7"/>
  <c r="M148" i="7"/>
  <c r="Q148" i="7"/>
  <c r="U148" i="7"/>
  <c r="B148" i="7"/>
  <c r="F148" i="7"/>
  <c r="J148" i="7"/>
  <c r="N148" i="7"/>
  <c r="R148" i="7"/>
  <c r="C152" i="7"/>
  <c r="G152" i="7"/>
  <c r="K152" i="7"/>
  <c r="O152" i="7"/>
  <c r="S152" i="7"/>
  <c r="D152" i="7"/>
  <c r="H152" i="7"/>
  <c r="L152" i="7"/>
  <c r="P152" i="7"/>
  <c r="T152" i="7"/>
  <c r="E152" i="7"/>
  <c r="I152" i="7"/>
  <c r="M152" i="7"/>
  <c r="Q152" i="7"/>
  <c r="U152" i="7"/>
  <c r="B152" i="7"/>
  <c r="F152" i="7"/>
  <c r="J152" i="7"/>
  <c r="N152" i="7"/>
  <c r="R152" i="7"/>
  <c r="C156" i="7"/>
  <c r="G156" i="7"/>
  <c r="K156" i="7"/>
  <c r="O156" i="7"/>
  <c r="S156" i="7"/>
  <c r="D156" i="7"/>
  <c r="H156" i="7"/>
  <c r="L156" i="7"/>
  <c r="P156" i="7"/>
  <c r="T156" i="7"/>
  <c r="E156" i="7"/>
  <c r="I156" i="7"/>
  <c r="M156" i="7"/>
  <c r="Q156" i="7"/>
  <c r="U156" i="7"/>
  <c r="B156" i="7"/>
  <c r="F156" i="7"/>
  <c r="J156" i="7"/>
  <c r="N156" i="7"/>
  <c r="R156" i="7"/>
  <c r="C160" i="7"/>
  <c r="G160" i="7"/>
  <c r="K160" i="7"/>
  <c r="O160" i="7"/>
  <c r="S160" i="7"/>
  <c r="D160" i="7"/>
  <c r="H160" i="7"/>
  <c r="L160" i="7"/>
  <c r="P160" i="7"/>
  <c r="T160" i="7"/>
  <c r="E160" i="7"/>
  <c r="I160" i="7"/>
  <c r="M160" i="7"/>
  <c r="Q160" i="7"/>
  <c r="U160" i="7"/>
  <c r="B160" i="7"/>
  <c r="F160" i="7"/>
  <c r="J160" i="7"/>
  <c r="N160" i="7"/>
  <c r="R160" i="7"/>
  <c r="D164" i="7"/>
  <c r="H164" i="7"/>
  <c r="L164" i="7"/>
  <c r="P164" i="7"/>
  <c r="T164" i="7"/>
  <c r="B164" i="7"/>
  <c r="F164" i="7"/>
  <c r="J164" i="7"/>
  <c r="N164" i="7"/>
  <c r="R164" i="7"/>
  <c r="G164" i="7"/>
  <c r="O164" i="7"/>
  <c r="I164" i="7"/>
  <c r="Q164" i="7"/>
  <c r="C164" i="7"/>
  <c r="K164" i="7"/>
  <c r="S164" i="7"/>
  <c r="E164" i="7"/>
  <c r="M164" i="7"/>
  <c r="U164" i="7"/>
  <c r="D168" i="7"/>
  <c r="H168" i="7"/>
  <c r="L168" i="7"/>
  <c r="P168" i="7"/>
  <c r="T168" i="7"/>
  <c r="B168" i="7"/>
  <c r="F168" i="7"/>
  <c r="J168" i="7"/>
  <c r="N168" i="7"/>
  <c r="R168" i="7"/>
  <c r="C168" i="7"/>
  <c r="K168" i="7"/>
  <c r="S168" i="7"/>
  <c r="E168" i="7"/>
  <c r="M168" i="7"/>
  <c r="U168" i="7"/>
  <c r="G168" i="7"/>
  <c r="O168" i="7"/>
  <c r="I168" i="7"/>
  <c r="Q168" i="7"/>
  <c r="C172" i="7"/>
  <c r="G172" i="7"/>
  <c r="K172" i="7"/>
  <c r="O172" i="7"/>
  <c r="S172" i="7"/>
  <c r="D172" i="7"/>
  <c r="H172" i="7"/>
  <c r="L172" i="7"/>
  <c r="P172" i="7"/>
  <c r="T172" i="7"/>
  <c r="E172" i="7"/>
  <c r="I172" i="7"/>
  <c r="M172" i="7"/>
  <c r="Q172" i="7"/>
  <c r="U172" i="7"/>
  <c r="B172" i="7"/>
  <c r="F172" i="7"/>
  <c r="J172" i="7"/>
  <c r="N172" i="7"/>
  <c r="R172" i="7"/>
  <c r="C176" i="7"/>
  <c r="G176" i="7"/>
  <c r="K176" i="7"/>
  <c r="O176" i="7"/>
  <c r="S176" i="7"/>
  <c r="D176" i="7"/>
  <c r="H176" i="7"/>
  <c r="L176" i="7"/>
  <c r="P176" i="7"/>
  <c r="T176" i="7"/>
  <c r="E176" i="7"/>
  <c r="I176" i="7"/>
  <c r="M176" i="7"/>
  <c r="Q176" i="7"/>
  <c r="U176" i="7"/>
  <c r="B176" i="7"/>
  <c r="F176" i="7"/>
  <c r="J176" i="7"/>
  <c r="N176" i="7"/>
  <c r="R176" i="7"/>
  <c r="C180" i="7"/>
  <c r="G180" i="7"/>
  <c r="K180" i="7"/>
  <c r="O180" i="7"/>
  <c r="S180" i="7"/>
  <c r="D180" i="7"/>
  <c r="H180" i="7"/>
  <c r="L180" i="7"/>
  <c r="P180" i="7"/>
  <c r="T180" i="7"/>
  <c r="E180" i="7"/>
  <c r="I180" i="7"/>
  <c r="M180" i="7"/>
  <c r="Q180" i="7"/>
  <c r="U180" i="7"/>
  <c r="B180" i="7"/>
  <c r="F180" i="7"/>
  <c r="J180" i="7"/>
  <c r="N180" i="7"/>
  <c r="R180" i="7"/>
  <c r="C184" i="7"/>
  <c r="G184" i="7"/>
  <c r="K184" i="7"/>
  <c r="O184" i="7"/>
  <c r="S184" i="7"/>
  <c r="D184" i="7"/>
  <c r="H184" i="7"/>
  <c r="L184" i="7"/>
  <c r="P184" i="7"/>
  <c r="T184" i="7"/>
  <c r="E184" i="7"/>
  <c r="I184" i="7"/>
  <c r="M184" i="7"/>
  <c r="Q184" i="7"/>
  <c r="U184" i="7"/>
  <c r="B184" i="7"/>
  <c r="F184" i="7"/>
  <c r="J184" i="7"/>
  <c r="N184" i="7"/>
  <c r="R184" i="7"/>
  <c r="C188" i="7"/>
  <c r="G188" i="7"/>
  <c r="K188" i="7"/>
  <c r="O188" i="7"/>
  <c r="S188" i="7"/>
  <c r="D188" i="7"/>
  <c r="H188" i="7"/>
  <c r="L188" i="7"/>
  <c r="P188" i="7"/>
  <c r="T188" i="7"/>
  <c r="E188" i="7"/>
  <c r="I188" i="7"/>
  <c r="M188" i="7"/>
  <c r="Q188" i="7"/>
  <c r="U188" i="7"/>
  <c r="B188" i="7"/>
  <c r="F188" i="7"/>
  <c r="J188" i="7"/>
  <c r="N188" i="7"/>
  <c r="R188" i="7"/>
  <c r="C192" i="7"/>
  <c r="G192" i="7"/>
  <c r="K192" i="7"/>
  <c r="O192" i="7"/>
  <c r="S192" i="7"/>
  <c r="D192" i="7"/>
  <c r="H192" i="7"/>
  <c r="L192" i="7"/>
  <c r="P192" i="7"/>
  <c r="T192" i="7"/>
  <c r="E192" i="7"/>
  <c r="I192" i="7"/>
  <c r="M192" i="7"/>
  <c r="Q192" i="7"/>
  <c r="U192" i="7"/>
  <c r="B192" i="7"/>
  <c r="F192" i="7"/>
  <c r="J192" i="7"/>
  <c r="N192" i="7"/>
  <c r="R192" i="7"/>
  <c r="C196" i="7"/>
  <c r="G196" i="7"/>
  <c r="K196" i="7"/>
  <c r="O196" i="7"/>
  <c r="S196" i="7"/>
  <c r="D196" i="7"/>
  <c r="H196" i="7"/>
  <c r="L196" i="7"/>
  <c r="P196" i="7"/>
  <c r="T196" i="7"/>
  <c r="E196" i="7"/>
  <c r="I196" i="7"/>
  <c r="M196" i="7"/>
  <c r="Q196" i="7"/>
  <c r="U196" i="7"/>
  <c r="B196" i="7"/>
  <c r="F196" i="7"/>
  <c r="J196" i="7"/>
  <c r="N196" i="7"/>
  <c r="R196" i="7"/>
  <c r="D200" i="7"/>
  <c r="H200" i="7"/>
  <c r="L200" i="7"/>
  <c r="P200" i="7"/>
  <c r="T200" i="7"/>
  <c r="B200" i="7"/>
  <c r="F200" i="7"/>
  <c r="J200" i="7"/>
  <c r="N200" i="7"/>
  <c r="R200" i="7"/>
  <c r="G200" i="7"/>
  <c r="O200" i="7"/>
  <c r="I200" i="7"/>
  <c r="Q200" i="7"/>
  <c r="C200" i="7"/>
  <c r="K200" i="7"/>
  <c r="S200" i="7"/>
  <c r="E200" i="7"/>
  <c r="M200" i="7"/>
  <c r="U200" i="7"/>
  <c r="B204" i="7"/>
  <c r="F204" i="7"/>
  <c r="J204" i="7"/>
  <c r="N204" i="7"/>
  <c r="R204" i="7"/>
  <c r="E204" i="7"/>
  <c r="K204" i="7"/>
  <c r="P204" i="7"/>
  <c r="U204" i="7"/>
  <c r="G204" i="7"/>
  <c r="L204" i="7"/>
  <c r="Q204" i="7"/>
  <c r="C204" i="7"/>
  <c r="H204" i="7"/>
  <c r="M204" i="7"/>
  <c r="S204" i="7"/>
  <c r="D204" i="7"/>
  <c r="I204" i="7"/>
  <c r="O204" i="7"/>
  <c r="T204" i="7"/>
  <c r="C208" i="7"/>
  <c r="G208" i="7"/>
  <c r="K208" i="7"/>
  <c r="O208" i="7"/>
  <c r="S208" i="7"/>
  <c r="D208" i="7"/>
  <c r="H208" i="7"/>
  <c r="L208" i="7"/>
  <c r="P208" i="7"/>
  <c r="T208" i="7"/>
  <c r="E208" i="7"/>
  <c r="I208" i="7"/>
  <c r="M208" i="7"/>
  <c r="Q208" i="7"/>
  <c r="U208" i="7"/>
  <c r="B208" i="7"/>
  <c r="F208" i="7"/>
  <c r="J208" i="7"/>
  <c r="N208" i="7"/>
  <c r="R208" i="7"/>
  <c r="C212" i="7"/>
  <c r="G212" i="7"/>
  <c r="K212" i="7"/>
  <c r="O212" i="7"/>
  <c r="S212" i="7"/>
  <c r="D212" i="7"/>
  <c r="H212" i="7"/>
  <c r="L212" i="7"/>
  <c r="P212" i="7"/>
  <c r="T212" i="7"/>
  <c r="E212" i="7"/>
  <c r="I212" i="7"/>
  <c r="M212" i="7"/>
  <c r="Q212" i="7"/>
  <c r="U212" i="7"/>
  <c r="B212" i="7"/>
  <c r="F212" i="7"/>
  <c r="J212" i="7"/>
  <c r="N212" i="7"/>
  <c r="R212" i="7"/>
  <c r="C216" i="7"/>
  <c r="G216" i="7"/>
  <c r="K216" i="7"/>
  <c r="O216" i="7"/>
  <c r="S216" i="7"/>
  <c r="D216" i="7"/>
  <c r="H216" i="7"/>
  <c r="L216" i="7"/>
  <c r="P216" i="7"/>
  <c r="T216" i="7"/>
  <c r="E216" i="7"/>
  <c r="I216" i="7"/>
  <c r="M216" i="7"/>
  <c r="Q216" i="7"/>
  <c r="U216" i="7"/>
  <c r="B216" i="7"/>
  <c r="F216" i="7"/>
  <c r="J216" i="7"/>
  <c r="N216" i="7"/>
  <c r="R216" i="7"/>
  <c r="C220" i="7"/>
  <c r="G220" i="7"/>
  <c r="K220" i="7"/>
  <c r="O220" i="7"/>
  <c r="S220" i="7"/>
  <c r="D220" i="7"/>
  <c r="H220" i="7"/>
  <c r="L220" i="7"/>
  <c r="P220" i="7"/>
  <c r="T220" i="7"/>
  <c r="E220" i="7"/>
  <c r="I220" i="7"/>
  <c r="M220" i="7"/>
  <c r="Q220" i="7"/>
  <c r="U220" i="7"/>
  <c r="B220" i="7"/>
  <c r="F220" i="7"/>
  <c r="J220" i="7"/>
  <c r="N220" i="7"/>
  <c r="R220" i="7"/>
  <c r="C224" i="7"/>
  <c r="G224" i="7"/>
  <c r="K224" i="7"/>
  <c r="O224" i="7"/>
  <c r="S224" i="7"/>
  <c r="D224" i="7"/>
  <c r="H224" i="7"/>
  <c r="L224" i="7"/>
  <c r="P224" i="7"/>
  <c r="T224" i="7"/>
  <c r="E224" i="7"/>
  <c r="I224" i="7"/>
  <c r="M224" i="7"/>
  <c r="Q224" i="7"/>
  <c r="U224" i="7"/>
  <c r="B224" i="7"/>
  <c r="F224" i="7"/>
  <c r="J224" i="7"/>
  <c r="N224" i="7"/>
  <c r="R224" i="7"/>
  <c r="C228" i="7"/>
  <c r="G228" i="7"/>
  <c r="K228" i="7"/>
  <c r="O228" i="7"/>
  <c r="S228" i="7"/>
  <c r="D228" i="7"/>
  <c r="H228" i="7"/>
  <c r="L228" i="7"/>
  <c r="P228" i="7"/>
  <c r="T228" i="7"/>
  <c r="E228" i="7"/>
  <c r="I228" i="7"/>
  <c r="M228" i="7"/>
  <c r="Q228" i="7"/>
  <c r="U228" i="7"/>
  <c r="B228" i="7"/>
  <c r="F228" i="7"/>
  <c r="J228" i="7"/>
  <c r="N228" i="7"/>
  <c r="R228" i="7"/>
  <c r="C232" i="7"/>
  <c r="G232" i="7"/>
  <c r="K232" i="7"/>
  <c r="O232" i="7"/>
  <c r="S232" i="7"/>
  <c r="D232" i="7"/>
  <c r="H232" i="7"/>
  <c r="L232" i="7"/>
  <c r="P232" i="7"/>
  <c r="T232" i="7"/>
  <c r="E232" i="7"/>
  <c r="I232" i="7"/>
  <c r="M232" i="7"/>
  <c r="Q232" i="7"/>
  <c r="U232" i="7"/>
  <c r="B232" i="7"/>
  <c r="F232" i="7"/>
  <c r="J232" i="7"/>
  <c r="N232" i="7"/>
  <c r="R232" i="7"/>
  <c r="C236" i="7"/>
  <c r="G236" i="7"/>
  <c r="K236" i="7"/>
  <c r="O236" i="7"/>
  <c r="S236" i="7"/>
  <c r="D236" i="7"/>
  <c r="H236" i="7"/>
  <c r="L236" i="7"/>
  <c r="P236" i="7"/>
  <c r="T236" i="7"/>
  <c r="E236" i="7"/>
  <c r="I236" i="7"/>
  <c r="M236" i="7"/>
  <c r="Q236" i="7"/>
  <c r="U236" i="7"/>
  <c r="B236" i="7"/>
  <c r="F236" i="7"/>
  <c r="J236" i="7"/>
  <c r="N236" i="7"/>
  <c r="R236" i="7"/>
  <c r="C240" i="7"/>
  <c r="G240" i="7"/>
  <c r="K240" i="7"/>
  <c r="O240" i="7"/>
  <c r="S240" i="7"/>
  <c r="D240" i="7"/>
  <c r="H240" i="7"/>
  <c r="L240" i="7"/>
  <c r="P240" i="7"/>
  <c r="T240" i="7"/>
  <c r="E240" i="7"/>
  <c r="I240" i="7"/>
  <c r="M240" i="7"/>
  <c r="Q240" i="7"/>
  <c r="U240" i="7"/>
  <c r="B240" i="7"/>
  <c r="F240" i="7"/>
  <c r="J240" i="7"/>
  <c r="N240" i="7"/>
  <c r="R240" i="7"/>
  <c r="C244" i="7"/>
  <c r="G244" i="7"/>
  <c r="K244" i="7"/>
  <c r="O244" i="7"/>
  <c r="S244" i="7"/>
  <c r="D244" i="7"/>
  <c r="H244" i="7"/>
  <c r="L244" i="7"/>
  <c r="P244" i="7"/>
  <c r="T244" i="7"/>
  <c r="E244" i="7"/>
  <c r="I244" i="7"/>
  <c r="M244" i="7"/>
  <c r="Q244" i="7"/>
  <c r="U244" i="7"/>
  <c r="B244" i="7"/>
  <c r="F244" i="7"/>
  <c r="J244" i="7"/>
  <c r="N244" i="7"/>
  <c r="R244" i="7"/>
  <c r="C248" i="7"/>
  <c r="G248" i="7"/>
  <c r="K248" i="7"/>
  <c r="O248" i="7"/>
  <c r="S248" i="7"/>
  <c r="D248" i="7"/>
  <c r="H248" i="7"/>
  <c r="L248" i="7"/>
  <c r="P248" i="7"/>
  <c r="T248" i="7"/>
  <c r="E248" i="7"/>
  <c r="I248" i="7"/>
  <c r="M248" i="7"/>
  <c r="Q248" i="7"/>
  <c r="U248" i="7"/>
  <c r="B248" i="7"/>
  <c r="F248" i="7"/>
  <c r="J248" i="7"/>
  <c r="N248" i="7"/>
  <c r="R248" i="7"/>
  <c r="C252" i="7"/>
  <c r="G252" i="7"/>
  <c r="K252" i="7"/>
  <c r="O252" i="7"/>
  <c r="S252" i="7"/>
  <c r="D252" i="7"/>
  <c r="H252" i="7"/>
  <c r="L252" i="7"/>
  <c r="P252" i="7"/>
  <c r="T252" i="7"/>
  <c r="E252" i="7"/>
  <c r="I252" i="7"/>
  <c r="M252" i="7"/>
  <c r="Q252" i="7"/>
  <c r="U252" i="7"/>
  <c r="B252" i="7"/>
  <c r="F252" i="7"/>
  <c r="J252" i="7"/>
  <c r="N252" i="7"/>
  <c r="R252" i="7"/>
  <c r="C256" i="7"/>
  <c r="G256" i="7"/>
  <c r="K256" i="7"/>
  <c r="O256" i="7"/>
  <c r="S256" i="7"/>
  <c r="D256" i="7"/>
  <c r="H256" i="7"/>
  <c r="L256" i="7"/>
  <c r="P256" i="7"/>
  <c r="T256" i="7"/>
  <c r="E256" i="7"/>
  <c r="I256" i="7"/>
  <c r="M256" i="7"/>
  <c r="Q256" i="7"/>
  <c r="U256" i="7"/>
  <c r="B256" i="7"/>
  <c r="F256" i="7"/>
  <c r="J256" i="7"/>
  <c r="N256" i="7"/>
  <c r="R256" i="7"/>
  <c r="D260" i="7"/>
  <c r="H260" i="7"/>
  <c r="L260" i="7"/>
  <c r="P260" i="7"/>
  <c r="T260" i="7"/>
  <c r="B260" i="7"/>
  <c r="F260" i="7"/>
  <c r="J260" i="7"/>
  <c r="N260" i="7"/>
  <c r="R260" i="7"/>
  <c r="E260" i="7"/>
  <c r="M260" i="7"/>
  <c r="U260" i="7"/>
  <c r="G260" i="7"/>
  <c r="O260" i="7"/>
  <c r="I260" i="7"/>
  <c r="Q260" i="7"/>
  <c r="C260" i="7"/>
  <c r="K260" i="7"/>
  <c r="S260" i="7"/>
  <c r="B264" i="7"/>
  <c r="F264" i="7"/>
  <c r="J264" i="7"/>
  <c r="N264" i="7"/>
  <c r="R264" i="7"/>
  <c r="C264" i="7"/>
  <c r="H264" i="7"/>
  <c r="M264" i="7"/>
  <c r="S264" i="7"/>
  <c r="D264" i="7"/>
  <c r="I264" i="7"/>
  <c r="O264" i="7"/>
  <c r="T264" i="7"/>
  <c r="E264" i="7"/>
  <c r="K264" i="7"/>
  <c r="P264" i="7"/>
  <c r="U264" i="7"/>
  <c r="G264" i="7"/>
  <c r="L264" i="7"/>
  <c r="Q264" i="7"/>
  <c r="C268" i="7"/>
  <c r="G268" i="7"/>
  <c r="K268" i="7"/>
  <c r="O268" i="7"/>
  <c r="S268" i="7"/>
  <c r="D268" i="7"/>
  <c r="H268" i="7"/>
  <c r="L268" i="7"/>
  <c r="P268" i="7"/>
  <c r="T268" i="7"/>
  <c r="E268" i="7"/>
  <c r="I268" i="7"/>
  <c r="M268" i="7"/>
  <c r="Q268" i="7"/>
  <c r="U268" i="7"/>
  <c r="B268" i="7"/>
  <c r="F268" i="7"/>
  <c r="J268" i="7"/>
  <c r="N268" i="7"/>
  <c r="R268" i="7"/>
  <c r="C272" i="7"/>
  <c r="G272" i="7"/>
  <c r="K272" i="7"/>
  <c r="O272" i="7"/>
  <c r="S272" i="7"/>
  <c r="D272" i="7"/>
  <c r="H272" i="7"/>
  <c r="L272" i="7"/>
  <c r="P272" i="7"/>
  <c r="T272" i="7"/>
  <c r="E272" i="7"/>
  <c r="I272" i="7"/>
  <c r="M272" i="7"/>
  <c r="Q272" i="7"/>
  <c r="U272" i="7"/>
  <c r="B272" i="7"/>
  <c r="F272" i="7"/>
  <c r="J272" i="7"/>
  <c r="N272" i="7"/>
  <c r="R272" i="7"/>
  <c r="C276" i="7"/>
  <c r="G276" i="7"/>
  <c r="K276" i="7"/>
  <c r="O276" i="7"/>
  <c r="S276" i="7"/>
  <c r="D276" i="7"/>
  <c r="H276" i="7"/>
  <c r="L276" i="7"/>
  <c r="P276" i="7"/>
  <c r="T276" i="7"/>
  <c r="E276" i="7"/>
  <c r="I276" i="7"/>
  <c r="M276" i="7"/>
  <c r="Q276" i="7"/>
  <c r="U276" i="7"/>
  <c r="B276" i="7"/>
  <c r="F276" i="7"/>
  <c r="J276" i="7"/>
  <c r="N276" i="7"/>
  <c r="R276" i="7"/>
  <c r="C280" i="7"/>
  <c r="G280" i="7"/>
  <c r="K280" i="7"/>
  <c r="O280" i="7"/>
  <c r="S280" i="7"/>
  <c r="D280" i="7"/>
  <c r="H280" i="7"/>
  <c r="L280" i="7"/>
  <c r="P280" i="7"/>
  <c r="T280" i="7"/>
  <c r="E280" i="7"/>
  <c r="I280" i="7"/>
  <c r="M280" i="7"/>
  <c r="Q280" i="7"/>
  <c r="U280" i="7"/>
  <c r="B280" i="7"/>
  <c r="F280" i="7"/>
  <c r="J280" i="7"/>
  <c r="N280" i="7"/>
  <c r="R280" i="7"/>
  <c r="C284" i="7"/>
  <c r="G284" i="7"/>
  <c r="K284" i="7"/>
  <c r="O284" i="7"/>
  <c r="S284" i="7"/>
  <c r="D284" i="7"/>
  <c r="H284" i="7"/>
  <c r="L284" i="7"/>
  <c r="P284" i="7"/>
  <c r="T284" i="7"/>
  <c r="E284" i="7"/>
  <c r="I284" i="7"/>
  <c r="M284" i="7"/>
  <c r="Q284" i="7"/>
  <c r="U284" i="7"/>
  <c r="B284" i="7"/>
  <c r="F284" i="7"/>
  <c r="J284" i="7"/>
  <c r="N284" i="7"/>
  <c r="R284" i="7"/>
  <c r="C288" i="7"/>
  <c r="G288" i="7"/>
  <c r="K288" i="7"/>
  <c r="O288" i="7"/>
  <c r="S288" i="7"/>
  <c r="D288" i="7"/>
  <c r="H288" i="7"/>
  <c r="L288" i="7"/>
  <c r="P288" i="7"/>
  <c r="T288" i="7"/>
  <c r="E288" i="7"/>
  <c r="I288" i="7"/>
  <c r="M288" i="7"/>
  <c r="Q288" i="7"/>
  <c r="U288" i="7"/>
  <c r="B288" i="7"/>
  <c r="F288" i="7"/>
  <c r="J288" i="7"/>
  <c r="N288" i="7"/>
  <c r="R288" i="7"/>
  <c r="C292" i="7"/>
  <c r="G292" i="7"/>
  <c r="K292" i="7"/>
  <c r="O292" i="7"/>
  <c r="S292" i="7"/>
  <c r="D292" i="7"/>
  <c r="H292" i="7"/>
  <c r="L292" i="7"/>
  <c r="P292" i="7"/>
  <c r="T292" i="7"/>
  <c r="E292" i="7"/>
  <c r="I292" i="7"/>
  <c r="M292" i="7"/>
  <c r="Q292" i="7"/>
  <c r="U292" i="7"/>
  <c r="B292" i="7"/>
  <c r="F292" i="7"/>
  <c r="J292" i="7"/>
  <c r="N292" i="7"/>
  <c r="R292" i="7"/>
  <c r="C296" i="7"/>
  <c r="G296" i="7"/>
  <c r="K296" i="7"/>
  <c r="O296" i="7"/>
  <c r="S296" i="7"/>
  <c r="D296" i="7"/>
  <c r="H296" i="7"/>
  <c r="L296" i="7"/>
  <c r="P296" i="7"/>
  <c r="T296" i="7"/>
  <c r="E296" i="7"/>
  <c r="I296" i="7"/>
  <c r="M296" i="7"/>
  <c r="Q296" i="7"/>
  <c r="U296" i="7"/>
  <c r="B296" i="7"/>
  <c r="F296" i="7"/>
  <c r="J296" i="7"/>
  <c r="N296" i="7"/>
  <c r="R296" i="7"/>
  <c r="C300" i="7"/>
  <c r="G300" i="7"/>
  <c r="K300" i="7"/>
  <c r="O300" i="7"/>
  <c r="S300" i="7"/>
  <c r="D300" i="7"/>
  <c r="H300" i="7"/>
  <c r="L300" i="7"/>
  <c r="P300" i="7"/>
  <c r="T300" i="7"/>
  <c r="E300" i="7"/>
  <c r="I300" i="7"/>
  <c r="M300" i="7"/>
  <c r="Q300" i="7"/>
  <c r="U300" i="7"/>
  <c r="B300" i="7"/>
  <c r="F300" i="7"/>
  <c r="J300" i="7"/>
  <c r="N300" i="7"/>
  <c r="R300" i="7"/>
  <c r="C304" i="7"/>
  <c r="G304" i="7"/>
  <c r="K304" i="7"/>
  <c r="O304" i="7"/>
  <c r="S304" i="7"/>
  <c r="D304" i="7"/>
  <c r="H304" i="7"/>
  <c r="L304" i="7"/>
  <c r="P304" i="7"/>
  <c r="T304" i="7"/>
  <c r="E304" i="7"/>
  <c r="I304" i="7"/>
  <c r="M304" i="7"/>
  <c r="Q304" i="7"/>
  <c r="U304" i="7"/>
  <c r="B304" i="7"/>
  <c r="F304" i="7"/>
  <c r="J304" i="7"/>
  <c r="N304" i="7"/>
  <c r="R304" i="7"/>
  <c r="C308" i="7"/>
  <c r="G308" i="7"/>
  <c r="K308" i="7"/>
  <c r="O308" i="7"/>
  <c r="S308" i="7"/>
  <c r="D308" i="7"/>
  <c r="H308" i="7"/>
  <c r="L308" i="7"/>
  <c r="P308" i="7"/>
  <c r="T308" i="7"/>
  <c r="E308" i="7"/>
  <c r="I308" i="7"/>
  <c r="M308" i="7"/>
  <c r="Q308" i="7"/>
  <c r="U308" i="7"/>
  <c r="B308" i="7"/>
  <c r="F308" i="7"/>
  <c r="J308" i="7"/>
  <c r="N308" i="7"/>
  <c r="R308" i="7"/>
  <c r="C312" i="7"/>
  <c r="G312" i="7"/>
  <c r="K312" i="7"/>
  <c r="O312" i="7"/>
  <c r="S312" i="7"/>
  <c r="D312" i="7"/>
  <c r="H312" i="7"/>
  <c r="L312" i="7"/>
  <c r="P312" i="7"/>
  <c r="T312" i="7"/>
  <c r="E312" i="7"/>
  <c r="I312" i="7"/>
  <c r="M312" i="7"/>
  <c r="Q312" i="7"/>
  <c r="U312" i="7"/>
  <c r="B312" i="7"/>
  <c r="F312" i="7"/>
  <c r="J312" i="7"/>
  <c r="N312" i="7"/>
  <c r="R312" i="7"/>
  <c r="C316" i="7"/>
  <c r="G316" i="7"/>
  <c r="K316" i="7"/>
  <c r="O316" i="7"/>
  <c r="S316" i="7"/>
  <c r="D316" i="7"/>
  <c r="H316" i="7"/>
  <c r="L316" i="7"/>
  <c r="P316" i="7"/>
  <c r="T316" i="7"/>
  <c r="E316" i="7"/>
  <c r="I316" i="7"/>
  <c r="M316" i="7"/>
  <c r="Q316" i="7"/>
  <c r="U316" i="7"/>
  <c r="B316" i="7"/>
  <c r="F316" i="7"/>
  <c r="J316" i="7"/>
  <c r="N316" i="7"/>
  <c r="R316" i="7"/>
  <c r="D320" i="7"/>
  <c r="H320" i="7"/>
  <c r="L320" i="7"/>
  <c r="P320" i="7"/>
  <c r="T320" i="7"/>
  <c r="B320" i="7"/>
  <c r="F320" i="7"/>
  <c r="J320" i="7"/>
  <c r="N320" i="7"/>
  <c r="R320" i="7"/>
  <c r="C320" i="7"/>
  <c r="K320" i="7"/>
  <c r="S320" i="7"/>
  <c r="E320" i="7"/>
  <c r="M320" i="7"/>
  <c r="U320" i="7"/>
  <c r="G320" i="7"/>
  <c r="O320" i="7"/>
  <c r="I320" i="7"/>
  <c r="Q320" i="7"/>
  <c r="D324" i="7"/>
  <c r="H324" i="7"/>
  <c r="L324" i="7"/>
  <c r="P324" i="7"/>
  <c r="T324" i="7"/>
  <c r="B324" i="7"/>
  <c r="F324" i="7"/>
  <c r="J324" i="7"/>
  <c r="N324" i="7"/>
  <c r="R324" i="7"/>
  <c r="G324" i="7"/>
  <c r="O324" i="7"/>
  <c r="I324" i="7"/>
  <c r="Q324" i="7"/>
  <c r="C324" i="7"/>
  <c r="K324" i="7"/>
  <c r="S324" i="7"/>
  <c r="E324" i="7"/>
  <c r="M324" i="7"/>
  <c r="U324" i="7"/>
  <c r="B328" i="7"/>
  <c r="F328" i="7"/>
  <c r="J328" i="7"/>
  <c r="N328" i="7"/>
  <c r="R328" i="7"/>
  <c r="G328" i="7"/>
  <c r="L328" i="7"/>
  <c r="Q328" i="7"/>
  <c r="C328" i="7"/>
  <c r="H328" i="7"/>
  <c r="M328" i="7"/>
  <c r="S328" i="7"/>
  <c r="D328" i="7"/>
  <c r="I328" i="7"/>
  <c r="O328" i="7"/>
  <c r="T328" i="7"/>
  <c r="E328" i="7"/>
  <c r="K328" i="7"/>
  <c r="P328" i="7"/>
  <c r="U328" i="7"/>
  <c r="B332" i="7"/>
  <c r="F332" i="7"/>
  <c r="J332" i="7"/>
  <c r="N332" i="7"/>
  <c r="R332" i="7"/>
  <c r="C332" i="7"/>
  <c r="G332" i="7"/>
  <c r="K332" i="7"/>
  <c r="O332" i="7"/>
  <c r="S332" i="7"/>
  <c r="D332" i="7"/>
  <c r="H332" i="7"/>
  <c r="L332" i="7"/>
  <c r="P332" i="7"/>
  <c r="T332" i="7"/>
  <c r="E332" i="7"/>
  <c r="I332" i="7"/>
  <c r="M332" i="7"/>
  <c r="Q332" i="7"/>
  <c r="U332" i="7"/>
  <c r="B336" i="7"/>
  <c r="F336" i="7"/>
  <c r="J336" i="7"/>
  <c r="N336" i="7"/>
  <c r="R336" i="7"/>
  <c r="C336" i="7"/>
  <c r="G336" i="7"/>
  <c r="K336" i="7"/>
  <c r="O336" i="7"/>
  <c r="S336" i="7"/>
  <c r="D336" i="7"/>
  <c r="H336" i="7"/>
  <c r="L336" i="7"/>
  <c r="P336" i="7"/>
  <c r="T336" i="7"/>
  <c r="E336" i="7"/>
  <c r="I336" i="7"/>
  <c r="M336" i="7"/>
  <c r="Q336" i="7"/>
  <c r="U336" i="7"/>
  <c r="B9" i="7"/>
  <c r="F9" i="7"/>
  <c r="J9" i="7"/>
  <c r="N9" i="7"/>
  <c r="R9" i="7"/>
  <c r="C9" i="7"/>
  <c r="G9" i="7"/>
  <c r="K9" i="7"/>
  <c r="O9" i="7"/>
  <c r="S9" i="7"/>
  <c r="D9" i="7"/>
  <c r="H9" i="7"/>
  <c r="L9" i="7"/>
  <c r="P9" i="7"/>
  <c r="T9" i="7"/>
  <c r="E9" i="7"/>
  <c r="I9" i="7"/>
  <c r="M9" i="7"/>
  <c r="Q9" i="7"/>
  <c r="U9" i="7"/>
  <c r="B13" i="7"/>
  <c r="F13" i="7"/>
  <c r="J13" i="7"/>
  <c r="N13" i="7"/>
  <c r="R13" i="7"/>
  <c r="C13" i="7"/>
  <c r="G13" i="7"/>
  <c r="K13" i="7"/>
  <c r="O13" i="7"/>
  <c r="S13" i="7"/>
  <c r="D13" i="7"/>
  <c r="H13" i="7"/>
  <c r="L13" i="7"/>
  <c r="P13" i="7"/>
  <c r="T13" i="7"/>
  <c r="E13" i="7"/>
  <c r="I13" i="7"/>
  <c r="M13" i="7"/>
  <c r="Q13" i="7"/>
  <c r="U13" i="7"/>
  <c r="B17" i="7"/>
  <c r="C17" i="7"/>
  <c r="G17" i="7"/>
  <c r="K17" i="7"/>
  <c r="O17" i="7"/>
  <c r="S17" i="7"/>
  <c r="D17" i="7"/>
  <c r="E17" i="7"/>
  <c r="I17" i="7"/>
  <c r="M17" i="7"/>
  <c r="Q17" i="7"/>
  <c r="U17" i="7"/>
  <c r="F17" i="7"/>
  <c r="N17" i="7"/>
  <c r="H17" i="7"/>
  <c r="P17" i="7"/>
  <c r="J17" i="7"/>
  <c r="R17" i="7"/>
  <c r="L17" i="7"/>
  <c r="T17" i="7"/>
  <c r="C21" i="7"/>
  <c r="G21" i="7"/>
  <c r="K21" i="7"/>
  <c r="O21" i="7"/>
  <c r="E21" i="7"/>
  <c r="I21" i="7"/>
  <c r="M21" i="7"/>
  <c r="Q21" i="7"/>
  <c r="U21" i="7"/>
  <c r="B21" i="7"/>
  <c r="J21" i="7"/>
  <c r="R21" i="7"/>
  <c r="D21" i="7"/>
  <c r="L21" i="7"/>
  <c r="S21" i="7"/>
  <c r="F21" i="7"/>
  <c r="N21" i="7"/>
  <c r="T21" i="7"/>
  <c r="H21" i="7"/>
  <c r="P21" i="7"/>
  <c r="D25" i="7"/>
  <c r="H25" i="7"/>
  <c r="L25" i="7"/>
  <c r="P25" i="7"/>
  <c r="T25" i="7"/>
  <c r="E25" i="7"/>
  <c r="I25" i="7"/>
  <c r="M25" i="7"/>
  <c r="Q25" i="7"/>
  <c r="U25" i="7"/>
  <c r="B25" i="7"/>
  <c r="F25" i="7"/>
  <c r="J25" i="7"/>
  <c r="N25" i="7"/>
  <c r="R25" i="7"/>
  <c r="C25" i="7"/>
  <c r="G25" i="7"/>
  <c r="K25" i="7"/>
  <c r="O25" i="7"/>
  <c r="S25" i="7"/>
  <c r="E29" i="7"/>
  <c r="I29" i="7"/>
  <c r="M29" i="7"/>
  <c r="Q29" i="7"/>
  <c r="U29" i="7"/>
  <c r="C29" i="7"/>
  <c r="G29" i="7"/>
  <c r="K29" i="7"/>
  <c r="O29" i="7"/>
  <c r="S29" i="7"/>
  <c r="H29" i="7"/>
  <c r="P29" i="7"/>
  <c r="B29" i="7"/>
  <c r="J29" i="7"/>
  <c r="R29" i="7"/>
  <c r="D29" i="7"/>
  <c r="L29" i="7"/>
  <c r="T29" i="7"/>
  <c r="F29" i="7"/>
  <c r="N29" i="7"/>
  <c r="E33" i="7"/>
  <c r="I33" i="7"/>
  <c r="M33" i="7"/>
  <c r="Q33" i="7"/>
  <c r="U33" i="7"/>
  <c r="C33" i="7"/>
  <c r="G33" i="7"/>
  <c r="K33" i="7"/>
  <c r="O33" i="7"/>
  <c r="S33" i="7"/>
  <c r="D33" i="7"/>
  <c r="L33" i="7"/>
  <c r="T33" i="7"/>
  <c r="F33" i="7"/>
  <c r="N33" i="7"/>
  <c r="H33" i="7"/>
  <c r="P33" i="7"/>
  <c r="B33" i="7"/>
  <c r="J33" i="7"/>
  <c r="R33" i="7"/>
  <c r="B37" i="7"/>
  <c r="F37" i="7"/>
  <c r="J37" i="7"/>
  <c r="N37" i="7"/>
  <c r="R37" i="7"/>
  <c r="C37" i="7"/>
  <c r="G37" i="7"/>
  <c r="K37" i="7"/>
  <c r="O37" i="7"/>
  <c r="S37" i="7"/>
  <c r="D37" i="7"/>
  <c r="H37" i="7"/>
  <c r="L37" i="7"/>
  <c r="P37" i="7"/>
  <c r="T37" i="7"/>
  <c r="E37" i="7"/>
  <c r="I37" i="7"/>
  <c r="M37" i="7"/>
  <c r="Q37" i="7"/>
  <c r="U37" i="7"/>
  <c r="B41" i="7"/>
  <c r="F41" i="7"/>
  <c r="J41" i="7"/>
  <c r="N41" i="7"/>
  <c r="R41" i="7"/>
  <c r="C41" i="7"/>
  <c r="G41" i="7"/>
  <c r="K41" i="7"/>
  <c r="O41" i="7"/>
  <c r="S41" i="7"/>
  <c r="D41" i="7"/>
  <c r="H41" i="7"/>
  <c r="L41" i="7"/>
  <c r="P41" i="7"/>
  <c r="T41" i="7"/>
  <c r="E41" i="7"/>
  <c r="I41" i="7"/>
  <c r="M41" i="7"/>
  <c r="Q41" i="7"/>
  <c r="U41" i="7"/>
  <c r="B45" i="7"/>
  <c r="F45" i="7"/>
  <c r="J45" i="7"/>
  <c r="N45" i="7"/>
  <c r="R45" i="7"/>
  <c r="C45" i="7"/>
  <c r="G45" i="7"/>
  <c r="K45" i="7"/>
  <c r="O45" i="7"/>
  <c r="S45" i="7"/>
  <c r="D45" i="7"/>
  <c r="H45" i="7"/>
  <c r="L45" i="7"/>
  <c r="P45" i="7"/>
  <c r="T45" i="7"/>
  <c r="E45" i="7"/>
  <c r="I45" i="7"/>
  <c r="M45" i="7"/>
  <c r="Q45" i="7"/>
  <c r="U45" i="7"/>
  <c r="C49" i="7"/>
  <c r="G49" i="7"/>
  <c r="K49" i="7"/>
  <c r="O49" i="7"/>
  <c r="S49" i="7"/>
  <c r="E49" i="7"/>
  <c r="I49" i="7"/>
  <c r="M49" i="7"/>
  <c r="Q49" i="7"/>
  <c r="U49" i="7"/>
  <c r="F49" i="7"/>
  <c r="N49" i="7"/>
  <c r="H49" i="7"/>
  <c r="P49" i="7"/>
  <c r="B49" i="7"/>
  <c r="J49" i="7"/>
  <c r="R49" i="7"/>
  <c r="D49" i="7"/>
  <c r="L49" i="7"/>
  <c r="T49" i="7"/>
  <c r="C53" i="7"/>
  <c r="G53" i="7"/>
  <c r="K53" i="7"/>
  <c r="O53" i="7"/>
  <c r="S53" i="7"/>
  <c r="E53" i="7"/>
  <c r="I53" i="7"/>
  <c r="M53" i="7"/>
  <c r="Q53" i="7"/>
  <c r="U53" i="7"/>
  <c r="B53" i="7"/>
  <c r="J53" i="7"/>
  <c r="R53" i="7"/>
  <c r="D53" i="7"/>
  <c r="L53" i="7"/>
  <c r="T53" i="7"/>
  <c r="F53" i="7"/>
  <c r="N53" i="7"/>
  <c r="H53" i="7"/>
  <c r="P53" i="7"/>
  <c r="C57" i="7"/>
  <c r="G57" i="7"/>
  <c r="K57" i="7"/>
  <c r="O57" i="7"/>
  <c r="S57" i="7"/>
  <c r="E57" i="7"/>
  <c r="I57" i="7"/>
  <c r="M57" i="7"/>
  <c r="Q57" i="7"/>
  <c r="U57" i="7"/>
  <c r="F57" i="7"/>
  <c r="N57" i="7"/>
  <c r="H57" i="7"/>
  <c r="P57" i="7"/>
  <c r="B57" i="7"/>
  <c r="J57" i="7"/>
  <c r="R57" i="7"/>
  <c r="D57" i="7"/>
  <c r="L57" i="7"/>
  <c r="T57" i="7"/>
  <c r="C61" i="7"/>
  <c r="G61" i="7"/>
  <c r="K61" i="7"/>
  <c r="O61" i="7"/>
  <c r="S61" i="7"/>
  <c r="D61" i="7"/>
  <c r="H61" i="7"/>
  <c r="L61" i="7"/>
  <c r="P61" i="7"/>
  <c r="T61" i="7"/>
  <c r="E61" i="7"/>
  <c r="I61" i="7"/>
  <c r="M61" i="7"/>
  <c r="Q61" i="7"/>
  <c r="U61" i="7"/>
  <c r="B61" i="7"/>
  <c r="F61" i="7"/>
  <c r="J61" i="7"/>
  <c r="N61" i="7"/>
  <c r="R61" i="7"/>
  <c r="C65" i="7"/>
  <c r="G65" i="7"/>
  <c r="K65" i="7"/>
  <c r="O65" i="7"/>
  <c r="S65" i="7"/>
  <c r="D65" i="7"/>
  <c r="H65" i="7"/>
  <c r="L65" i="7"/>
  <c r="P65" i="7"/>
  <c r="T65" i="7"/>
  <c r="E65" i="7"/>
  <c r="I65" i="7"/>
  <c r="M65" i="7"/>
  <c r="Q65" i="7"/>
  <c r="U65" i="7"/>
  <c r="B65" i="7"/>
  <c r="F65" i="7"/>
  <c r="J65" i="7"/>
  <c r="N65" i="7"/>
  <c r="R65" i="7"/>
  <c r="C69" i="7"/>
  <c r="G69" i="7"/>
  <c r="K69" i="7"/>
  <c r="O69" i="7"/>
  <c r="S69" i="7"/>
  <c r="D69" i="7"/>
  <c r="H69" i="7"/>
  <c r="L69" i="7"/>
  <c r="P69" i="7"/>
  <c r="T69" i="7"/>
  <c r="E69" i="7"/>
  <c r="I69" i="7"/>
  <c r="M69" i="7"/>
  <c r="Q69" i="7"/>
  <c r="B69" i="7"/>
  <c r="F69" i="7"/>
  <c r="J69" i="7"/>
  <c r="N69" i="7"/>
  <c r="R69" i="7"/>
  <c r="U69" i="7"/>
  <c r="D73" i="7"/>
  <c r="H73" i="7"/>
  <c r="L73" i="7"/>
  <c r="P73" i="7"/>
  <c r="T73" i="7"/>
  <c r="B73" i="7"/>
  <c r="F73" i="7"/>
  <c r="J73" i="7"/>
  <c r="N73" i="7"/>
  <c r="R73" i="7"/>
  <c r="I73" i="7"/>
  <c r="Q73" i="7"/>
  <c r="C73" i="7"/>
  <c r="K73" i="7"/>
  <c r="S73" i="7"/>
  <c r="E73" i="7"/>
  <c r="M73" i="7"/>
  <c r="U73" i="7"/>
  <c r="G73" i="7"/>
  <c r="O73" i="7"/>
  <c r="D77" i="7"/>
  <c r="H77" i="7"/>
  <c r="L77" i="7"/>
  <c r="P77" i="7"/>
  <c r="B77" i="7"/>
  <c r="F77" i="7"/>
  <c r="J77" i="7"/>
  <c r="N77" i="7"/>
  <c r="R77" i="7"/>
  <c r="E77" i="7"/>
  <c r="M77" i="7"/>
  <c r="T77" i="7"/>
  <c r="G77" i="7"/>
  <c r="O77" i="7"/>
  <c r="U77" i="7"/>
  <c r="I77" i="7"/>
  <c r="Q77" i="7"/>
  <c r="C77" i="7"/>
  <c r="K77" i="7"/>
  <c r="S77" i="7"/>
  <c r="D81" i="7"/>
  <c r="H81" i="7"/>
  <c r="L81" i="7"/>
  <c r="P81" i="7"/>
  <c r="T81" i="7"/>
  <c r="E81" i="7"/>
  <c r="I81" i="7"/>
  <c r="M81" i="7"/>
  <c r="Q81" i="7"/>
  <c r="U81" i="7"/>
  <c r="B81" i="7"/>
  <c r="F81" i="7"/>
  <c r="J81" i="7"/>
  <c r="N81" i="7"/>
  <c r="R81" i="7"/>
  <c r="C81" i="7"/>
  <c r="G81" i="7"/>
  <c r="K81" i="7"/>
  <c r="O81" i="7"/>
  <c r="S81" i="7"/>
  <c r="D85" i="7"/>
  <c r="H85" i="7"/>
  <c r="L85" i="7"/>
  <c r="P85" i="7"/>
  <c r="T85" i="7"/>
  <c r="E85" i="7"/>
  <c r="I85" i="7"/>
  <c r="M85" i="7"/>
  <c r="Q85" i="7"/>
  <c r="U85" i="7"/>
  <c r="B85" i="7"/>
  <c r="F85" i="7"/>
  <c r="J85" i="7"/>
  <c r="N85" i="7"/>
  <c r="R85" i="7"/>
  <c r="C85" i="7"/>
  <c r="G85" i="7"/>
  <c r="K85" i="7"/>
  <c r="O85" i="7"/>
  <c r="S85" i="7"/>
  <c r="D89" i="7"/>
  <c r="H89" i="7"/>
  <c r="L89" i="7"/>
  <c r="P89" i="7"/>
  <c r="T89" i="7"/>
  <c r="E89" i="7"/>
  <c r="I89" i="7"/>
  <c r="M89" i="7"/>
  <c r="Q89" i="7"/>
  <c r="U89" i="7"/>
  <c r="B89" i="7"/>
  <c r="F89" i="7"/>
  <c r="J89" i="7"/>
  <c r="N89" i="7"/>
  <c r="R89" i="7"/>
  <c r="C89" i="7"/>
  <c r="G89" i="7"/>
  <c r="K89" i="7"/>
  <c r="O89" i="7"/>
  <c r="S89" i="7"/>
  <c r="D93" i="7"/>
  <c r="H93" i="7"/>
  <c r="L93" i="7"/>
  <c r="P93" i="7"/>
  <c r="T93" i="7"/>
  <c r="E93" i="7"/>
  <c r="I93" i="7"/>
  <c r="M93" i="7"/>
  <c r="Q93" i="7"/>
  <c r="U93" i="7"/>
  <c r="B93" i="7"/>
  <c r="F93" i="7"/>
  <c r="J93" i="7"/>
  <c r="N93" i="7"/>
  <c r="R93" i="7"/>
  <c r="C93" i="7"/>
  <c r="G93" i="7"/>
  <c r="K93" i="7"/>
  <c r="O93" i="7"/>
  <c r="S93" i="7"/>
  <c r="E97" i="7"/>
  <c r="I97" i="7"/>
  <c r="M97" i="7"/>
  <c r="Q97" i="7"/>
  <c r="U97" i="7"/>
  <c r="C97" i="7"/>
  <c r="G97" i="7"/>
  <c r="K97" i="7"/>
  <c r="O97" i="7"/>
  <c r="S97" i="7"/>
  <c r="B97" i="7"/>
  <c r="J97" i="7"/>
  <c r="R97" i="7"/>
  <c r="D97" i="7"/>
  <c r="L97" i="7"/>
  <c r="T97" i="7"/>
  <c r="F97" i="7"/>
  <c r="N97" i="7"/>
  <c r="H97" i="7"/>
  <c r="P97" i="7"/>
  <c r="E101" i="7"/>
  <c r="I101" i="7"/>
  <c r="M101" i="7"/>
  <c r="Q101" i="7"/>
  <c r="U101" i="7"/>
  <c r="C101" i="7"/>
  <c r="G101" i="7"/>
  <c r="K101" i="7"/>
  <c r="O101" i="7"/>
  <c r="S101" i="7"/>
  <c r="F101" i="7"/>
  <c r="N101" i="7"/>
  <c r="H101" i="7"/>
  <c r="P101" i="7"/>
  <c r="B101" i="7"/>
  <c r="J101" i="7"/>
  <c r="R101" i="7"/>
  <c r="D101" i="7"/>
  <c r="L101" i="7"/>
  <c r="T101" i="7"/>
  <c r="E105" i="7"/>
  <c r="I105" i="7"/>
  <c r="M105" i="7"/>
  <c r="C105" i="7"/>
  <c r="G105" i="7"/>
  <c r="K105" i="7"/>
  <c r="O105" i="7"/>
  <c r="S105" i="7"/>
  <c r="B105" i="7"/>
  <c r="J105" i="7"/>
  <c r="Q105" i="7"/>
  <c r="D105" i="7"/>
  <c r="L105" i="7"/>
  <c r="R105" i="7"/>
  <c r="F105" i="7"/>
  <c r="N105" i="7"/>
  <c r="T105" i="7"/>
  <c r="H105" i="7"/>
  <c r="P105" i="7"/>
  <c r="U105" i="7"/>
  <c r="E109" i="7"/>
  <c r="I109" i="7"/>
  <c r="M109" i="7"/>
  <c r="Q109" i="7"/>
  <c r="U109" i="7"/>
  <c r="B109" i="7"/>
  <c r="F109" i="7"/>
  <c r="J109" i="7"/>
  <c r="N109" i="7"/>
  <c r="R109" i="7"/>
  <c r="C109" i="7"/>
  <c r="G109" i="7"/>
  <c r="K109" i="7"/>
  <c r="O109" i="7"/>
  <c r="S109" i="7"/>
  <c r="D109" i="7"/>
  <c r="H109" i="7"/>
  <c r="L109" i="7"/>
  <c r="P109" i="7"/>
  <c r="T109" i="7"/>
  <c r="E113" i="7"/>
  <c r="I113" i="7"/>
  <c r="M113" i="7"/>
  <c r="Q113" i="7"/>
  <c r="U113" i="7"/>
  <c r="B113" i="7"/>
  <c r="F113" i="7"/>
  <c r="J113" i="7"/>
  <c r="N113" i="7"/>
  <c r="R113" i="7"/>
  <c r="C113" i="7"/>
  <c r="G113" i="7"/>
  <c r="K113" i="7"/>
  <c r="O113" i="7"/>
  <c r="S113" i="7"/>
  <c r="D113" i="7"/>
  <c r="H113" i="7"/>
  <c r="L113" i="7"/>
  <c r="P113" i="7"/>
  <c r="T113" i="7"/>
  <c r="E117" i="7"/>
  <c r="I117" i="7"/>
  <c r="M117" i="7"/>
  <c r="Q117" i="7"/>
  <c r="U117" i="7"/>
  <c r="B117" i="7"/>
  <c r="F117" i="7"/>
  <c r="J117" i="7"/>
  <c r="N117" i="7"/>
  <c r="R117" i="7"/>
  <c r="C117" i="7"/>
  <c r="G117" i="7"/>
  <c r="K117" i="7"/>
  <c r="O117" i="7"/>
  <c r="S117" i="7"/>
  <c r="D117" i="7"/>
  <c r="H117" i="7"/>
  <c r="L117" i="7"/>
  <c r="P117" i="7"/>
  <c r="T117" i="7"/>
  <c r="E121" i="7"/>
  <c r="I121" i="7"/>
  <c r="M121" i="7"/>
  <c r="Q121" i="7"/>
  <c r="U121" i="7"/>
  <c r="B121" i="7"/>
  <c r="F121" i="7"/>
  <c r="J121" i="7"/>
  <c r="N121" i="7"/>
  <c r="R121" i="7"/>
  <c r="C121" i="7"/>
  <c r="G121" i="7"/>
  <c r="K121" i="7"/>
  <c r="O121" i="7"/>
  <c r="S121" i="7"/>
  <c r="D121" i="7"/>
  <c r="H121" i="7"/>
  <c r="L121" i="7"/>
  <c r="P121" i="7"/>
  <c r="T121" i="7"/>
  <c r="E125" i="7"/>
  <c r="I125" i="7"/>
  <c r="M125" i="7"/>
  <c r="Q125" i="7"/>
  <c r="U125" i="7"/>
  <c r="B125" i="7"/>
  <c r="F125" i="7"/>
  <c r="J125" i="7"/>
  <c r="N125" i="7"/>
  <c r="R125" i="7"/>
  <c r="C125" i="7"/>
  <c r="G125" i="7"/>
  <c r="K125" i="7"/>
  <c r="O125" i="7"/>
  <c r="S125" i="7"/>
  <c r="D125" i="7"/>
  <c r="H125" i="7"/>
  <c r="L125" i="7"/>
  <c r="P125" i="7"/>
  <c r="T125" i="7"/>
  <c r="B129" i="7"/>
  <c r="F129" i="7"/>
  <c r="J129" i="7"/>
  <c r="N129" i="7"/>
  <c r="R129" i="7"/>
  <c r="D129" i="7"/>
  <c r="H129" i="7"/>
  <c r="L129" i="7"/>
  <c r="P129" i="7"/>
  <c r="T129" i="7"/>
  <c r="G129" i="7"/>
  <c r="O129" i="7"/>
  <c r="I129" i="7"/>
  <c r="Q129" i="7"/>
  <c r="C129" i="7"/>
  <c r="K129" i="7"/>
  <c r="S129" i="7"/>
  <c r="E129" i="7"/>
  <c r="M129" i="7"/>
  <c r="U129" i="7"/>
  <c r="B133" i="7"/>
  <c r="F133" i="7"/>
  <c r="J133" i="7"/>
  <c r="N133" i="7"/>
  <c r="R133" i="7"/>
  <c r="D133" i="7"/>
  <c r="H133" i="7"/>
  <c r="L133" i="7"/>
  <c r="P133" i="7"/>
  <c r="T133" i="7"/>
  <c r="C133" i="7"/>
  <c r="K133" i="7"/>
  <c r="S133" i="7"/>
  <c r="E133" i="7"/>
  <c r="M133" i="7"/>
  <c r="U133" i="7"/>
  <c r="G133" i="7"/>
  <c r="O133" i="7"/>
  <c r="I133" i="7"/>
  <c r="Q133" i="7"/>
  <c r="B137" i="7"/>
  <c r="F137" i="7"/>
  <c r="J137" i="7"/>
  <c r="N137" i="7"/>
  <c r="R137" i="7"/>
  <c r="C137" i="7"/>
  <c r="G137" i="7"/>
  <c r="K137" i="7"/>
  <c r="O137" i="7"/>
  <c r="S137" i="7"/>
  <c r="D137" i="7"/>
  <c r="H137" i="7"/>
  <c r="L137" i="7"/>
  <c r="P137" i="7"/>
  <c r="T137" i="7"/>
  <c r="E137" i="7"/>
  <c r="I137" i="7"/>
  <c r="M137" i="7"/>
  <c r="Q137" i="7"/>
  <c r="U137" i="7"/>
  <c r="B141" i="7"/>
  <c r="F141" i="7"/>
  <c r="J141" i="7"/>
  <c r="N141" i="7"/>
  <c r="R141" i="7"/>
  <c r="C141" i="7"/>
  <c r="G141" i="7"/>
  <c r="K141" i="7"/>
  <c r="O141" i="7"/>
  <c r="S141" i="7"/>
  <c r="D141" i="7"/>
  <c r="H141" i="7"/>
  <c r="L141" i="7"/>
  <c r="P141" i="7"/>
  <c r="T141" i="7"/>
  <c r="E141" i="7"/>
  <c r="I141" i="7"/>
  <c r="M141" i="7"/>
  <c r="Q141" i="7"/>
  <c r="U141" i="7"/>
  <c r="B145" i="7"/>
  <c r="F145" i="7"/>
  <c r="J145" i="7"/>
  <c r="N145" i="7"/>
  <c r="R145" i="7"/>
  <c r="C145" i="7"/>
  <c r="G145" i="7"/>
  <c r="K145" i="7"/>
  <c r="O145" i="7"/>
  <c r="S145" i="7"/>
  <c r="D145" i="7"/>
  <c r="H145" i="7"/>
  <c r="L145" i="7"/>
  <c r="P145" i="7"/>
  <c r="T145" i="7"/>
  <c r="E145" i="7"/>
  <c r="I145" i="7"/>
  <c r="M145" i="7"/>
  <c r="Q145" i="7"/>
  <c r="U145" i="7"/>
  <c r="B149" i="7"/>
  <c r="F149" i="7"/>
  <c r="J149" i="7"/>
  <c r="N149" i="7"/>
  <c r="R149" i="7"/>
  <c r="C149" i="7"/>
  <c r="G149" i="7"/>
  <c r="K149" i="7"/>
  <c r="O149" i="7"/>
  <c r="S149" i="7"/>
  <c r="D149" i="7"/>
  <c r="H149" i="7"/>
  <c r="L149" i="7"/>
  <c r="P149" i="7"/>
  <c r="T149" i="7"/>
  <c r="E149" i="7"/>
  <c r="I149" i="7"/>
  <c r="M149" i="7"/>
  <c r="Q149" i="7"/>
  <c r="U149" i="7"/>
  <c r="B153" i="7"/>
  <c r="F153" i="7"/>
  <c r="J153" i="7"/>
  <c r="N153" i="7"/>
  <c r="R153" i="7"/>
  <c r="C153" i="7"/>
  <c r="G153" i="7"/>
  <c r="K153" i="7"/>
  <c r="O153" i="7"/>
  <c r="S153" i="7"/>
  <c r="D153" i="7"/>
  <c r="H153" i="7"/>
  <c r="L153" i="7"/>
  <c r="P153" i="7"/>
  <c r="T153" i="7"/>
  <c r="E153" i="7"/>
  <c r="I153" i="7"/>
  <c r="M153" i="7"/>
  <c r="Q153" i="7"/>
  <c r="U153" i="7"/>
  <c r="B157" i="7"/>
  <c r="F157" i="7"/>
  <c r="J157" i="7"/>
  <c r="N157" i="7"/>
  <c r="R157" i="7"/>
  <c r="C157" i="7"/>
  <c r="G157" i="7"/>
  <c r="K157" i="7"/>
  <c r="O157" i="7"/>
  <c r="S157" i="7"/>
  <c r="D157" i="7"/>
  <c r="H157" i="7"/>
  <c r="L157" i="7"/>
  <c r="P157" i="7"/>
  <c r="T157" i="7"/>
  <c r="E157" i="7"/>
  <c r="I157" i="7"/>
  <c r="M157" i="7"/>
  <c r="Q157" i="7"/>
  <c r="U157" i="7"/>
  <c r="B161" i="7"/>
  <c r="F161" i="7"/>
  <c r="J161" i="7"/>
  <c r="N161" i="7"/>
  <c r="R161" i="7"/>
  <c r="C161" i="7"/>
  <c r="G161" i="7"/>
  <c r="K161" i="7"/>
  <c r="O161" i="7"/>
  <c r="S161" i="7"/>
  <c r="D161" i="7"/>
  <c r="H161" i="7"/>
  <c r="L161" i="7"/>
  <c r="P161" i="7"/>
  <c r="T161" i="7"/>
  <c r="E161" i="7"/>
  <c r="I161" i="7"/>
  <c r="M161" i="7"/>
  <c r="Q161" i="7"/>
  <c r="U161" i="7"/>
  <c r="C165" i="7"/>
  <c r="G165" i="7"/>
  <c r="K165" i="7"/>
  <c r="O165" i="7"/>
  <c r="S165" i="7"/>
  <c r="E165" i="7"/>
  <c r="I165" i="7"/>
  <c r="M165" i="7"/>
  <c r="Q165" i="7"/>
  <c r="U165" i="7"/>
  <c r="B165" i="7"/>
  <c r="J165" i="7"/>
  <c r="R165" i="7"/>
  <c r="D165" i="7"/>
  <c r="L165" i="7"/>
  <c r="T165" i="7"/>
  <c r="F165" i="7"/>
  <c r="N165" i="7"/>
  <c r="H165" i="7"/>
  <c r="P165" i="7"/>
  <c r="C169" i="7"/>
  <c r="G169" i="7"/>
  <c r="K169" i="7"/>
  <c r="O169" i="7"/>
  <c r="S169" i="7"/>
  <c r="E169" i="7"/>
  <c r="I169" i="7"/>
  <c r="M169" i="7"/>
  <c r="Q169" i="7"/>
  <c r="U169" i="7"/>
  <c r="F169" i="7"/>
  <c r="N169" i="7"/>
  <c r="H169" i="7"/>
  <c r="P169" i="7"/>
  <c r="B169" i="7"/>
  <c r="J169" i="7"/>
  <c r="R169" i="7"/>
  <c r="D169" i="7"/>
  <c r="L169" i="7"/>
  <c r="T169" i="7"/>
  <c r="B173" i="7"/>
  <c r="F173" i="7"/>
  <c r="J173" i="7"/>
  <c r="N173" i="7"/>
  <c r="R173" i="7"/>
  <c r="C173" i="7"/>
  <c r="G173" i="7"/>
  <c r="K173" i="7"/>
  <c r="O173" i="7"/>
  <c r="S173" i="7"/>
  <c r="D173" i="7"/>
  <c r="H173" i="7"/>
  <c r="L173" i="7"/>
  <c r="P173" i="7"/>
  <c r="T173" i="7"/>
  <c r="E173" i="7"/>
  <c r="I173" i="7"/>
  <c r="M173" i="7"/>
  <c r="Q173" i="7"/>
  <c r="U173" i="7"/>
  <c r="B177" i="7"/>
  <c r="F177" i="7"/>
  <c r="J177" i="7"/>
  <c r="N177" i="7"/>
  <c r="R177" i="7"/>
  <c r="C177" i="7"/>
  <c r="G177" i="7"/>
  <c r="K177" i="7"/>
  <c r="O177" i="7"/>
  <c r="S177" i="7"/>
  <c r="D177" i="7"/>
  <c r="H177" i="7"/>
  <c r="L177" i="7"/>
  <c r="P177" i="7"/>
  <c r="T177" i="7"/>
  <c r="E177" i="7"/>
  <c r="I177" i="7"/>
  <c r="M177" i="7"/>
  <c r="Q177" i="7"/>
  <c r="U177" i="7"/>
  <c r="B181" i="7"/>
  <c r="F181" i="7"/>
  <c r="J181" i="7"/>
  <c r="N181" i="7"/>
  <c r="R181" i="7"/>
  <c r="C181" i="7"/>
  <c r="G181" i="7"/>
  <c r="K181" i="7"/>
  <c r="O181" i="7"/>
  <c r="S181" i="7"/>
  <c r="D181" i="7"/>
  <c r="H181" i="7"/>
  <c r="L181" i="7"/>
  <c r="P181" i="7"/>
  <c r="T181" i="7"/>
  <c r="E181" i="7"/>
  <c r="I181" i="7"/>
  <c r="M181" i="7"/>
  <c r="Q181" i="7"/>
  <c r="U181" i="7"/>
  <c r="B185" i="7"/>
  <c r="F185" i="7"/>
  <c r="J185" i="7"/>
  <c r="N185" i="7"/>
  <c r="R185" i="7"/>
  <c r="C185" i="7"/>
  <c r="G185" i="7"/>
  <c r="K185" i="7"/>
  <c r="O185" i="7"/>
  <c r="S185" i="7"/>
  <c r="D185" i="7"/>
  <c r="H185" i="7"/>
  <c r="L185" i="7"/>
  <c r="P185" i="7"/>
  <c r="T185" i="7"/>
  <c r="E185" i="7"/>
  <c r="I185" i="7"/>
  <c r="M185" i="7"/>
  <c r="Q185" i="7"/>
  <c r="U185" i="7"/>
  <c r="B189" i="7"/>
  <c r="F189" i="7"/>
  <c r="J189" i="7"/>
  <c r="N189" i="7"/>
  <c r="R189" i="7"/>
  <c r="C189" i="7"/>
  <c r="G189" i="7"/>
  <c r="K189" i="7"/>
  <c r="O189" i="7"/>
  <c r="S189" i="7"/>
  <c r="D189" i="7"/>
  <c r="H189" i="7"/>
  <c r="L189" i="7"/>
  <c r="P189" i="7"/>
  <c r="T189" i="7"/>
  <c r="E189" i="7"/>
  <c r="I189" i="7"/>
  <c r="M189" i="7"/>
  <c r="Q189" i="7"/>
  <c r="U189" i="7"/>
  <c r="B193" i="7"/>
  <c r="F193" i="7"/>
  <c r="J193" i="7"/>
  <c r="N193" i="7"/>
  <c r="R193" i="7"/>
  <c r="C193" i="7"/>
  <c r="G193" i="7"/>
  <c r="K193" i="7"/>
  <c r="O193" i="7"/>
  <c r="S193" i="7"/>
  <c r="D193" i="7"/>
  <c r="H193" i="7"/>
  <c r="L193" i="7"/>
  <c r="P193" i="7"/>
  <c r="T193" i="7"/>
  <c r="E193" i="7"/>
  <c r="I193" i="7"/>
  <c r="M193" i="7"/>
  <c r="Q193" i="7"/>
  <c r="U193" i="7"/>
  <c r="B197" i="7"/>
  <c r="F197" i="7"/>
  <c r="J197" i="7"/>
  <c r="N197" i="7"/>
  <c r="R197" i="7"/>
  <c r="C197" i="7"/>
  <c r="G197" i="7"/>
  <c r="K197" i="7"/>
  <c r="O197" i="7"/>
  <c r="S197" i="7"/>
  <c r="D197" i="7"/>
  <c r="H197" i="7"/>
  <c r="L197" i="7"/>
  <c r="P197" i="7"/>
  <c r="T197" i="7"/>
  <c r="E197" i="7"/>
  <c r="I197" i="7"/>
  <c r="M197" i="7"/>
  <c r="Q197" i="7"/>
  <c r="U197" i="7"/>
  <c r="C201" i="7"/>
  <c r="G201" i="7"/>
  <c r="K201" i="7"/>
  <c r="O201" i="7"/>
  <c r="S201" i="7"/>
  <c r="E201" i="7"/>
  <c r="I201" i="7"/>
  <c r="M201" i="7"/>
  <c r="Q201" i="7"/>
  <c r="U201" i="7"/>
  <c r="B201" i="7"/>
  <c r="J201" i="7"/>
  <c r="R201" i="7"/>
  <c r="D201" i="7"/>
  <c r="L201" i="7"/>
  <c r="T201" i="7"/>
  <c r="F201" i="7"/>
  <c r="N201" i="7"/>
  <c r="H201" i="7"/>
  <c r="P201" i="7"/>
  <c r="E205" i="7"/>
  <c r="F205" i="7"/>
  <c r="J205" i="7"/>
  <c r="N205" i="7"/>
  <c r="R205" i="7"/>
  <c r="B205" i="7"/>
  <c r="G205" i="7"/>
  <c r="K205" i="7"/>
  <c r="O205" i="7"/>
  <c r="S205" i="7"/>
  <c r="C205" i="7"/>
  <c r="H205" i="7"/>
  <c r="L205" i="7"/>
  <c r="P205" i="7"/>
  <c r="T205" i="7"/>
  <c r="D205" i="7"/>
  <c r="I205" i="7"/>
  <c r="M205" i="7"/>
  <c r="Q205" i="7"/>
  <c r="U205" i="7"/>
  <c r="B209" i="7"/>
  <c r="F209" i="7"/>
  <c r="J209" i="7"/>
  <c r="N209" i="7"/>
  <c r="R209" i="7"/>
  <c r="C209" i="7"/>
  <c r="G209" i="7"/>
  <c r="K209" i="7"/>
  <c r="O209" i="7"/>
  <c r="S209" i="7"/>
  <c r="D209" i="7"/>
  <c r="H209" i="7"/>
  <c r="L209" i="7"/>
  <c r="P209" i="7"/>
  <c r="T209" i="7"/>
  <c r="E209" i="7"/>
  <c r="I209" i="7"/>
  <c r="M209" i="7"/>
  <c r="Q209" i="7"/>
  <c r="U209" i="7"/>
  <c r="B213" i="7"/>
  <c r="F213" i="7"/>
  <c r="J213" i="7"/>
  <c r="N213" i="7"/>
  <c r="R213" i="7"/>
  <c r="C213" i="7"/>
  <c r="G213" i="7"/>
  <c r="K213" i="7"/>
  <c r="O213" i="7"/>
  <c r="S213" i="7"/>
  <c r="D213" i="7"/>
  <c r="H213" i="7"/>
  <c r="L213" i="7"/>
  <c r="P213" i="7"/>
  <c r="T213" i="7"/>
  <c r="E213" i="7"/>
  <c r="I213" i="7"/>
  <c r="M213" i="7"/>
  <c r="Q213" i="7"/>
  <c r="U213" i="7"/>
  <c r="B217" i="7"/>
  <c r="F217" i="7"/>
  <c r="J217" i="7"/>
  <c r="N217" i="7"/>
  <c r="R217" i="7"/>
  <c r="C217" i="7"/>
  <c r="G217" i="7"/>
  <c r="K217" i="7"/>
  <c r="O217" i="7"/>
  <c r="S217" i="7"/>
  <c r="D217" i="7"/>
  <c r="H217" i="7"/>
  <c r="L217" i="7"/>
  <c r="P217" i="7"/>
  <c r="T217" i="7"/>
  <c r="E217" i="7"/>
  <c r="I217" i="7"/>
  <c r="M217" i="7"/>
  <c r="Q217" i="7"/>
  <c r="U217" i="7"/>
  <c r="B221" i="7"/>
  <c r="F221" i="7"/>
  <c r="J221" i="7"/>
  <c r="N221" i="7"/>
  <c r="R221" i="7"/>
  <c r="C221" i="7"/>
  <c r="G221" i="7"/>
  <c r="K221" i="7"/>
  <c r="O221" i="7"/>
  <c r="S221" i="7"/>
  <c r="D221" i="7"/>
  <c r="H221" i="7"/>
  <c r="L221" i="7"/>
  <c r="P221" i="7"/>
  <c r="T221" i="7"/>
  <c r="E221" i="7"/>
  <c r="I221" i="7"/>
  <c r="M221" i="7"/>
  <c r="Q221" i="7"/>
  <c r="U221" i="7"/>
  <c r="B225" i="7"/>
  <c r="F225" i="7"/>
  <c r="J225" i="7"/>
  <c r="N225" i="7"/>
  <c r="R225" i="7"/>
  <c r="C225" i="7"/>
  <c r="G225" i="7"/>
  <c r="K225" i="7"/>
  <c r="O225" i="7"/>
  <c r="S225" i="7"/>
  <c r="D225" i="7"/>
  <c r="H225" i="7"/>
  <c r="L225" i="7"/>
  <c r="P225" i="7"/>
  <c r="T225" i="7"/>
  <c r="E225" i="7"/>
  <c r="I225" i="7"/>
  <c r="M225" i="7"/>
  <c r="Q225" i="7"/>
  <c r="U225" i="7"/>
  <c r="B229" i="7"/>
  <c r="F229" i="7"/>
  <c r="J229" i="7"/>
  <c r="N229" i="7"/>
  <c r="R229" i="7"/>
  <c r="C229" i="7"/>
  <c r="G229" i="7"/>
  <c r="K229" i="7"/>
  <c r="O229" i="7"/>
  <c r="S229" i="7"/>
  <c r="D229" i="7"/>
  <c r="H229" i="7"/>
  <c r="L229" i="7"/>
  <c r="P229" i="7"/>
  <c r="T229" i="7"/>
  <c r="E229" i="7"/>
  <c r="I229" i="7"/>
  <c r="M229" i="7"/>
  <c r="Q229" i="7"/>
  <c r="U229" i="7"/>
  <c r="B233" i="7"/>
  <c r="F233" i="7"/>
  <c r="J233" i="7"/>
  <c r="N233" i="7"/>
  <c r="R233" i="7"/>
  <c r="C233" i="7"/>
  <c r="G233" i="7"/>
  <c r="K233" i="7"/>
  <c r="O233" i="7"/>
  <c r="S233" i="7"/>
  <c r="D233" i="7"/>
  <c r="H233" i="7"/>
  <c r="L233" i="7"/>
  <c r="P233" i="7"/>
  <c r="T233" i="7"/>
  <c r="E233" i="7"/>
  <c r="I233" i="7"/>
  <c r="M233" i="7"/>
  <c r="Q233" i="7"/>
  <c r="U233" i="7"/>
  <c r="B237" i="7"/>
  <c r="F237" i="7"/>
  <c r="J237" i="7"/>
  <c r="N237" i="7"/>
  <c r="R237" i="7"/>
  <c r="C237" i="7"/>
  <c r="G237" i="7"/>
  <c r="K237" i="7"/>
  <c r="O237" i="7"/>
  <c r="S237" i="7"/>
  <c r="D237" i="7"/>
  <c r="H237" i="7"/>
  <c r="L237" i="7"/>
  <c r="P237" i="7"/>
  <c r="T237" i="7"/>
  <c r="E237" i="7"/>
  <c r="I237" i="7"/>
  <c r="M237" i="7"/>
  <c r="Q237" i="7"/>
  <c r="U237" i="7"/>
  <c r="B241" i="7"/>
  <c r="F241" i="7"/>
  <c r="J241" i="7"/>
  <c r="N241" i="7"/>
  <c r="R241" i="7"/>
  <c r="C241" i="7"/>
  <c r="G241" i="7"/>
  <c r="K241" i="7"/>
  <c r="O241" i="7"/>
  <c r="S241" i="7"/>
  <c r="D241" i="7"/>
  <c r="H241" i="7"/>
  <c r="L241" i="7"/>
  <c r="P241" i="7"/>
  <c r="T241" i="7"/>
  <c r="E241" i="7"/>
  <c r="I241" i="7"/>
  <c r="M241" i="7"/>
  <c r="Q241" i="7"/>
  <c r="U241" i="7"/>
  <c r="B245" i="7"/>
  <c r="F245" i="7"/>
  <c r="J245" i="7"/>
  <c r="N245" i="7"/>
  <c r="R245" i="7"/>
  <c r="C245" i="7"/>
  <c r="G245" i="7"/>
  <c r="K245" i="7"/>
  <c r="O245" i="7"/>
  <c r="S245" i="7"/>
  <c r="D245" i="7"/>
  <c r="H245" i="7"/>
  <c r="L245" i="7"/>
  <c r="P245" i="7"/>
  <c r="T245" i="7"/>
  <c r="E245" i="7"/>
  <c r="I245" i="7"/>
  <c r="M245" i="7"/>
  <c r="Q245" i="7"/>
  <c r="U245" i="7"/>
  <c r="B249" i="7"/>
  <c r="F249" i="7"/>
  <c r="J249" i="7"/>
  <c r="N249" i="7"/>
  <c r="R249" i="7"/>
  <c r="C249" i="7"/>
  <c r="G249" i="7"/>
  <c r="K249" i="7"/>
  <c r="O249" i="7"/>
  <c r="S249" i="7"/>
  <c r="D249" i="7"/>
  <c r="H249" i="7"/>
  <c r="L249" i="7"/>
  <c r="P249" i="7"/>
  <c r="T249" i="7"/>
  <c r="E249" i="7"/>
  <c r="I249" i="7"/>
  <c r="M249" i="7"/>
  <c r="Q249" i="7"/>
  <c r="U249" i="7"/>
  <c r="B253" i="7"/>
  <c r="F253" i="7"/>
  <c r="J253" i="7"/>
  <c r="N253" i="7"/>
  <c r="R253" i="7"/>
  <c r="C253" i="7"/>
  <c r="G253" i="7"/>
  <c r="K253" i="7"/>
  <c r="O253" i="7"/>
  <c r="S253" i="7"/>
  <c r="D253" i="7"/>
  <c r="H253" i="7"/>
  <c r="L253" i="7"/>
  <c r="P253" i="7"/>
  <c r="T253" i="7"/>
  <c r="E253" i="7"/>
  <c r="I253" i="7"/>
  <c r="M253" i="7"/>
  <c r="Q253" i="7"/>
  <c r="U253" i="7"/>
  <c r="B257" i="7"/>
  <c r="F257" i="7"/>
  <c r="J257" i="7"/>
  <c r="N257" i="7"/>
  <c r="R257" i="7"/>
  <c r="C257" i="7"/>
  <c r="G257" i="7"/>
  <c r="K257" i="7"/>
  <c r="O257" i="7"/>
  <c r="S257" i="7"/>
  <c r="E257" i="7"/>
  <c r="I257" i="7"/>
  <c r="M257" i="7"/>
  <c r="Q257" i="7"/>
  <c r="U257" i="7"/>
  <c r="D257" i="7"/>
  <c r="T257" i="7"/>
  <c r="H257" i="7"/>
  <c r="L257" i="7"/>
  <c r="P257" i="7"/>
  <c r="C261" i="7"/>
  <c r="G261" i="7"/>
  <c r="K261" i="7"/>
  <c r="O261" i="7"/>
  <c r="S261" i="7"/>
  <c r="E261" i="7"/>
  <c r="I261" i="7"/>
  <c r="M261" i="7"/>
  <c r="Q261" i="7"/>
  <c r="U261" i="7"/>
  <c r="H261" i="7"/>
  <c r="P261" i="7"/>
  <c r="B261" i="7"/>
  <c r="J261" i="7"/>
  <c r="R261" i="7"/>
  <c r="D261" i="7"/>
  <c r="L261" i="7"/>
  <c r="T261" i="7"/>
  <c r="F261" i="7"/>
  <c r="N261" i="7"/>
  <c r="E265" i="7"/>
  <c r="I265" i="7"/>
  <c r="M265" i="7"/>
  <c r="Q265" i="7"/>
  <c r="U265" i="7"/>
  <c r="C265" i="7"/>
  <c r="H265" i="7"/>
  <c r="N265" i="7"/>
  <c r="S265" i="7"/>
  <c r="D265" i="7"/>
  <c r="J265" i="7"/>
  <c r="O265" i="7"/>
  <c r="T265" i="7"/>
  <c r="F265" i="7"/>
  <c r="K265" i="7"/>
  <c r="P265" i="7"/>
  <c r="B265" i="7"/>
  <c r="G265" i="7"/>
  <c r="L265" i="7"/>
  <c r="R265" i="7"/>
  <c r="B269" i="7"/>
  <c r="F269" i="7"/>
  <c r="J269" i="7"/>
  <c r="N269" i="7"/>
  <c r="R269" i="7"/>
  <c r="C269" i="7"/>
  <c r="G269" i="7"/>
  <c r="K269" i="7"/>
  <c r="O269" i="7"/>
  <c r="S269" i="7"/>
  <c r="D269" i="7"/>
  <c r="H269" i="7"/>
  <c r="L269" i="7"/>
  <c r="P269" i="7"/>
  <c r="T269" i="7"/>
  <c r="E269" i="7"/>
  <c r="I269" i="7"/>
  <c r="M269" i="7"/>
  <c r="Q269" i="7"/>
  <c r="U269" i="7"/>
  <c r="B273" i="7"/>
  <c r="F273" i="7"/>
  <c r="J273" i="7"/>
  <c r="N273" i="7"/>
  <c r="R273" i="7"/>
  <c r="C273" i="7"/>
  <c r="G273" i="7"/>
  <c r="K273" i="7"/>
  <c r="O273" i="7"/>
  <c r="S273" i="7"/>
  <c r="D273" i="7"/>
  <c r="H273" i="7"/>
  <c r="L273" i="7"/>
  <c r="P273" i="7"/>
  <c r="T273" i="7"/>
  <c r="E273" i="7"/>
  <c r="I273" i="7"/>
  <c r="M273" i="7"/>
  <c r="Q273" i="7"/>
  <c r="U273" i="7"/>
  <c r="B277" i="7"/>
  <c r="F277" i="7"/>
  <c r="J277" i="7"/>
  <c r="N277" i="7"/>
  <c r="R277" i="7"/>
  <c r="C277" i="7"/>
  <c r="G277" i="7"/>
  <c r="K277" i="7"/>
  <c r="O277" i="7"/>
  <c r="S277" i="7"/>
  <c r="D277" i="7"/>
  <c r="H277" i="7"/>
  <c r="L277" i="7"/>
  <c r="P277" i="7"/>
  <c r="T277" i="7"/>
  <c r="E277" i="7"/>
  <c r="I277" i="7"/>
  <c r="M277" i="7"/>
  <c r="Q277" i="7"/>
  <c r="U277" i="7"/>
  <c r="B281" i="7"/>
  <c r="F281" i="7"/>
  <c r="J281" i="7"/>
  <c r="N281" i="7"/>
  <c r="R281" i="7"/>
  <c r="C281" i="7"/>
  <c r="G281" i="7"/>
  <c r="K281" i="7"/>
  <c r="O281" i="7"/>
  <c r="S281" i="7"/>
  <c r="D281" i="7"/>
  <c r="H281" i="7"/>
  <c r="L281" i="7"/>
  <c r="P281" i="7"/>
  <c r="T281" i="7"/>
  <c r="E281" i="7"/>
  <c r="I281" i="7"/>
  <c r="M281" i="7"/>
  <c r="Q281" i="7"/>
  <c r="U281" i="7"/>
  <c r="B285" i="7"/>
  <c r="F285" i="7"/>
  <c r="J285" i="7"/>
  <c r="N285" i="7"/>
  <c r="R285" i="7"/>
  <c r="C285" i="7"/>
  <c r="G285" i="7"/>
  <c r="K285" i="7"/>
  <c r="O285" i="7"/>
  <c r="S285" i="7"/>
  <c r="D285" i="7"/>
  <c r="H285" i="7"/>
  <c r="L285" i="7"/>
  <c r="P285" i="7"/>
  <c r="T285" i="7"/>
  <c r="E285" i="7"/>
  <c r="I285" i="7"/>
  <c r="M285" i="7"/>
  <c r="Q285" i="7"/>
  <c r="U285" i="7"/>
  <c r="B289" i="7"/>
  <c r="F289" i="7"/>
  <c r="J289" i="7"/>
  <c r="N289" i="7"/>
  <c r="R289" i="7"/>
  <c r="C289" i="7"/>
  <c r="G289" i="7"/>
  <c r="K289" i="7"/>
  <c r="O289" i="7"/>
  <c r="S289" i="7"/>
  <c r="D289" i="7"/>
  <c r="H289" i="7"/>
  <c r="L289" i="7"/>
  <c r="P289" i="7"/>
  <c r="T289" i="7"/>
  <c r="E289" i="7"/>
  <c r="I289" i="7"/>
  <c r="M289" i="7"/>
  <c r="Q289" i="7"/>
  <c r="U289" i="7"/>
  <c r="B293" i="7"/>
  <c r="F293" i="7"/>
  <c r="J293" i="7"/>
  <c r="N293" i="7"/>
  <c r="R293" i="7"/>
  <c r="C293" i="7"/>
  <c r="G293" i="7"/>
  <c r="K293" i="7"/>
  <c r="O293" i="7"/>
  <c r="S293" i="7"/>
  <c r="D293" i="7"/>
  <c r="H293" i="7"/>
  <c r="L293" i="7"/>
  <c r="P293" i="7"/>
  <c r="T293" i="7"/>
  <c r="E293" i="7"/>
  <c r="I293" i="7"/>
  <c r="M293" i="7"/>
  <c r="Q293" i="7"/>
  <c r="U293" i="7"/>
  <c r="B297" i="7"/>
  <c r="F297" i="7"/>
  <c r="J297" i="7"/>
  <c r="N297" i="7"/>
  <c r="R297" i="7"/>
  <c r="C297" i="7"/>
  <c r="G297" i="7"/>
  <c r="K297" i="7"/>
  <c r="O297" i="7"/>
  <c r="S297" i="7"/>
  <c r="D297" i="7"/>
  <c r="H297" i="7"/>
  <c r="L297" i="7"/>
  <c r="P297" i="7"/>
  <c r="T297" i="7"/>
  <c r="E297" i="7"/>
  <c r="I297" i="7"/>
  <c r="M297" i="7"/>
  <c r="Q297" i="7"/>
  <c r="U297" i="7"/>
  <c r="B301" i="7"/>
  <c r="F301" i="7"/>
  <c r="J301" i="7"/>
  <c r="N301" i="7"/>
  <c r="R301" i="7"/>
  <c r="C301" i="7"/>
  <c r="G301" i="7"/>
  <c r="K301" i="7"/>
  <c r="O301" i="7"/>
  <c r="S301" i="7"/>
  <c r="D301" i="7"/>
  <c r="H301" i="7"/>
  <c r="L301" i="7"/>
  <c r="P301" i="7"/>
  <c r="T301" i="7"/>
  <c r="E301" i="7"/>
  <c r="I301" i="7"/>
  <c r="M301" i="7"/>
  <c r="Q301" i="7"/>
  <c r="U301" i="7"/>
  <c r="B305" i="7"/>
  <c r="F305" i="7"/>
  <c r="J305" i="7"/>
  <c r="N305" i="7"/>
  <c r="R305" i="7"/>
  <c r="C305" i="7"/>
  <c r="G305" i="7"/>
  <c r="K305" i="7"/>
  <c r="O305" i="7"/>
  <c r="S305" i="7"/>
  <c r="D305" i="7"/>
  <c r="H305" i="7"/>
  <c r="L305" i="7"/>
  <c r="P305" i="7"/>
  <c r="T305" i="7"/>
  <c r="E305" i="7"/>
  <c r="I305" i="7"/>
  <c r="M305" i="7"/>
  <c r="Q305" i="7"/>
  <c r="U305" i="7"/>
  <c r="B309" i="7"/>
  <c r="F309" i="7"/>
  <c r="J309" i="7"/>
  <c r="N309" i="7"/>
  <c r="R309" i="7"/>
  <c r="C309" i="7"/>
  <c r="G309" i="7"/>
  <c r="K309" i="7"/>
  <c r="O309" i="7"/>
  <c r="S309" i="7"/>
  <c r="D309" i="7"/>
  <c r="H309" i="7"/>
  <c r="L309" i="7"/>
  <c r="P309" i="7"/>
  <c r="T309" i="7"/>
  <c r="E309" i="7"/>
  <c r="I309" i="7"/>
  <c r="M309" i="7"/>
  <c r="Q309" i="7"/>
  <c r="U309" i="7"/>
  <c r="B313" i="7"/>
  <c r="F313" i="7"/>
  <c r="J313" i="7"/>
  <c r="N313" i="7"/>
  <c r="R313" i="7"/>
  <c r="C313" i="7"/>
  <c r="G313" i="7"/>
  <c r="K313" i="7"/>
  <c r="O313" i="7"/>
  <c r="S313" i="7"/>
  <c r="D313" i="7"/>
  <c r="H313" i="7"/>
  <c r="L313" i="7"/>
  <c r="P313" i="7"/>
  <c r="T313" i="7"/>
  <c r="E313" i="7"/>
  <c r="I313" i="7"/>
  <c r="M313" i="7"/>
  <c r="Q313" i="7"/>
  <c r="U313" i="7"/>
  <c r="B317" i="7"/>
  <c r="F317" i="7"/>
  <c r="J317" i="7"/>
  <c r="C317" i="7"/>
  <c r="G317" i="7"/>
  <c r="K317" i="7"/>
  <c r="O317" i="7"/>
  <c r="S317" i="7"/>
  <c r="D317" i="7"/>
  <c r="H317" i="7"/>
  <c r="L317" i="7"/>
  <c r="P317" i="7"/>
  <c r="T317" i="7"/>
  <c r="E317" i="7"/>
  <c r="I317" i="7"/>
  <c r="M317" i="7"/>
  <c r="Q317" i="7"/>
  <c r="U317" i="7"/>
  <c r="N317" i="7"/>
  <c r="R317" i="7"/>
  <c r="C321" i="7"/>
  <c r="G321" i="7"/>
  <c r="K321" i="7"/>
  <c r="O321" i="7"/>
  <c r="S321" i="7"/>
  <c r="E321" i="7"/>
  <c r="I321" i="7"/>
  <c r="M321" i="7"/>
  <c r="Q321" i="7"/>
  <c r="U321" i="7"/>
  <c r="F321" i="7"/>
  <c r="N321" i="7"/>
  <c r="H321" i="7"/>
  <c r="P321" i="7"/>
  <c r="B321" i="7"/>
  <c r="J321" i="7"/>
  <c r="R321" i="7"/>
  <c r="D321" i="7"/>
  <c r="L321" i="7"/>
  <c r="T321" i="7"/>
  <c r="C325" i="7"/>
  <c r="G325" i="7"/>
  <c r="K325" i="7"/>
  <c r="O325" i="7"/>
  <c r="S325" i="7"/>
  <c r="E325" i="7"/>
  <c r="I325" i="7"/>
  <c r="M325" i="7"/>
  <c r="Q325" i="7"/>
  <c r="U325" i="7"/>
  <c r="B325" i="7"/>
  <c r="J325" i="7"/>
  <c r="R325" i="7"/>
  <c r="D325" i="7"/>
  <c r="L325" i="7"/>
  <c r="T325" i="7"/>
  <c r="F325" i="7"/>
  <c r="N325" i="7"/>
  <c r="H325" i="7"/>
  <c r="P325" i="7"/>
  <c r="E329" i="7"/>
  <c r="I329" i="7"/>
  <c r="M329" i="7"/>
  <c r="Q329" i="7"/>
  <c r="U329" i="7"/>
  <c r="B329" i="7"/>
  <c r="F329" i="7"/>
  <c r="J329" i="7"/>
  <c r="N329" i="7"/>
  <c r="R329" i="7"/>
  <c r="C329" i="7"/>
  <c r="G329" i="7"/>
  <c r="K329" i="7"/>
  <c r="O329" i="7"/>
  <c r="S329" i="7"/>
  <c r="D329" i="7"/>
  <c r="H329" i="7"/>
  <c r="L329" i="7"/>
  <c r="P329" i="7"/>
  <c r="T329" i="7"/>
  <c r="E333" i="7"/>
  <c r="I333" i="7"/>
  <c r="M333" i="7"/>
  <c r="Q333" i="7"/>
  <c r="U333" i="7"/>
  <c r="B333" i="7"/>
  <c r="F333" i="7"/>
  <c r="J333" i="7"/>
  <c r="N333" i="7"/>
  <c r="R333" i="7"/>
  <c r="C333" i="7"/>
  <c r="G333" i="7"/>
  <c r="K333" i="7"/>
  <c r="O333" i="7"/>
  <c r="S333" i="7"/>
  <c r="D333" i="7"/>
  <c r="H333" i="7"/>
  <c r="L333" i="7"/>
  <c r="P333" i="7"/>
  <c r="T333" i="7"/>
  <c r="E337" i="7"/>
  <c r="I337" i="7"/>
  <c r="M337" i="7"/>
  <c r="Q337" i="7"/>
  <c r="U337" i="7"/>
  <c r="B337" i="7"/>
  <c r="F337" i="7"/>
  <c r="J337" i="7"/>
  <c r="N337" i="7"/>
  <c r="R337" i="7"/>
  <c r="C337" i="7"/>
  <c r="G337" i="7"/>
  <c r="K337" i="7"/>
  <c r="O337" i="7"/>
  <c r="S337" i="7"/>
  <c r="D337" i="7"/>
  <c r="H337" i="7"/>
  <c r="L337" i="7"/>
  <c r="P337" i="7"/>
  <c r="T337" i="7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C18" i="3" l="1"/>
  <c r="G18" i="3"/>
  <c r="K18" i="3"/>
  <c r="O18" i="3"/>
  <c r="S18" i="3"/>
  <c r="E18" i="3"/>
  <c r="I18" i="3"/>
  <c r="M18" i="3"/>
  <c r="Q18" i="3"/>
  <c r="U18" i="3"/>
  <c r="H18" i="3"/>
  <c r="P18" i="3"/>
  <c r="J18" i="3"/>
  <c r="R18" i="3"/>
  <c r="L18" i="3"/>
  <c r="T18" i="3"/>
  <c r="F18" i="3"/>
  <c r="N18" i="3"/>
  <c r="V18" i="3"/>
  <c r="D18" i="3"/>
  <c r="C26" i="3"/>
  <c r="G26" i="3"/>
  <c r="K26" i="3"/>
  <c r="O26" i="3"/>
  <c r="S26" i="3"/>
  <c r="E26" i="3"/>
  <c r="I26" i="3"/>
  <c r="M26" i="3"/>
  <c r="Q26" i="3"/>
  <c r="U26" i="3"/>
  <c r="H26" i="3"/>
  <c r="P26" i="3"/>
  <c r="J26" i="3"/>
  <c r="R26" i="3"/>
  <c r="L26" i="3"/>
  <c r="T26" i="3"/>
  <c r="F26" i="3"/>
  <c r="N26" i="3"/>
  <c r="V26" i="3"/>
  <c r="D26" i="3"/>
  <c r="E34" i="3"/>
  <c r="I34" i="3"/>
  <c r="M34" i="3"/>
  <c r="Q34" i="3"/>
  <c r="U34" i="3"/>
  <c r="H34" i="3"/>
  <c r="L34" i="3"/>
  <c r="P34" i="3"/>
  <c r="T34" i="3"/>
  <c r="C34" i="3"/>
  <c r="G34" i="3"/>
  <c r="K34" i="3"/>
  <c r="O34" i="3"/>
  <c r="F34" i="3"/>
  <c r="J34" i="3"/>
  <c r="N34" i="3"/>
  <c r="R34" i="3"/>
  <c r="V34" i="3"/>
  <c r="S34" i="3"/>
  <c r="D34" i="3"/>
  <c r="H42" i="3"/>
  <c r="L42" i="3"/>
  <c r="P42" i="3"/>
  <c r="T42" i="3"/>
  <c r="F42" i="3"/>
  <c r="J42" i="3"/>
  <c r="N42" i="3"/>
  <c r="R42" i="3"/>
  <c r="V42" i="3"/>
  <c r="G42" i="3"/>
  <c r="O42" i="3"/>
  <c r="I42" i="3"/>
  <c r="Q42" i="3"/>
  <c r="C42" i="3"/>
  <c r="K42" i="3"/>
  <c r="S42" i="3"/>
  <c r="E42" i="3"/>
  <c r="M42" i="3"/>
  <c r="U42" i="3"/>
  <c r="D42" i="3"/>
  <c r="H50" i="3"/>
  <c r="L50" i="3"/>
  <c r="P50" i="3"/>
  <c r="T50" i="3"/>
  <c r="F50" i="3"/>
  <c r="J50" i="3"/>
  <c r="N50" i="3"/>
  <c r="R50" i="3"/>
  <c r="V50" i="3"/>
  <c r="G50" i="3"/>
  <c r="O50" i="3"/>
  <c r="I50" i="3"/>
  <c r="Q50" i="3"/>
  <c r="C50" i="3"/>
  <c r="K50" i="3"/>
  <c r="S50" i="3"/>
  <c r="E50" i="3"/>
  <c r="M50" i="3"/>
  <c r="U50" i="3"/>
  <c r="D50" i="3"/>
  <c r="F54" i="3"/>
  <c r="C54" i="3"/>
  <c r="J54" i="3"/>
  <c r="N54" i="3"/>
  <c r="R54" i="3"/>
  <c r="V54" i="3"/>
  <c r="E54" i="3"/>
  <c r="I54" i="3"/>
  <c r="M54" i="3"/>
  <c r="Q54" i="3"/>
  <c r="U54" i="3"/>
  <c r="H54" i="3"/>
  <c r="L54" i="3"/>
  <c r="P54" i="3"/>
  <c r="T54" i="3"/>
  <c r="G54" i="3"/>
  <c r="K54" i="3"/>
  <c r="O54" i="3"/>
  <c r="S54" i="3"/>
  <c r="D54" i="3"/>
  <c r="F62" i="3"/>
  <c r="J62" i="3"/>
  <c r="N62" i="3"/>
  <c r="R62" i="3"/>
  <c r="V62" i="3"/>
  <c r="E62" i="3"/>
  <c r="I62" i="3"/>
  <c r="M62" i="3"/>
  <c r="Q62" i="3"/>
  <c r="U62" i="3"/>
  <c r="C62" i="3"/>
  <c r="G62" i="3"/>
  <c r="K62" i="3"/>
  <c r="O62" i="3"/>
  <c r="S62" i="3"/>
  <c r="L62" i="3"/>
  <c r="P62" i="3"/>
  <c r="T62" i="3"/>
  <c r="H62" i="3"/>
  <c r="D62" i="3"/>
  <c r="E70" i="3"/>
  <c r="I70" i="3"/>
  <c r="M70" i="3"/>
  <c r="Q70" i="3"/>
  <c r="U70" i="3"/>
  <c r="C70" i="3"/>
  <c r="G70" i="3"/>
  <c r="K70" i="3"/>
  <c r="O70" i="3"/>
  <c r="S70" i="3"/>
  <c r="H70" i="3"/>
  <c r="P70" i="3"/>
  <c r="J70" i="3"/>
  <c r="R70" i="3"/>
  <c r="L70" i="3"/>
  <c r="T70" i="3"/>
  <c r="F70" i="3"/>
  <c r="N70" i="3"/>
  <c r="V70" i="3"/>
  <c r="D70" i="3"/>
  <c r="E82" i="3"/>
  <c r="I82" i="3"/>
  <c r="M82" i="3"/>
  <c r="Q82" i="3"/>
  <c r="U82" i="3"/>
  <c r="H82" i="3"/>
  <c r="L82" i="3"/>
  <c r="P82" i="3"/>
  <c r="T82" i="3"/>
  <c r="C82" i="3"/>
  <c r="G82" i="3"/>
  <c r="K82" i="3"/>
  <c r="O82" i="3"/>
  <c r="S82" i="3"/>
  <c r="F82" i="3"/>
  <c r="J82" i="3"/>
  <c r="N82" i="3"/>
  <c r="R82" i="3"/>
  <c r="V82" i="3"/>
  <c r="D82" i="3"/>
  <c r="F11" i="3"/>
  <c r="J11" i="3"/>
  <c r="N11" i="3"/>
  <c r="R11" i="3"/>
  <c r="V11" i="3"/>
  <c r="H11" i="3"/>
  <c r="L11" i="3"/>
  <c r="P11" i="3"/>
  <c r="T11" i="3"/>
  <c r="C11" i="3"/>
  <c r="K11" i="3"/>
  <c r="S11" i="3"/>
  <c r="E11" i="3"/>
  <c r="M11" i="3"/>
  <c r="U11" i="3"/>
  <c r="G11" i="3"/>
  <c r="O11" i="3"/>
  <c r="I11" i="3"/>
  <c r="Q11" i="3"/>
  <c r="D11" i="3"/>
  <c r="F15" i="3"/>
  <c r="J15" i="3"/>
  <c r="N15" i="3"/>
  <c r="R15" i="3"/>
  <c r="V15" i="3"/>
  <c r="H15" i="3"/>
  <c r="L15" i="3"/>
  <c r="P15" i="3"/>
  <c r="T15" i="3"/>
  <c r="G15" i="3"/>
  <c r="O15" i="3"/>
  <c r="I15" i="3"/>
  <c r="Q15" i="3"/>
  <c r="C15" i="3"/>
  <c r="K15" i="3"/>
  <c r="S15" i="3"/>
  <c r="E15" i="3"/>
  <c r="M15" i="3"/>
  <c r="U15" i="3"/>
  <c r="D15" i="3"/>
  <c r="F19" i="3"/>
  <c r="J19" i="3"/>
  <c r="N19" i="3"/>
  <c r="R19" i="3"/>
  <c r="V19" i="3"/>
  <c r="H19" i="3"/>
  <c r="L19" i="3"/>
  <c r="P19" i="3"/>
  <c r="T19" i="3"/>
  <c r="C19" i="3"/>
  <c r="K19" i="3"/>
  <c r="S19" i="3"/>
  <c r="E19" i="3"/>
  <c r="M19" i="3"/>
  <c r="U19" i="3"/>
  <c r="G19" i="3"/>
  <c r="O19" i="3"/>
  <c r="I19" i="3"/>
  <c r="Q19" i="3"/>
  <c r="D19" i="3"/>
  <c r="F23" i="3"/>
  <c r="J23" i="3"/>
  <c r="N23" i="3"/>
  <c r="R23" i="3"/>
  <c r="V23" i="3"/>
  <c r="H23" i="3"/>
  <c r="L23" i="3"/>
  <c r="P23" i="3"/>
  <c r="T23" i="3"/>
  <c r="G23" i="3"/>
  <c r="O23" i="3"/>
  <c r="I23" i="3"/>
  <c r="Q23" i="3"/>
  <c r="C23" i="3"/>
  <c r="K23" i="3"/>
  <c r="S23" i="3"/>
  <c r="E23" i="3"/>
  <c r="M23" i="3"/>
  <c r="U23" i="3"/>
  <c r="D23" i="3"/>
  <c r="F27" i="3"/>
  <c r="J27" i="3"/>
  <c r="N27" i="3"/>
  <c r="R27" i="3"/>
  <c r="V27" i="3"/>
  <c r="H27" i="3"/>
  <c r="L27" i="3"/>
  <c r="P27" i="3"/>
  <c r="T27" i="3"/>
  <c r="C27" i="3"/>
  <c r="K27" i="3"/>
  <c r="S27" i="3"/>
  <c r="E27" i="3"/>
  <c r="M27" i="3"/>
  <c r="U27" i="3"/>
  <c r="G27" i="3"/>
  <c r="O27" i="3"/>
  <c r="I27" i="3"/>
  <c r="Q27" i="3"/>
  <c r="D27" i="3"/>
  <c r="H31" i="3"/>
  <c r="L31" i="3"/>
  <c r="P31" i="3"/>
  <c r="T31" i="3"/>
  <c r="C31" i="3"/>
  <c r="G31" i="3"/>
  <c r="K31" i="3"/>
  <c r="O31" i="3"/>
  <c r="S31" i="3"/>
  <c r="F31" i="3"/>
  <c r="J31" i="3"/>
  <c r="N31" i="3"/>
  <c r="R31" i="3"/>
  <c r="V31" i="3"/>
  <c r="E31" i="3"/>
  <c r="I31" i="3"/>
  <c r="M31" i="3"/>
  <c r="Q31" i="3"/>
  <c r="U31" i="3"/>
  <c r="D31" i="3"/>
  <c r="H35" i="3"/>
  <c r="L35" i="3"/>
  <c r="P35" i="3"/>
  <c r="T35" i="3"/>
  <c r="C35" i="3"/>
  <c r="G35" i="3"/>
  <c r="K35" i="3"/>
  <c r="O35" i="3"/>
  <c r="S35" i="3"/>
  <c r="E35" i="3"/>
  <c r="I35" i="3"/>
  <c r="M35" i="3"/>
  <c r="Q35" i="3"/>
  <c r="U35" i="3"/>
  <c r="R35" i="3"/>
  <c r="F35" i="3"/>
  <c r="V35" i="3"/>
  <c r="J35" i="3"/>
  <c r="N35" i="3"/>
  <c r="D35" i="3"/>
  <c r="C39" i="3"/>
  <c r="G39" i="3"/>
  <c r="K39" i="3"/>
  <c r="O39" i="3"/>
  <c r="S39" i="3"/>
  <c r="E39" i="3"/>
  <c r="I39" i="3"/>
  <c r="M39" i="3"/>
  <c r="Q39" i="3"/>
  <c r="U39" i="3"/>
  <c r="J39" i="3"/>
  <c r="R39" i="3"/>
  <c r="L39" i="3"/>
  <c r="T39" i="3"/>
  <c r="F39" i="3"/>
  <c r="N39" i="3"/>
  <c r="V39" i="3"/>
  <c r="H39" i="3"/>
  <c r="P39" i="3"/>
  <c r="D39" i="3"/>
  <c r="C43" i="3"/>
  <c r="G43" i="3"/>
  <c r="K43" i="3"/>
  <c r="O43" i="3"/>
  <c r="S43" i="3"/>
  <c r="E43" i="3"/>
  <c r="I43" i="3"/>
  <c r="M43" i="3"/>
  <c r="Q43" i="3"/>
  <c r="U43" i="3"/>
  <c r="F43" i="3"/>
  <c r="N43" i="3"/>
  <c r="V43" i="3"/>
  <c r="H43" i="3"/>
  <c r="P43" i="3"/>
  <c r="J43" i="3"/>
  <c r="R43" i="3"/>
  <c r="L43" i="3"/>
  <c r="T43" i="3"/>
  <c r="D43" i="3"/>
  <c r="C47" i="3"/>
  <c r="G47" i="3"/>
  <c r="K47" i="3"/>
  <c r="O47" i="3"/>
  <c r="S47" i="3"/>
  <c r="E47" i="3"/>
  <c r="I47" i="3"/>
  <c r="M47" i="3"/>
  <c r="Q47" i="3"/>
  <c r="U47" i="3"/>
  <c r="J47" i="3"/>
  <c r="R47" i="3"/>
  <c r="L47" i="3"/>
  <c r="T47" i="3"/>
  <c r="F47" i="3"/>
  <c r="N47" i="3"/>
  <c r="V47" i="3"/>
  <c r="H47" i="3"/>
  <c r="P47" i="3"/>
  <c r="D47" i="3"/>
  <c r="C51" i="3"/>
  <c r="G51" i="3"/>
  <c r="K51" i="3"/>
  <c r="O51" i="3"/>
  <c r="S51" i="3"/>
  <c r="E51" i="3"/>
  <c r="I51" i="3"/>
  <c r="M51" i="3"/>
  <c r="Q51" i="3"/>
  <c r="U51" i="3"/>
  <c r="F51" i="3"/>
  <c r="N51" i="3"/>
  <c r="V51" i="3"/>
  <c r="H51" i="3"/>
  <c r="P51" i="3"/>
  <c r="J51" i="3"/>
  <c r="R51" i="3"/>
  <c r="L51" i="3"/>
  <c r="T51" i="3"/>
  <c r="D51" i="3"/>
  <c r="E55" i="3"/>
  <c r="I55" i="3"/>
  <c r="M55" i="3"/>
  <c r="Q55" i="3"/>
  <c r="U55" i="3"/>
  <c r="H55" i="3"/>
  <c r="L55" i="3"/>
  <c r="P55" i="3"/>
  <c r="T55" i="3"/>
  <c r="C55" i="3"/>
  <c r="G55" i="3"/>
  <c r="K55" i="3"/>
  <c r="O55" i="3"/>
  <c r="S55" i="3"/>
  <c r="F55" i="3"/>
  <c r="J55" i="3"/>
  <c r="N55" i="3"/>
  <c r="R55" i="3"/>
  <c r="V55" i="3"/>
  <c r="D55" i="3"/>
  <c r="E59" i="3"/>
  <c r="I59" i="3"/>
  <c r="M59" i="3"/>
  <c r="Q59" i="3"/>
  <c r="U59" i="3"/>
  <c r="H59" i="3"/>
  <c r="L59" i="3"/>
  <c r="P59" i="3"/>
  <c r="T59" i="3"/>
  <c r="C59" i="3"/>
  <c r="G59" i="3"/>
  <c r="K59" i="3"/>
  <c r="O59" i="3"/>
  <c r="S59" i="3"/>
  <c r="F59" i="3"/>
  <c r="J59" i="3"/>
  <c r="N59" i="3"/>
  <c r="R59" i="3"/>
  <c r="V59" i="3"/>
  <c r="D59" i="3"/>
  <c r="E63" i="3"/>
  <c r="I63" i="3"/>
  <c r="M63" i="3"/>
  <c r="H63" i="3"/>
  <c r="L63" i="3"/>
  <c r="P63" i="3"/>
  <c r="T63" i="3"/>
  <c r="F63" i="3"/>
  <c r="J63" i="3"/>
  <c r="N63" i="3"/>
  <c r="R63" i="3"/>
  <c r="V63" i="3"/>
  <c r="G63" i="3"/>
  <c r="S63" i="3"/>
  <c r="K63" i="3"/>
  <c r="U63" i="3"/>
  <c r="O63" i="3"/>
  <c r="C63" i="3"/>
  <c r="Q63" i="3"/>
  <c r="D63" i="3"/>
  <c r="H67" i="3"/>
  <c r="L67" i="3"/>
  <c r="P67" i="3"/>
  <c r="T67" i="3"/>
  <c r="F67" i="3"/>
  <c r="J67" i="3"/>
  <c r="N67" i="3"/>
  <c r="R67" i="3"/>
  <c r="V67" i="3"/>
  <c r="G67" i="3"/>
  <c r="O67" i="3"/>
  <c r="I67" i="3"/>
  <c r="Q67" i="3"/>
  <c r="C67" i="3"/>
  <c r="K67" i="3"/>
  <c r="S67" i="3"/>
  <c r="E67" i="3"/>
  <c r="M67" i="3"/>
  <c r="U67" i="3"/>
  <c r="D67" i="3"/>
  <c r="H71" i="3"/>
  <c r="L71" i="3"/>
  <c r="P71" i="3"/>
  <c r="T71" i="3"/>
  <c r="F71" i="3"/>
  <c r="J71" i="3"/>
  <c r="N71" i="3"/>
  <c r="R71" i="3"/>
  <c r="V71" i="3"/>
  <c r="C71" i="3"/>
  <c r="K71" i="3"/>
  <c r="S71" i="3"/>
  <c r="E71" i="3"/>
  <c r="M71" i="3"/>
  <c r="U71" i="3"/>
  <c r="G71" i="3"/>
  <c r="O71" i="3"/>
  <c r="I71" i="3"/>
  <c r="Q71" i="3"/>
  <c r="D71" i="3"/>
  <c r="H75" i="3"/>
  <c r="L75" i="3"/>
  <c r="P75" i="3"/>
  <c r="T75" i="3"/>
  <c r="F75" i="3"/>
  <c r="J75" i="3"/>
  <c r="N75" i="3"/>
  <c r="R75" i="3"/>
  <c r="V75" i="3"/>
  <c r="G75" i="3"/>
  <c r="O75" i="3"/>
  <c r="I75" i="3"/>
  <c r="Q75" i="3"/>
  <c r="C75" i="3"/>
  <c r="K75" i="3"/>
  <c r="S75" i="3"/>
  <c r="E75" i="3"/>
  <c r="M75" i="3"/>
  <c r="U75" i="3"/>
  <c r="D75" i="3"/>
  <c r="H79" i="3"/>
  <c r="L79" i="3"/>
  <c r="P79" i="3"/>
  <c r="T79" i="3"/>
  <c r="F79" i="3"/>
  <c r="J79" i="3"/>
  <c r="N79" i="3"/>
  <c r="R79" i="3"/>
  <c r="V79" i="3"/>
  <c r="C79" i="3"/>
  <c r="K79" i="3"/>
  <c r="S79" i="3"/>
  <c r="E79" i="3"/>
  <c r="M79" i="3"/>
  <c r="U79" i="3"/>
  <c r="G79" i="3"/>
  <c r="O79" i="3"/>
  <c r="I79" i="3"/>
  <c r="Q79" i="3"/>
  <c r="D79" i="3"/>
  <c r="H83" i="3"/>
  <c r="L83" i="3"/>
  <c r="P83" i="3"/>
  <c r="T83" i="3"/>
  <c r="C83" i="3"/>
  <c r="G83" i="3"/>
  <c r="K83" i="3"/>
  <c r="O83" i="3"/>
  <c r="S83" i="3"/>
  <c r="F83" i="3"/>
  <c r="J83" i="3"/>
  <c r="N83" i="3"/>
  <c r="R83" i="3"/>
  <c r="V83" i="3"/>
  <c r="E83" i="3"/>
  <c r="I83" i="3"/>
  <c r="M83" i="3"/>
  <c r="Q83" i="3"/>
  <c r="U83" i="3"/>
  <c r="D83" i="3"/>
  <c r="H87" i="3"/>
  <c r="L87" i="3"/>
  <c r="P87" i="3"/>
  <c r="T87" i="3"/>
  <c r="C87" i="3"/>
  <c r="G87" i="3"/>
  <c r="K87" i="3"/>
  <c r="O87" i="3"/>
  <c r="S87" i="3"/>
  <c r="F87" i="3"/>
  <c r="J87" i="3"/>
  <c r="N87" i="3"/>
  <c r="R87" i="3"/>
  <c r="V87" i="3"/>
  <c r="E87" i="3"/>
  <c r="I87" i="3"/>
  <c r="M87" i="3"/>
  <c r="Q87" i="3"/>
  <c r="U87" i="3"/>
  <c r="D87" i="3"/>
  <c r="H91" i="3"/>
  <c r="L91" i="3"/>
  <c r="P91" i="3"/>
  <c r="T91" i="3"/>
  <c r="C91" i="3"/>
  <c r="G91" i="3"/>
  <c r="K91" i="3"/>
  <c r="O91" i="3"/>
  <c r="S91" i="3"/>
  <c r="E91" i="3"/>
  <c r="I91" i="3"/>
  <c r="M91" i="3"/>
  <c r="Q91" i="3"/>
  <c r="U91" i="3"/>
  <c r="J91" i="3"/>
  <c r="N91" i="3"/>
  <c r="R91" i="3"/>
  <c r="F91" i="3"/>
  <c r="V91" i="3"/>
  <c r="D91" i="3"/>
  <c r="C95" i="3"/>
  <c r="G95" i="3"/>
  <c r="K95" i="3"/>
  <c r="O95" i="3"/>
  <c r="S95" i="3"/>
  <c r="E95" i="3"/>
  <c r="I95" i="3"/>
  <c r="M95" i="3"/>
  <c r="Q95" i="3"/>
  <c r="U95" i="3"/>
  <c r="H95" i="3"/>
  <c r="P95" i="3"/>
  <c r="J95" i="3"/>
  <c r="R95" i="3"/>
  <c r="L95" i="3"/>
  <c r="T95" i="3"/>
  <c r="F95" i="3"/>
  <c r="N95" i="3"/>
  <c r="V95" i="3"/>
  <c r="D95" i="3"/>
  <c r="C99" i="3"/>
  <c r="G99" i="3"/>
  <c r="K99" i="3"/>
  <c r="O99" i="3"/>
  <c r="S99" i="3"/>
  <c r="E99" i="3"/>
  <c r="I99" i="3"/>
  <c r="M99" i="3"/>
  <c r="Q99" i="3"/>
  <c r="U99" i="3"/>
  <c r="L99" i="3"/>
  <c r="T99" i="3"/>
  <c r="F99" i="3"/>
  <c r="N99" i="3"/>
  <c r="V99" i="3"/>
  <c r="H99" i="3"/>
  <c r="P99" i="3"/>
  <c r="J99" i="3"/>
  <c r="R99" i="3"/>
  <c r="D99" i="3"/>
  <c r="C103" i="3"/>
  <c r="G103" i="3"/>
  <c r="K103" i="3"/>
  <c r="O103" i="3"/>
  <c r="S103" i="3"/>
  <c r="E103" i="3"/>
  <c r="I103" i="3"/>
  <c r="M103" i="3"/>
  <c r="Q103" i="3"/>
  <c r="U103" i="3"/>
  <c r="H103" i="3"/>
  <c r="P103" i="3"/>
  <c r="J103" i="3"/>
  <c r="R103" i="3"/>
  <c r="L103" i="3"/>
  <c r="T103" i="3"/>
  <c r="F103" i="3"/>
  <c r="N103" i="3"/>
  <c r="V103" i="3"/>
  <c r="D103" i="3"/>
  <c r="C107" i="3"/>
  <c r="G107" i="3"/>
  <c r="K107" i="3"/>
  <c r="O107" i="3"/>
  <c r="S107" i="3"/>
  <c r="E107" i="3"/>
  <c r="I107" i="3"/>
  <c r="M107" i="3"/>
  <c r="Q107" i="3"/>
  <c r="U107" i="3"/>
  <c r="L107" i="3"/>
  <c r="T107" i="3"/>
  <c r="F107" i="3"/>
  <c r="N107" i="3"/>
  <c r="V107" i="3"/>
  <c r="H107" i="3"/>
  <c r="P107" i="3"/>
  <c r="J107" i="3"/>
  <c r="R107" i="3"/>
  <c r="D107" i="3"/>
  <c r="C111" i="3"/>
  <c r="G111" i="3"/>
  <c r="K111" i="3"/>
  <c r="O111" i="3"/>
  <c r="S111" i="3"/>
  <c r="E111" i="3"/>
  <c r="I111" i="3"/>
  <c r="M111" i="3"/>
  <c r="Q111" i="3"/>
  <c r="U111" i="3"/>
  <c r="H111" i="3"/>
  <c r="P111" i="3"/>
  <c r="J111" i="3"/>
  <c r="R111" i="3"/>
  <c r="L111" i="3"/>
  <c r="T111" i="3"/>
  <c r="F111" i="3"/>
  <c r="N111" i="3"/>
  <c r="V111" i="3"/>
  <c r="D111" i="3"/>
  <c r="F115" i="3"/>
  <c r="J115" i="3"/>
  <c r="N115" i="3"/>
  <c r="R115" i="3"/>
  <c r="V115" i="3"/>
  <c r="E115" i="3"/>
  <c r="I115" i="3"/>
  <c r="M115" i="3"/>
  <c r="Q115" i="3"/>
  <c r="U115" i="3"/>
  <c r="H115" i="3"/>
  <c r="L115" i="3"/>
  <c r="P115" i="3"/>
  <c r="T115" i="3"/>
  <c r="C115" i="3"/>
  <c r="G115" i="3"/>
  <c r="K115" i="3"/>
  <c r="O115" i="3"/>
  <c r="S115" i="3"/>
  <c r="D115" i="3"/>
  <c r="F119" i="3"/>
  <c r="J119" i="3"/>
  <c r="N119" i="3"/>
  <c r="R119" i="3"/>
  <c r="V119" i="3"/>
  <c r="E119" i="3"/>
  <c r="I119" i="3"/>
  <c r="M119" i="3"/>
  <c r="Q119" i="3"/>
  <c r="U119" i="3"/>
  <c r="H119" i="3"/>
  <c r="L119" i="3"/>
  <c r="P119" i="3"/>
  <c r="T119" i="3"/>
  <c r="C119" i="3"/>
  <c r="G119" i="3"/>
  <c r="K119" i="3"/>
  <c r="O119" i="3"/>
  <c r="S119" i="3"/>
  <c r="D119" i="3"/>
  <c r="F123" i="3"/>
  <c r="J123" i="3"/>
  <c r="N123" i="3"/>
  <c r="R123" i="3"/>
  <c r="V123" i="3"/>
  <c r="E123" i="3"/>
  <c r="I123" i="3"/>
  <c r="M123" i="3"/>
  <c r="Q123" i="3"/>
  <c r="U123" i="3"/>
  <c r="H123" i="3"/>
  <c r="L123" i="3"/>
  <c r="P123" i="3"/>
  <c r="T123" i="3"/>
  <c r="C123" i="3"/>
  <c r="G123" i="3"/>
  <c r="K123" i="3"/>
  <c r="O123" i="3"/>
  <c r="S123" i="3"/>
  <c r="D123" i="3"/>
  <c r="F127" i="3"/>
  <c r="J127" i="3"/>
  <c r="N127" i="3"/>
  <c r="R127" i="3"/>
  <c r="V127" i="3"/>
  <c r="E127" i="3"/>
  <c r="I127" i="3"/>
  <c r="M127" i="3"/>
  <c r="Q127" i="3"/>
  <c r="U127" i="3"/>
  <c r="H127" i="3"/>
  <c r="L127" i="3"/>
  <c r="P127" i="3"/>
  <c r="T127" i="3"/>
  <c r="C127" i="3"/>
  <c r="G127" i="3"/>
  <c r="K127" i="3"/>
  <c r="O127" i="3"/>
  <c r="S127" i="3"/>
  <c r="D127" i="3"/>
  <c r="F131" i="3"/>
  <c r="J131" i="3"/>
  <c r="N131" i="3"/>
  <c r="R131" i="3"/>
  <c r="V131" i="3"/>
  <c r="E131" i="3"/>
  <c r="I131" i="3"/>
  <c r="M131" i="3"/>
  <c r="Q131" i="3"/>
  <c r="U131" i="3"/>
  <c r="H131" i="3"/>
  <c r="L131" i="3"/>
  <c r="P131" i="3"/>
  <c r="C131" i="3"/>
  <c r="G131" i="3"/>
  <c r="K131" i="3"/>
  <c r="O131" i="3"/>
  <c r="S131" i="3"/>
  <c r="T131" i="3"/>
  <c r="D131" i="3"/>
  <c r="F135" i="3"/>
  <c r="J135" i="3"/>
  <c r="N135" i="3"/>
  <c r="R135" i="3"/>
  <c r="V135" i="3"/>
  <c r="E135" i="3"/>
  <c r="I135" i="3"/>
  <c r="M135" i="3"/>
  <c r="Q135" i="3"/>
  <c r="U135" i="3"/>
  <c r="C135" i="3"/>
  <c r="G135" i="3"/>
  <c r="K135" i="3"/>
  <c r="O135" i="3"/>
  <c r="S135" i="3"/>
  <c r="H135" i="3"/>
  <c r="L135" i="3"/>
  <c r="P135" i="3"/>
  <c r="T135" i="3"/>
  <c r="D135" i="3"/>
  <c r="E139" i="3"/>
  <c r="I139" i="3"/>
  <c r="M139" i="3"/>
  <c r="Q139" i="3"/>
  <c r="U139" i="3"/>
  <c r="C139" i="3"/>
  <c r="G139" i="3"/>
  <c r="K139" i="3"/>
  <c r="O139" i="3"/>
  <c r="S139" i="3"/>
  <c r="L139" i="3"/>
  <c r="T139" i="3"/>
  <c r="F139" i="3"/>
  <c r="N139" i="3"/>
  <c r="V139" i="3"/>
  <c r="H139" i="3"/>
  <c r="P139" i="3"/>
  <c r="J139" i="3"/>
  <c r="R139" i="3"/>
  <c r="D139" i="3"/>
  <c r="E143" i="3"/>
  <c r="I143" i="3"/>
  <c r="M143" i="3"/>
  <c r="Q143" i="3"/>
  <c r="U143" i="3"/>
  <c r="C143" i="3"/>
  <c r="G143" i="3"/>
  <c r="K143" i="3"/>
  <c r="O143" i="3"/>
  <c r="S143" i="3"/>
  <c r="H143" i="3"/>
  <c r="P143" i="3"/>
  <c r="J143" i="3"/>
  <c r="R143" i="3"/>
  <c r="L143" i="3"/>
  <c r="T143" i="3"/>
  <c r="F143" i="3"/>
  <c r="N143" i="3"/>
  <c r="V143" i="3"/>
  <c r="D143" i="3"/>
  <c r="E147" i="3"/>
  <c r="I147" i="3"/>
  <c r="M147" i="3"/>
  <c r="Q147" i="3"/>
  <c r="U147" i="3"/>
  <c r="C147" i="3"/>
  <c r="G147" i="3"/>
  <c r="K147" i="3"/>
  <c r="O147" i="3"/>
  <c r="S147" i="3"/>
  <c r="L147" i="3"/>
  <c r="T147" i="3"/>
  <c r="F147" i="3"/>
  <c r="N147" i="3"/>
  <c r="V147" i="3"/>
  <c r="H147" i="3"/>
  <c r="P147" i="3"/>
  <c r="J147" i="3"/>
  <c r="R147" i="3"/>
  <c r="D147" i="3"/>
  <c r="H151" i="3"/>
  <c r="L151" i="3"/>
  <c r="P151" i="3"/>
  <c r="T151" i="3"/>
  <c r="C151" i="3"/>
  <c r="G151" i="3"/>
  <c r="K151" i="3"/>
  <c r="O151" i="3"/>
  <c r="S151" i="3"/>
  <c r="F151" i="3"/>
  <c r="J151" i="3"/>
  <c r="N151" i="3"/>
  <c r="R151" i="3"/>
  <c r="V151" i="3"/>
  <c r="E151" i="3"/>
  <c r="I151" i="3"/>
  <c r="M151" i="3"/>
  <c r="Q151" i="3"/>
  <c r="U151" i="3"/>
  <c r="D151" i="3"/>
  <c r="H155" i="3"/>
  <c r="L155" i="3"/>
  <c r="P155" i="3"/>
  <c r="T155" i="3"/>
  <c r="C155" i="3"/>
  <c r="G155" i="3"/>
  <c r="K155" i="3"/>
  <c r="O155" i="3"/>
  <c r="S155" i="3"/>
  <c r="F155" i="3"/>
  <c r="J155" i="3"/>
  <c r="N155" i="3"/>
  <c r="R155" i="3"/>
  <c r="V155" i="3"/>
  <c r="E155" i="3"/>
  <c r="I155" i="3"/>
  <c r="M155" i="3"/>
  <c r="Q155" i="3"/>
  <c r="U155" i="3"/>
  <c r="D155" i="3"/>
  <c r="H159" i="3"/>
  <c r="L159" i="3"/>
  <c r="P159" i="3"/>
  <c r="T159" i="3"/>
  <c r="C159" i="3"/>
  <c r="G159" i="3"/>
  <c r="K159" i="3"/>
  <c r="O159" i="3"/>
  <c r="S159" i="3"/>
  <c r="F159" i="3"/>
  <c r="J159" i="3"/>
  <c r="N159" i="3"/>
  <c r="R159" i="3"/>
  <c r="V159" i="3"/>
  <c r="E159" i="3"/>
  <c r="I159" i="3"/>
  <c r="M159" i="3"/>
  <c r="Q159" i="3"/>
  <c r="U159" i="3"/>
  <c r="D159" i="3"/>
  <c r="H163" i="3"/>
  <c r="L163" i="3"/>
  <c r="P163" i="3"/>
  <c r="T163" i="3"/>
  <c r="C163" i="3"/>
  <c r="G163" i="3"/>
  <c r="K163" i="3"/>
  <c r="O163" i="3"/>
  <c r="S163" i="3"/>
  <c r="F163" i="3"/>
  <c r="J163" i="3"/>
  <c r="N163" i="3"/>
  <c r="R163" i="3"/>
  <c r="V163" i="3"/>
  <c r="E163" i="3"/>
  <c r="I163" i="3"/>
  <c r="M163" i="3"/>
  <c r="Q163" i="3"/>
  <c r="U163" i="3"/>
  <c r="D163" i="3"/>
  <c r="H167" i="3"/>
  <c r="L167" i="3"/>
  <c r="P167" i="3"/>
  <c r="T167" i="3"/>
  <c r="C167" i="3"/>
  <c r="G167" i="3"/>
  <c r="K167" i="3"/>
  <c r="O167" i="3"/>
  <c r="S167" i="3"/>
  <c r="F167" i="3"/>
  <c r="J167" i="3"/>
  <c r="N167" i="3"/>
  <c r="R167" i="3"/>
  <c r="V167" i="3"/>
  <c r="E167" i="3"/>
  <c r="I167" i="3"/>
  <c r="M167" i="3"/>
  <c r="Q167" i="3"/>
  <c r="U167" i="3"/>
  <c r="D167" i="3"/>
  <c r="H171" i="3"/>
  <c r="L171" i="3"/>
  <c r="P171" i="3"/>
  <c r="T171" i="3"/>
  <c r="C171" i="3"/>
  <c r="G171" i="3"/>
  <c r="K171" i="3"/>
  <c r="O171" i="3"/>
  <c r="S171" i="3"/>
  <c r="F171" i="3"/>
  <c r="J171" i="3"/>
  <c r="N171" i="3"/>
  <c r="R171" i="3"/>
  <c r="V171" i="3"/>
  <c r="E171" i="3"/>
  <c r="I171" i="3"/>
  <c r="M171" i="3"/>
  <c r="Q171" i="3"/>
  <c r="U171" i="3"/>
  <c r="D171" i="3"/>
  <c r="H175" i="3"/>
  <c r="L175" i="3"/>
  <c r="P175" i="3"/>
  <c r="T175" i="3"/>
  <c r="C175" i="3"/>
  <c r="G175" i="3"/>
  <c r="K175" i="3"/>
  <c r="O175" i="3"/>
  <c r="S175" i="3"/>
  <c r="F175" i="3"/>
  <c r="J175" i="3"/>
  <c r="N175" i="3"/>
  <c r="R175" i="3"/>
  <c r="V175" i="3"/>
  <c r="E175" i="3"/>
  <c r="I175" i="3"/>
  <c r="M175" i="3"/>
  <c r="Q175" i="3"/>
  <c r="U175" i="3"/>
  <c r="D175" i="3"/>
  <c r="H179" i="3"/>
  <c r="L179" i="3"/>
  <c r="P179" i="3"/>
  <c r="T179" i="3"/>
  <c r="C179" i="3"/>
  <c r="G179" i="3"/>
  <c r="K179" i="3"/>
  <c r="O179" i="3"/>
  <c r="S179" i="3"/>
  <c r="E179" i="3"/>
  <c r="I179" i="3"/>
  <c r="M179" i="3"/>
  <c r="Q179" i="3"/>
  <c r="U179" i="3"/>
  <c r="F179" i="3"/>
  <c r="V179" i="3"/>
  <c r="J179" i="3"/>
  <c r="N179" i="3"/>
  <c r="R179" i="3"/>
  <c r="D179" i="3"/>
  <c r="H183" i="3"/>
  <c r="L183" i="3"/>
  <c r="P183" i="3"/>
  <c r="T183" i="3"/>
  <c r="C183" i="3"/>
  <c r="G183" i="3"/>
  <c r="K183" i="3"/>
  <c r="O183" i="3"/>
  <c r="S183" i="3"/>
  <c r="E183" i="3"/>
  <c r="I183" i="3"/>
  <c r="M183" i="3"/>
  <c r="Q183" i="3"/>
  <c r="U183" i="3"/>
  <c r="J183" i="3"/>
  <c r="N183" i="3"/>
  <c r="R183" i="3"/>
  <c r="F183" i="3"/>
  <c r="V183" i="3"/>
  <c r="D183" i="3"/>
  <c r="H187" i="3"/>
  <c r="L187" i="3"/>
  <c r="P187" i="3"/>
  <c r="T187" i="3"/>
  <c r="C187" i="3"/>
  <c r="G187" i="3"/>
  <c r="K187" i="3"/>
  <c r="O187" i="3"/>
  <c r="S187" i="3"/>
  <c r="E187" i="3"/>
  <c r="I187" i="3"/>
  <c r="M187" i="3"/>
  <c r="Q187" i="3"/>
  <c r="U187" i="3"/>
  <c r="N187" i="3"/>
  <c r="R187" i="3"/>
  <c r="F187" i="3"/>
  <c r="V187" i="3"/>
  <c r="J187" i="3"/>
  <c r="D187" i="3"/>
  <c r="H191" i="3"/>
  <c r="L191" i="3"/>
  <c r="C191" i="3"/>
  <c r="G191" i="3"/>
  <c r="K191" i="3"/>
  <c r="O191" i="3"/>
  <c r="S191" i="3"/>
  <c r="E191" i="3"/>
  <c r="I191" i="3"/>
  <c r="M191" i="3"/>
  <c r="Q191" i="3"/>
  <c r="U191" i="3"/>
  <c r="P191" i="3"/>
  <c r="F191" i="3"/>
  <c r="R191" i="3"/>
  <c r="J191" i="3"/>
  <c r="T191" i="3"/>
  <c r="N191" i="3"/>
  <c r="V191" i="3"/>
  <c r="D191" i="3"/>
  <c r="C195" i="3"/>
  <c r="G195" i="3"/>
  <c r="K195" i="3"/>
  <c r="O195" i="3"/>
  <c r="S195" i="3"/>
  <c r="E195" i="3"/>
  <c r="I195" i="3"/>
  <c r="M195" i="3"/>
  <c r="Q195" i="3"/>
  <c r="U195" i="3"/>
  <c r="L195" i="3"/>
  <c r="T195" i="3"/>
  <c r="F195" i="3"/>
  <c r="N195" i="3"/>
  <c r="V195" i="3"/>
  <c r="H195" i="3"/>
  <c r="P195" i="3"/>
  <c r="J195" i="3"/>
  <c r="R195" i="3"/>
  <c r="D195" i="3"/>
  <c r="C199" i="3"/>
  <c r="G199" i="3"/>
  <c r="K199" i="3"/>
  <c r="O199" i="3"/>
  <c r="S199" i="3"/>
  <c r="F199" i="3"/>
  <c r="J199" i="3"/>
  <c r="N199" i="3"/>
  <c r="R199" i="3"/>
  <c r="V199" i="3"/>
  <c r="E199" i="3"/>
  <c r="I199" i="3"/>
  <c r="M199" i="3"/>
  <c r="Q199" i="3"/>
  <c r="U199" i="3"/>
  <c r="H199" i="3"/>
  <c r="L199" i="3"/>
  <c r="P199" i="3"/>
  <c r="T199" i="3"/>
  <c r="D199" i="3"/>
  <c r="C203" i="3"/>
  <c r="G203" i="3"/>
  <c r="K203" i="3"/>
  <c r="O203" i="3"/>
  <c r="S203" i="3"/>
  <c r="F203" i="3"/>
  <c r="J203" i="3"/>
  <c r="N203" i="3"/>
  <c r="R203" i="3"/>
  <c r="V203" i="3"/>
  <c r="E203" i="3"/>
  <c r="I203" i="3"/>
  <c r="M203" i="3"/>
  <c r="Q203" i="3"/>
  <c r="U203" i="3"/>
  <c r="H203" i="3"/>
  <c r="L203" i="3"/>
  <c r="P203" i="3"/>
  <c r="T203" i="3"/>
  <c r="D203" i="3"/>
  <c r="C207" i="3"/>
  <c r="G207" i="3"/>
  <c r="K207" i="3"/>
  <c r="O207" i="3"/>
  <c r="S207" i="3"/>
  <c r="F207" i="3"/>
  <c r="J207" i="3"/>
  <c r="N207" i="3"/>
  <c r="R207" i="3"/>
  <c r="V207" i="3"/>
  <c r="E207" i="3"/>
  <c r="I207" i="3"/>
  <c r="M207" i="3"/>
  <c r="Q207" i="3"/>
  <c r="U207" i="3"/>
  <c r="H207" i="3"/>
  <c r="L207" i="3"/>
  <c r="P207" i="3"/>
  <c r="T207" i="3"/>
  <c r="D207" i="3"/>
  <c r="C211" i="3"/>
  <c r="G211" i="3"/>
  <c r="K211" i="3"/>
  <c r="O211" i="3"/>
  <c r="S211" i="3"/>
  <c r="F211" i="3"/>
  <c r="J211" i="3"/>
  <c r="N211" i="3"/>
  <c r="R211" i="3"/>
  <c r="V211" i="3"/>
  <c r="E211" i="3"/>
  <c r="I211" i="3"/>
  <c r="M211" i="3"/>
  <c r="Q211" i="3"/>
  <c r="U211" i="3"/>
  <c r="H211" i="3"/>
  <c r="L211" i="3"/>
  <c r="P211" i="3"/>
  <c r="T211" i="3"/>
  <c r="D211" i="3"/>
  <c r="C215" i="3"/>
  <c r="G215" i="3"/>
  <c r="K215" i="3"/>
  <c r="O215" i="3"/>
  <c r="S215" i="3"/>
  <c r="F215" i="3"/>
  <c r="J215" i="3"/>
  <c r="N215" i="3"/>
  <c r="R215" i="3"/>
  <c r="V215" i="3"/>
  <c r="E215" i="3"/>
  <c r="I215" i="3"/>
  <c r="M215" i="3"/>
  <c r="Q215" i="3"/>
  <c r="U215" i="3"/>
  <c r="H215" i="3"/>
  <c r="L215" i="3"/>
  <c r="P215" i="3"/>
  <c r="T215" i="3"/>
  <c r="D215" i="3"/>
  <c r="C219" i="3"/>
  <c r="G219" i="3"/>
  <c r="K219" i="3"/>
  <c r="O219" i="3"/>
  <c r="S219" i="3"/>
  <c r="F219" i="3"/>
  <c r="J219" i="3"/>
  <c r="N219" i="3"/>
  <c r="R219" i="3"/>
  <c r="V219" i="3"/>
  <c r="E219" i="3"/>
  <c r="I219" i="3"/>
  <c r="M219" i="3"/>
  <c r="Q219" i="3"/>
  <c r="U219" i="3"/>
  <c r="H219" i="3"/>
  <c r="L219" i="3"/>
  <c r="P219" i="3"/>
  <c r="T219" i="3"/>
  <c r="D219" i="3"/>
  <c r="C223" i="3"/>
  <c r="G223" i="3"/>
  <c r="K223" i="3"/>
  <c r="O223" i="3"/>
  <c r="S223" i="3"/>
  <c r="F223" i="3"/>
  <c r="J223" i="3"/>
  <c r="N223" i="3"/>
  <c r="R223" i="3"/>
  <c r="V223" i="3"/>
  <c r="E223" i="3"/>
  <c r="I223" i="3"/>
  <c r="M223" i="3"/>
  <c r="Q223" i="3"/>
  <c r="U223" i="3"/>
  <c r="H223" i="3"/>
  <c r="L223" i="3"/>
  <c r="P223" i="3"/>
  <c r="T223" i="3"/>
  <c r="D223" i="3"/>
  <c r="C227" i="3"/>
  <c r="G227" i="3"/>
  <c r="K227" i="3"/>
  <c r="O227" i="3"/>
  <c r="S227" i="3"/>
  <c r="F227" i="3"/>
  <c r="J227" i="3"/>
  <c r="N227" i="3"/>
  <c r="R227" i="3"/>
  <c r="V227" i="3"/>
  <c r="E227" i="3"/>
  <c r="I227" i="3"/>
  <c r="M227" i="3"/>
  <c r="Q227" i="3"/>
  <c r="U227" i="3"/>
  <c r="H227" i="3"/>
  <c r="L227" i="3"/>
  <c r="P227" i="3"/>
  <c r="T227" i="3"/>
  <c r="D227" i="3"/>
  <c r="C231" i="3"/>
  <c r="G231" i="3"/>
  <c r="K231" i="3"/>
  <c r="O231" i="3"/>
  <c r="S231" i="3"/>
  <c r="F231" i="3"/>
  <c r="J231" i="3"/>
  <c r="N231" i="3"/>
  <c r="R231" i="3"/>
  <c r="V231" i="3"/>
  <c r="E231" i="3"/>
  <c r="I231" i="3"/>
  <c r="M231" i="3"/>
  <c r="Q231" i="3"/>
  <c r="U231" i="3"/>
  <c r="H231" i="3"/>
  <c r="L231" i="3"/>
  <c r="P231" i="3"/>
  <c r="T231" i="3"/>
  <c r="D231" i="3"/>
  <c r="C235" i="3"/>
  <c r="G235" i="3"/>
  <c r="K235" i="3"/>
  <c r="O235" i="3"/>
  <c r="S235" i="3"/>
  <c r="F235" i="3"/>
  <c r="J235" i="3"/>
  <c r="N235" i="3"/>
  <c r="R235" i="3"/>
  <c r="V235" i="3"/>
  <c r="E235" i="3"/>
  <c r="I235" i="3"/>
  <c r="M235" i="3"/>
  <c r="Q235" i="3"/>
  <c r="U235" i="3"/>
  <c r="H235" i="3"/>
  <c r="L235" i="3"/>
  <c r="P235" i="3"/>
  <c r="T235" i="3"/>
  <c r="D235" i="3"/>
  <c r="C239" i="3"/>
  <c r="G239" i="3"/>
  <c r="K239" i="3"/>
  <c r="O239" i="3"/>
  <c r="S239" i="3"/>
  <c r="F239" i="3"/>
  <c r="J239" i="3"/>
  <c r="N239" i="3"/>
  <c r="R239" i="3"/>
  <c r="V239" i="3"/>
  <c r="E239" i="3"/>
  <c r="I239" i="3"/>
  <c r="M239" i="3"/>
  <c r="Q239" i="3"/>
  <c r="U239" i="3"/>
  <c r="H239" i="3"/>
  <c r="L239" i="3"/>
  <c r="P239" i="3"/>
  <c r="T239" i="3"/>
  <c r="D239" i="3"/>
  <c r="C243" i="3"/>
  <c r="G243" i="3"/>
  <c r="K243" i="3"/>
  <c r="O243" i="3"/>
  <c r="S243" i="3"/>
  <c r="F243" i="3"/>
  <c r="J243" i="3"/>
  <c r="N243" i="3"/>
  <c r="R243" i="3"/>
  <c r="V243" i="3"/>
  <c r="E243" i="3"/>
  <c r="I243" i="3"/>
  <c r="M243" i="3"/>
  <c r="Q243" i="3"/>
  <c r="U243" i="3"/>
  <c r="H243" i="3"/>
  <c r="L243" i="3"/>
  <c r="P243" i="3"/>
  <c r="T243" i="3"/>
  <c r="D243" i="3"/>
  <c r="C247" i="3"/>
  <c r="G247" i="3"/>
  <c r="K247" i="3"/>
  <c r="O247" i="3"/>
  <c r="S247" i="3"/>
  <c r="F247" i="3"/>
  <c r="J247" i="3"/>
  <c r="N247" i="3"/>
  <c r="R247" i="3"/>
  <c r="V247" i="3"/>
  <c r="H247" i="3"/>
  <c r="L247" i="3"/>
  <c r="P247" i="3"/>
  <c r="T247" i="3"/>
  <c r="Q247" i="3"/>
  <c r="E247" i="3"/>
  <c r="U247" i="3"/>
  <c r="I247" i="3"/>
  <c r="M247" i="3"/>
  <c r="D247" i="3"/>
  <c r="C251" i="3"/>
  <c r="G251" i="3"/>
  <c r="K251" i="3"/>
  <c r="O251" i="3"/>
  <c r="S251" i="3"/>
  <c r="F251" i="3"/>
  <c r="J251" i="3"/>
  <c r="N251" i="3"/>
  <c r="R251" i="3"/>
  <c r="V251" i="3"/>
  <c r="H251" i="3"/>
  <c r="L251" i="3"/>
  <c r="P251" i="3"/>
  <c r="T251" i="3"/>
  <c r="E251" i="3"/>
  <c r="U251" i="3"/>
  <c r="I251" i="3"/>
  <c r="M251" i="3"/>
  <c r="Q251" i="3"/>
  <c r="D251" i="3"/>
  <c r="C255" i="3"/>
  <c r="G255" i="3"/>
  <c r="K255" i="3"/>
  <c r="O255" i="3"/>
  <c r="S255" i="3"/>
  <c r="F255" i="3"/>
  <c r="J255" i="3"/>
  <c r="N255" i="3"/>
  <c r="R255" i="3"/>
  <c r="V255" i="3"/>
  <c r="H255" i="3"/>
  <c r="L255" i="3"/>
  <c r="P255" i="3"/>
  <c r="T255" i="3"/>
  <c r="I255" i="3"/>
  <c r="M255" i="3"/>
  <c r="Q255" i="3"/>
  <c r="E255" i="3"/>
  <c r="U255" i="3"/>
  <c r="D255" i="3"/>
  <c r="C259" i="3"/>
  <c r="G259" i="3"/>
  <c r="K259" i="3"/>
  <c r="O259" i="3"/>
  <c r="S259" i="3"/>
  <c r="F259" i="3"/>
  <c r="J259" i="3"/>
  <c r="N259" i="3"/>
  <c r="R259" i="3"/>
  <c r="V259" i="3"/>
  <c r="H259" i="3"/>
  <c r="L259" i="3"/>
  <c r="P259" i="3"/>
  <c r="T259" i="3"/>
  <c r="M259" i="3"/>
  <c r="Q259" i="3"/>
  <c r="E259" i="3"/>
  <c r="U259" i="3"/>
  <c r="I259" i="3"/>
  <c r="D259" i="3"/>
  <c r="F263" i="3"/>
  <c r="J263" i="3"/>
  <c r="N263" i="3"/>
  <c r="R263" i="3"/>
  <c r="V263" i="3"/>
  <c r="E263" i="3"/>
  <c r="I263" i="3"/>
  <c r="M263" i="3"/>
  <c r="Q263" i="3"/>
  <c r="U263" i="3"/>
  <c r="H263" i="3"/>
  <c r="L263" i="3"/>
  <c r="P263" i="3"/>
  <c r="T263" i="3"/>
  <c r="C263" i="3"/>
  <c r="G263" i="3"/>
  <c r="K263" i="3"/>
  <c r="O263" i="3"/>
  <c r="S263" i="3"/>
  <c r="D263" i="3"/>
  <c r="F267" i="3"/>
  <c r="J267" i="3"/>
  <c r="N267" i="3"/>
  <c r="R267" i="3"/>
  <c r="V267" i="3"/>
  <c r="E267" i="3"/>
  <c r="I267" i="3"/>
  <c r="M267" i="3"/>
  <c r="Q267" i="3"/>
  <c r="U267" i="3"/>
  <c r="H267" i="3"/>
  <c r="L267" i="3"/>
  <c r="P267" i="3"/>
  <c r="T267" i="3"/>
  <c r="C267" i="3"/>
  <c r="G267" i="3"/>
  <c r="K267" i="3"/>
  <c r="O267" i="3"/>
  <c r="S267" i="3"/>
  <c r="D267" i="3"/>
  <c r="F271" i="3"/>
  <c r="J271" i="3"/>
  <c r="N271" i="3"/>
  <c r="R271" i="3"/>
  <c r="V271" i="3"/>
  <c r="E271" i="3"/>
  <c r="I271" i="3"/>
  <c r="M271" i="3"/>
  <c r="Q271" i="3"/>
  <c r="U271" i="3"/>
  <c r="H271" i="3"/>
  <c r="L271" i="3"/>
  <c r="P271" i="3"/>
  <c r="T271" i="3"/>
  <c r="C271" i="3"/>
  <c r="G271" i="3"/>
  <c r="K271" i="3"/>
  <c r="O271" i="3"/>
  <c r="S271" i="3"/>
  <c r="D271" i="3"/>
  <c r="F275" i="3"/>
  <c r="J275" i="3"/>
  <c r="N275" i="3"/>
  <c r="R275" i="3"/>
  <c r="V275" i="3"/>
  <c r="E275" i="3"/>
  <c r="I275" i="3"/>
  <c r="M275" i="3"/>
  <c r="Q275" i="3"/>
  <c r="U275" i="3"/>
  <c r="H275" i="3"/>
  <c r="L275" i="3"/>
  <c r="P275" i="3"/>
  <c r="T275" i="3"/>
  <c r="C275" i="3"/>
  <c r="G275" i="3"/>
  <c r="K275" i="3"/>
  <c r="O275" i="3"/>
  <c r="S275" i="3"/>
  <c r="D275" i="3"/>
  <c r="F279" i="3"/>
  <c r="J279" i="3"/>
  <c r="N279" i="3"/>
  <c r="R279" i="3"/>
  <c r="V279" i="3"/>
  <c r="E279" i="3"/>
  <c r="I279" i="3"/>
  <c r="M279" i="3"/>
  <c r="Q279" i="3"/>
  <c r="U279" i="3"/>
  <c r="H279" i="3"/>
  <c r="L279" i="3"/>
  <c r="P279" i="3"/>
  <c r="T279" i="3"/>
  <c r="C279" i="3"/>
  <c r="G279" i="3"/>
  <c r="K279" i="3"/>
  <c r="O279" i="3"/>
  <c r="S279" i="3"/>
  <c r="D279" i="3"/>
  <c r="F283" i="3"/>
  <c r="J283" i="3"/>
  <c r="N283" i="3"/>
  <c r="R283" i="3"/>
  <c r="V283" i="3"/>
  <c r="E283" i="3"/>
  <c r="I283" i="3"/>
  <c r="M283" i="3"/>
  <c r="Q283" i="3"/>
  <c r="U283" i="3"/>
  <c r="H283" i="3"/>
  <c r="L283" i="3"/>
  <c r="P283" i="3"/>
  <c r="T283" i="3"/>
  <c r="C283" i="3"/>
  <c r="G283" i="3"/>
  <c r="K283" i="3"/>
  <c r="O283" i="3"/>
  <c r="S283" i="3"/>
  <c r="D283" i="3"/>
  <c r="F287" i="3"/>
  <c r="J287" i="3"/>
  <c r="N287" i="3"/>
  <c r="R287" i="3"/>
  <c r="V287" i="3"/>
  <c r="E287" i="3"/>
  <c r="I287" i="3"/>
  <c r="M287" i="3"/>
  <c r="Q287" i="3"/>
  <c r="U287" i="3"/>
  <c r="H287" i="3"/>
  <c r="L287" i="3"/>
  <c r="P287" i="3"/>
  <c r="T287" i="3"/>
  <c r="C287" i="3"/>
  <c r="G287" i="3"/>
  <c r="K287" i="3"/>
  <c r="O287" i="3"/>
  <c r="S287" i="3"/>
  <c r="D287" i="3"/>
  <c r="F291" i="3"/>
  <c r="J291" i="3"/>
  <c r="N291" i="3"/>
  <c r="R291" i="3"/>
  <c r="V291" i="3"/>
  <c r="E291" i="3"/>
  <c r="I291" i="3"/>
  <c r="M291" i="3"/>
  <c r="Q291" i="3"/>
  <c r="U291" i="3"/>
  <c r="H291" i="3"/>
  <c r="L291" i="3"/>
  <c r="P291" i="3"/>
  <c r="T291" i="3"/>
  <c r="C291" i="3"/>
  <c r="G291" i="3"/>
  <c r="K291" i="3"/>
  <c r="O291" i="3"/>
  <c r="S291" i="3"/>
  <c r="D291" i="3"/>
  <c r="F295" i="3"/>
  <c r="J295" i="3"/>
  <c r="N295" i="3"/>
  <c r="R295" i="3"/>
  <c r="V295" i="3"/>
  <c r="E295" i="3"/>
  <c r="I295" i="3"/>
  <c r="M295" i="3"/>
  <c r="Q295" i="3"/>
  <c r="U295" i="3"/>
  <c r="H295" i="3"/>
  <c r="L295" i="3"/>
  <c r="P295" i="3"/>
  <c r="T295" i="3"/>
  <c r="C295" i="3"/>
  <c r="G295" i="3"/>
  <c r="K295" i="3"/>
  <c r="O295" i="3"/>
  <c r="S295" i="3"/>
  <c r="D295" i="3"/>
  <c r="F299" i="3"/>
  <c r="J299" i="3"/>
  <c r="N299" i="3"/>
  <c r="R299" i="3"/>
  <c r="V299" i="3"/>
  <c r="E299" i="3"/>
  <c r="I299" i="3"/>
  <c r="M299" i="3"/>
  <c r="Q299" i="3"/>
  <c r="U299" i="3"/>
  <c r="H299" i="3"/>
  <c r="L299" i="3"/>
  <c r="P299" i="3"/>
  <c r="T299" i="3"/>
  <c r="C299" i="3"/>
  <c r="G299" i="3"/>
  <c r="K299" i="3"/>
  <c r="O299" i="3"/>
  <c r="S299" i="3"/>
  <c r="D299" i="3"/>
  <c r="F303" i="3"/>
  <c r="J303" i="3"/>
  <c r="N303" i="3"/>
  <c r="R303" i="3"/>
  <c r="V303" i="3"/>
  <c r="E303" i="3"/>
  <c r="I303" i="3"/>
  <c r="M303" i="3"/>
  <c r="Q303" i="3"/>
  <c r="U303" i="3"/>
  <c r="H303" i="3"/>
  <c r="L303" i="3"/>
  <c r="P303" i="3"/>
  <c r="T303" i="3"/>
  <c r="C303" i="3"/>
  <c r="G303" i="3"/>
  <c r="K303" i="3"/>
  <c r="O303" i="3"/>
  <c r="S303" i="3"/>
  <c r="D303" i="3"/>
  <c r="F307" i="3"/>
  <c r="J307" i="3"/>
  <c r="N307" i="3"/>
  <c r="R307" i="3"/>
  <c r="V307" i="3"/>
  <c r="E307" i="3"/>
  <c r="I307" i="3"/>
  <c r="M307" i="3"/>
  <c r="Q307" i="3"/>
  <c r="U307" i="3"/>
  <c r="H307" i="3"/>
  <c r="L307" i="3"/>
  <c r="P307" i="3"/>
  <c r="T307" i="3"/>
  <c r="C307" i="3"/>
  <c r="G307" i="3"/>
  <c r="K307" i="3"/>
  <c r="O307" i="3"/>
  <c r="S307" i="3"/>
  <c r="D307" i="3"/>
  <c r="F311" i="3"/>
  <c r="J311" i="3"/>
  <c r="N311" i="3"/>
  <c r="R311" i="3"/>
  <c r="V311" i="3"/>
  <c r="E311" i="3"/>
  <c r="I311" i="3"/>
  <c r="M311" i="3"/>
  <c r="Q311" i="3"/>
  <c r="U311" i="3"/>
  <c r="H311" i="3"/>
  <c r="L311" i="3"/>
  <c r="P311" i="3"/>
  <c r="T311" i="3"/>
  <c r="C311" i="3"/>
  <c r="G311" i="3"/>
  <c r="K311" i="3"/>
  <c r="O311" i="3"/>
  <c r="S311" i="3"/>
  <c r="D311" i="3"/>
  <c r="F315" i="3"/>
  <c r="J315" i="3"/>
  <c r="N315" i="3"/>
  <c r="R315" i="3"/>
  <c r="V315" i="3"/>
  <c r="E315" i="3"/>
  <c r="I315" i="3"/>
  <c r="M315" i="3"/>
  <c r="Q315" i="3"/>
  <c r="U315" i="3"/>
  <c r="C315" i="3"/>
  <c r="G315" i="3"/>
  <c r="K315" i="3"/>
  <c r="O315" i="3"/>
  <c r="S315" i="3"/>
  <c r="H315" i="3"/>
  <c r="L315" i="3"/>
  <c r="P315" i="3"/>
  <c r="T315" i="3"/>
  <c r="D315" i="3"/>
  <c r="F319" i="3"/>
  <c r="J319" i="3"/>
  <c r="N319" i="3"/>
  <c r="R319" i="3"/>
  <c r="V319" i="3"/>
  <c r="E319" i="3"/>
  <c r="I319" i="3"/>
  <c r="M319" i="3"/>
  <c r="Q319" i="3"/>
  <c r="U319" i="3"/>
  <c r="C319" i="3"/>
  <c r="G319" i="3"/>
  <c r="K319" i="3"/>
  <c r="O319" i="3"/>
  <c r="S319" i="3"/>
  <c r="L319" i="3"/>
  <c r="P319" i="3"/>
  <c r="T319" i="3"/>
  <c r="H319" i="3"/>
  <c r="D319" i="3"/>
  <c r="F323" i="3"/>
  <c r="J323" i="3"/>
  <c r="N323" i="3"/>
  <c r="R323" i="3"/>
  <c r="V323" i="3"/>
  <c r="E323" i="3"/>
  <c r="I323" i="3"/>
  <c r="M323" i="3"/>
  <c r="Q323" i="3"/>
  <c r="U323" i="3"/>
  <c r="C323" i="3"/>
  <c r="G323" i="3"/>
  <c r="K323" i="3"/>
  <c r="O323" i="3"/>
  <c r="S323" i="3"/>
  <c r="P323" i="3"/>
  <c r="T323" i="3"/>
  <c r="H323" i="3"/>
  <c r="L323" i="3"/>
  <c r="D323" i="3"/>
  <c r="F327" i="3"/>
  <c r="J327" i="3"/>
  <c r="N327" i="3"/>
  <c r="R327" i="3"/>
  <c r="V327" i="3"/>
  <c r="E327" i="3"/>
  <c r="I327" i="3"/>
  <c r="M327" i="3"/>
  <c r="Q327" i="3"/>
  <c r="U327" i="3"/>
  <c r="C327" i="3"/>
  <c r="G327" i="3"/>
  <c r="K327" i="3"/>
  <c r="O327" i="3"/>
  <c r="S327" i="3"/>
  <c r="T327" i="3"/>
  <c r="H327" i="3"/>
  <c r="L327" i="3"/>
  <c r="P327" i="3"/>
  <c r="D327" i="3"/>
  <c r="F331" i="3"/>
  <c r="J331" i="3"/>
  <c r="N331" i="3"/>
  <c r="R331" i="3"/>
  <c r="V331" i="3"/>
  <c r="E331" i="3"/>
  <c r="I331" i="3"/>
  <c r="M331" i="3"/>
  <c r="Q331" i="3"/>
  <c r="U331" i="3"/>
  <c r="H331" i="3"/>
  <c r="L331" i="3"/>
  <c r="P331" i="3"/>
  <c r="T331" i="3"/>
  <c r="C331" i="3"/>
  <c r="G331" i="3"/>
  <c r="K331" i="3"/>
  <c r="O331" i="3"/>
  <c r="S331" i="3"/>
  <c r="D331" i="3"/>
  <c r="F335" i="3"/>
  <c r="J335" i="3"/>
  <c r="N335" i="3"/>
  <c r="R335" i="3"/>
  <c r="V335" i="3"/>
  <c r="E335" i="3"/>
  <c r="I335" i="3"/>
  <c r="M335" i="3"/>
  <c r="Q335" i="3"/>
  <c r="U335" i="3"/>
  <c r="H335" i="3"/>
  <c r="L335" i="3"/>
  <c r="P335" i="3"/>
  <c r="T335" i="3"/>
  <c r="C335" i="3"/>
  <c r="G335" i="3"/>
  <c r="K335" i="3"/>
  <c r="O335" i="3"/>
  <c r="S335" i="3"/>
  <c r="D335" i="3"/>
  <c r="F339" i="3"/>
  <c r="J339" i="3"/>
  <c r="N339" i="3"/>
  <c r="R339" i="3"/>
  <c r="V339" i="3"/>
  <c r="E339" i="3"/>
  <c r="I339" i="3"/>
  <c r="M339" i="3"/>
  <c r="Q339" i="3"/>
  <c r="U339" i="3"/>
  <c r="H339" i="3"/>
  <c r="L339" i="3"/>
  <c r="P339" i="3"/>
  <c r="T339" i="3"/>
  <c r="C339" i="3"/>
  <c r="G339" i="3"/>
  <c r="K339" i="3"/>
  <c r="O339" i="3"/>
  <c r="S339" i="3"/>
  <c r="D339" i="3"/>
  <c r="E12" i="3"/>
  <c r="I12" i="3"/>
  <c r="M12" i="3"/>
  <c r="Q12" i="3"/>
  <c r="U12" i="3"/>
  <c r="C12" i="3"/>
  <c r="G12" i="3"/>
  <c r="K12" i="3"/>
  <c r="O12" i="3"/>
  <c r="S12" i="3"/>
  <c r="J12" i="3"/>
  <c r="R12" i="3"/>
  <c r="L12" i="3"/>
  <c r="T12" i="3"/>
  <c r="F12" i="3"/>
  <c r="N12" i="3"/>
  <c r="V12" i="3"/>
  <c r="H12" i="3"/>
  <c r="P12" i="3"/>
  <c r="D12" i="3"/>
  <c r="E20" i="3"/>
  <c r="I20" i="3"/>
  <c r="M20" i="3"/>
  <c r="Q20" i="3"/>
  <c r="U20" i="3"/>
  <c r="C20" i="3"/>
  <c r="G20" i="3"/>
  <c r="K20" i="3"/>
  <c r="O20" i="3"/>
  <c r="S20" i="3"/>
  <c r="J20" i="3"/>
  <c r="R20" i="3"/>
  <c r="L20" i="3"/>
  <c r="T20" i="3"/>
  <c r="F20" i="3"/>
  <c r="N20" i="3"/>
  <c r="V20" i="3"/>
  <c r="H20" i="3"/>
  <c r="P20" i="3"/>
  <c r="D20" i="3"/>
  <c r="E28" i="3"/>
  <c r="I28" i="3"/>
  <c r="M28" i="3"/>
  <c r="Q28" i="3"/>
  <c r="U28" i="3"/>
  <c r="C28" i="3"/>
  <c r="G28" i="3"/>
  <c r="K28" i="3"/>
  <c r="O28" i="3"/>
  <c r="S28" i="3"/>
  <c r="J28" i="3"/>
  <c r="R28" i="3"/>
  <c r="L28" i="3"/>
  <c r="T28" i="3"/>
  <c r="F28" i="3"/>
  <c r="N28" i="3"/>
  <c r="V28" i="3"/>
  <c r="H28" i="3"/>
  <c r="P28" i="3"/>
  <c r="D28" i="3"/>
  <c r="C36" i="3"/>
  <c r="G36" i="3"/>
  <c r="K36" i="3"/>
  <c r="O36" i="3"/>
  <c r="S36" i="3"/>
  <c r="F36" i="3"/>
  <c r="J36" i="3"/>
  <c r="N36" i="3"/>
  <c r="R36" i="3"/>
  <c r="V36" i="3"/>
  <c r="H36" i="3"/>
  <c r="L36" i="3"/>
  <c r="P36" i="3"/>
  <c r="T36" i="3"/>
  <c r="M36" i="3"/>
  <c r="Q36" i="3"/>
  <c r="E36" i="3"/>
  <c r="U36" i="3"/>
  <c r="I36" i="3"/>
  <c r="D36" i="3"/>
  <c r="F44" i="3"/>
  <c r="J44" i="3"/>
  <c r="N44" i="3"/>
  <c r="R44" i="3"/>
  <c r="V44" i="3"/>
  <c r="H44" i="3"/>
  <c r="L44" i="3"/>
  <c r="P44" i="3"/>
  <c r="T44" i="3"/>
  <c r="I44" i="3"/>
  <c r="Q44" i="3"/>
  <c r="C44" i="3"/>
  <c r="K44" i="3"/>
  <c r="S44" i="3"/>
  <c r="E44" i="3"/>
  <c r="M44" i="3"/>
  <c r="U44" i="3"/>
  <c r="G44" i="3"/>
  <c r="O44" i="3"/>
  <c r="D44" i="3"/>
  <c r="F52" i="3"/>
  <c r="J52" i="3"/>
  <c r="N52" i="3"/>
  <c r="R52" i="3"/>
  <c r="V52" i="3"/>
  <c r="H52" i="3"/>
  <c r="L52" i="3"/>
  <c r="P52" i="3"/>
  <c r="T52" i="3"/>
  <c r="I52" i="3"/>
  <c r="Q52" i="3"/>
  <c r="C52" i="3"/>
  <c r="K52" i="3"/>
  <c r="S52" i="3"/>
  <c r="E52" i="3"/>
  <c r="M52" i="3"/>
  <c r="U52" i="3"/>
  <c r="G52" i="3"/>
  <c r="O52" i="3"/>
  <c r="D52" i="3"/>
  <c r="C64" i="3"/>
  <c r="G64" i="3"/>
  <c r="K64" i="3"/>
  <c r="O64" i="3"/>
  <c r="S64" i="3"/>
  <c r="E64" i="3"/>
  <c r="I64" i="3"/>
  <c r="M64" i="3"/>
  <c r="Q64" i="3"/>
  <c r="U64" i="3"/>
  <c r="J64" i="3"/>
  <c r="R64" i="3"/>
  <c r="L64" i="3"/>
  <c r="T64" i="3"/>
  <c r="F64" i="3"/>
  <c r="N64" i="3"/>
  <c r="V64" i="3"/>
  <c r="H64" i="3"/>
  <c r="P64" i="3"/>
  <c r="D64" i="3"/>
  <c r="C72" i="3"/>
  <c r="G72" i="3"/>
  <c r="K72" i="3"/>
  <c r="O72" i="3"/>
  <c r="S72" i="3"/>
  <c r="E72" i="3"/>
  <c r="I72" i="3"/>
  <c r="M72" i="3"/>
  <c r="Q72" i="3"/>
  <c r="U72" i="3"/>
  <c r="J72" i="3"/>
  <c r="R72" i="3"/>
  <c r="L72" i="3"/>
  <c r="T72" i="3"/>
  <c r="F72" i="3"/>
  <c r="N72" i="3"/>
  <c r="V72" i="3"/>
  <c r="H72" i="3"/>
  <c r="P72" i="3"/>
  <c r="D72" i="3"/>
  <c r="C80" i="3"/>
  <c r="G80" i="3"/>
  <c r="K80" i="3"/>
  <c r="O80" i="3"/>
  <c r="S80" i="3"/>
  <c r="E80" i="3"/>
  <c r="I80" i="3"/>
  <c r="M80" i="3"/>
  <c r="Q80" i="3"/>
  <c r="U80" i="3"/>
  <c r="J80" i="3"/>
  <c r="R80" i="3"/>
  <c r="L80" i="3"/>
  <c r="T80" i="3"/>
  <c r="F80" i="3"/>
  <c r="N80" i="3"/>
  <c r="V80" i="3"/>
  <c r="H80" i="3"/>
  <c r="P80" i="3"/>
  <c r="D80" i="3"/>
  <c r="C88" i="3"/>
  <c r="G88" i="3"/>
  <c r="K88" i="3"/>
  <c r="O88" i="3"/>
  <c r="S88" i="3"/>
  <c r="F88" i="3"/>
  <c r="J88" i="3"/>
  <c r="N88" i="3"/>
  <c r="R88" i="3"/>
  <c r="V88" i="3"/>
  <c r="E88" i="3"/>
  <c r="I88" i="3"/>
  <c r="M88" i="3"/>
  <c r="Q88" i="3"/>
  <c r="U88" i="3"/>
  <c r="H88" i="3"/>
  <c r="L88" i="3"/>
  <c r="P88" i="3"/>
  <c r="T88" i="3"/>
  <c r="D88" i="3"/>
  <c r="C92" i="3"/>
  <c r="G92" i="3"/>
  <c r="K92" i="3"/>
  <c r="O92" i="3"/>
  <c r="S92" i="3"/>
  <c r="F92" i="3"/>
  <c r="J92" i="3"/>
  <c r="N92" i="3"/>
  <c r="R92" i="3"/>
  <c r="V92" i="3"/>
  <c r="H92" i="3"/>
  <c r="L92" i="3"/>
  <c r="P92" i="3"/>
  <c r="T92" i="3"/>
  <c r="E92" i="3"/>
  <c r="U92" i="3"/>
  <c r="I92" i="3"/>
  <c r="M92" i="3"/>
  <c r="Q92" i="3"/>
  <c r="D92" i="3"/>
  <c r="F96" i="3"/>
  <c r="J96" i="3"/>
  <c r="N96" i="3"/>
  <c r="R96" i="3"/>
  <c r="V96" i="3"/>
  <c r="H96" i="3"/>
  <c r="L96" i="3"/>
  <c r="P96" i="3"/>
  <c r="T96" i="3"/>
  <c r="C96" i="3"/>
  <c r="K96" i="3"/>
  <c r="S96" i="3"/>
  <c r="E96" i="3"/>
  <c r="M96" i="3"/>
  <c r="U96" i="3"/>
  <c r="G96" i="3"/>
  <c r="O96" i="3"/>
  <c r="I96" i="3"/>
  <c r="Q96" i="3"/>
  <c r="D96" i="3"/>
  <c r="F100" i="3"/>
  <c r="J100" i="3"/>
  <c r="N100" i="3"/>
  <c r="R100" i="3"/>
  <c r="V100" i="3"/>
  <c r="H100" i="3"/>
  <c r="L100" i="3"/>
  <c r="P100" i="3"/>
  <c r="T100" i="3"/>
  <c r="G100" i="3"/>
  <c r="O100" i="3"/>
  <c r="I100" i="3"/>
  <c r="Q100" i="3"/>
  <c r="C100" i="3"/>
  <c r="K100" i="3"/>
  <c r="S100" i="3"/>
  <c r="E100" i="3"/>
  <c r="M100" i="3"/>
  <c r="U100" i="3"/>
  <c r="D100" i="3"/>
  <c r="F104" i="3"/>
  <c r="J104" i="3"/>
  <c r="N104" i="3"/>
  <c r="R104" i="3"/>
  <c r="V104" i="3"/>
  <c r="H104" i="3"/>
  <c r="L104" i="3"/>
  <c r="P104" i="3"/>
  <c r="T104" i="3"/>
  <c r="C104" i="3"/>
  <c r="K104" i="3"/>
  <c r="S104" i="3"/>
  <c r="E104" i="3"/>
  <c r="M104" i="3"/>
  <c r="U104" i="3"/>
  <c r="G104" i="3"/>
  <c r="O104" i="3"/>
  <c r="I104" i="3"/>
  <c r="Q104" i="3"/>
  <c r="D104" i="3"/>
  <c r="F108" i="3"/>
  <c r="J108" i="3"/>
  <c r="N108" i="3"/>
  <c r="R108" i="3"/>
  <c r="V108" i="3"/>
  <c r="H108" i="3"/>
  <c r="L108" i="3"/>
  <c r="P108" i="3"/>
  <c r="T108" i="3"/>
  <c r="G108" i="3"/>
  <c r="O108" i="3"/>
  <c r="I108" i="3"/>
  <c r="Q108" i="3"/>
  <c r="C108" i="3"/>
  <c r="K108" i="3"/>
  <c r="S108" i="3"/>
  <c r="E108" i="3"/>
  <c r="M108" i="3"/>
  <c r="U108" i="3"/>
  <c r="D108" i="3"/>
  <c r="F112" i="3"/>
  <c r="J112" i="3"/>
  <c r="N112" i="3"/>
  <c r="H112" i="3"/>
  <c r="L112" i="3"/>
  <c r="P112" i="3"/>
  <c r="C112" i="3"/>
  <c r="K112" i="3"/>
  <c r="Q112" i="3"/>
  <c r="U112" i="3"/>
  <c r="E112" i="3"/>
  <c r="M112" i="3"/>
  <c r="T112" i="3"/>
  <c r="G112" i="3"/>
  <c r="O112" i="3"/>
  <c r="S112" i="3"/>
  <c r="I112" i="3"/>
  <c r="R112" i="3"/>
  <c r="V112" i="3"/>
  <c r="D112" i="3"/>
  <c r="E116" i="3"/>
  <c r="I116" i="3"/>
  <c r="M116" i="3"/>
  <c r="Q116" i="3"/>
  <c r="U116" i="3"/>
  <c r="H116" i="3"/>
  <c r="L116" i="3"/>
  <c r="P116" i="3"/>
  <c r="T116" i="3"/>
  <c r="C116" i="3"/>
  <c r="G116" i="3"/>
  <c r="K116" i="3"/>
  <c r="O116" i="3"/>
  <c r="S116" i="3"/>
  <c r="F116" i="3"/>
  <c r="J116" i="3"/>
  <c r="N116" i="3"/>
  <c r="R116" i="3"/>
  <c r="V116" i="3"/>
  <c r="D116" i="3"/>
  <c r="E120" i="3"/>
  <c r="I120" i="3"/>
  <c r="M120" i="3"/>
  <c r="Q120" i="3"/>
  <c r="U120" i="3"/>
  <c r="H120" i="3"/>
  <c r="L120" i="3"/>
  <c r="P120" i="3"/>
  <c r="T120" i="3"/>
  <c r="C120" i="3"/>
  <c r="G120" i="3"/>
  <c r="K120" i="3"/>
  <c r="O120" i="3"/>
  <c r="S120" i="3"/>
  <c r="F120" i="3"/>
  <c r="J120" i="3"/>
  <c r="N120" i="3"/>
  <c r="R120" i="3"/>
  <c r="V120" i="3"/>
  <c r="D120" i="3"/>
  <c r="E124" i="3"/>
  <c r="I124" i="3"/>
  <c r="M124" i="3"/>
  <c r="Q124" i="3"/>
  <c r="U124" i="3"/>
  <c r="H124" i="3"/>
  <c r="L124" i="3"/>
  <c r="P124" i="3"/>
  <c r="T124" i="3"/>
  <c r="C124" i="3"/>
  <c r="G124" i="3"/>
  <c r="K124" i="3"/>
  <c r="O124" i="3"/>
  <c r="S124" i="3"/>
  <c r="F124" i="3"/>
  <c r="J124" i="3"/>
  <c r="N124" i="3"/>
  <c r="R124" i="3"/>
  <c r="V124" i="3"/>
  <c r="D124" i="3"/>
  <c r="E128" i="3"/>
  <c r="I128" i="3"/>
  <c r="M128" i="3"/>
  <c r="Q128" i="3"/>
  <c r="U128" i="3"/>
  <c r="H128" i="3"/>
  <c r="L128" i="3"/>
  <c r="P128" i="3"/>
  <c r="T128" i="3"/>
  <c r="C128" i="3"/>
  <c r="G128" i="3"/>
  <c r="K128" i="3"/>
  <c r="O128" i="3"/>
  <c r="S128" i="3"/>
  <c r="F128" i="3"/>
  <c r="J128" i="3"/>
  <c r="N128" i="3"/>
  <c r="R128" i="3"/>
  <c r="V128" i="3"/>
  <c r="D128" i="3"/>
  <c r="E132" i="3"/>
  <c r="I132" i="3"/>
  <c r="M132" i="3"/>
  <c r="Q132" i="3"/>
  <c r="U132" i="3"/>
  <c r="H132" i="3"/>
  <c r="L132" i="3"/>
  <c r="P132" i="3"/>
  <c r="T132" i="3"/>
  <c r="F132" i="3"/>
  <c r="J132" i="3"/>
  <c r="N132" i="3"/>
  <c r="R132" i="3"/>
  <c r="V132" i="3"/>
  <c r="O132" i="3"/>
  <c r="C132" i="3"/>
  <c r="S132" i="3"/>
  <c r="G132" i="3"/>
  <c r="K132" i="3"/>
  <c r="D132" i="3"/>
  <c r="E136" i="3"/>
  <c r="I136" i="3"/>
  <c r="M136" i="3"/>
  <c r="Q136" i="3"/>
  <c r="U136" i="3"/>
  <c r="H136" i="3"/>
  <c r="L136" i="3"/>
  <c r="P136" i="3"/>
  <c r="T136" i="3"/>
  <c r="F136" i="3"/>
  <c r="J136" i="3"/>
  <c r="N136" i="3"/>
  <c r="R136" i="3"/>
  <c r="V136" i="3"/>
  <c r="C136" i="3"/>
  <c r="S136" i="3"/>
  <c r="G136" i="3"/>
  <c r="K136" i="3"/>
  <c r="O136" i="3"/>
  <c r="D136" i="3"/>
  <c r="H140" i="3"/>
  <c r="L140" i="3"/>
  <c r="P140" i="3"/>
  <c r="T140" i="3"/>
  <c r="F140" i="3"/>
  <c r="J140" i="3"/>
  <c r="N140" i="3"/>
  <c r="R140" i="3"/>
  <c r="V140" i="3"/>
  <c r="G140" i="3"/>
  <c r="O140" i="3"/>
  <c r="I140" i="3"/>
  <c r="Q140" i="3"/>
  <c r="C140" i="3"/>
  <c r="K140" i="3"/>
  <c r="S140" i="3"/>
  <c r="E140" i="3"/>
  <c r="M140" i="3"/>
  <c r="U140" i="3"/>
  <c r="D140" i="3"/>
  <c r="H144" i="3"/>
  <c r="L144" i="3"/>
  <c r="P144" i="3"/>
  <c r="T144" i="3"/>
  <c r="F144" i="3"/>
  <c r="J144" i="3"/>
  <c r="N144" i="3"/>
  <c r="R144" i="3"/>
  <c r="V144" i="3"/>
  <c r="C144" i="3"/>
  <c r="K144" i="3"/>
  <c r="S144" i="3"/>
  <c r="E144" i="3"/>
  <c r="M144" i="3"/>
  <c r="U144" i="3"/>
  <c r="G144" i="3"/>
  <c r="O144" i="3"/>
  <c r="I144" i="3"/>
  <c r="Q144" i="3"/>
  <c r="D144" i="3"/>
  <c r="H148" i="3"/>
  <c r="F148" i="3"/>
  <c r="G148" i="3"/>
  <c r="K148" i="3"/>
  <c r="O148" i="3"/>
  <c r="S148" i="3"/>
  <c r="J148" i="3"/>
  <c r="N148" i="3"/>
  <c r="R148" i="3"/>
  <c r="V148" i="3"/>
  <c r="C148" i="3"/>
  <c r="I148" i="3"/>
  <c r="M148" i="3"/>
  <c r="Q148" i="3"/>
  <c r="U148" i="3"/>
  <c r="E148" i="3"/>
  <c r="L148" i="3"/>
  <c r="P148" i="3"/>
  <c r="T148" i="3"/>
  <c r="D148" i="3"/>
  <c r="C152" i="3"/>
  <c r="G152" i="3"/>
  <c r="K152" i="3"/>
  <c r="O152" i="3"/>
  <c r="S152" i="3"/>
  <c r="F152" i="3"/>
  <c r="J152" i="3"/>
  <c r="N152" i="3"/>
  <c r="R152" i="3"/>
  <c r="V152" i="3"/>
  <c r="E152" i="3"/>
  <c r="I152" i="3"/>
  <c r="M152" i="3"/>
  <c r="Q152" i="3"/>
  <c r="U152" i="3"/>
  <c r="H152" i="3"/>
  <c r="L152" i="3"/>
  <c r="P152" i="3"/>
  <c r="T152" i="3"/>
  <c r="D152" i="3"/>
  <c r="C156" i="3"/>
  <c r="G156" i="3"/>
  <c r="K156" i="3"/>
  <c r="O156" i="3"/>
  <c r="S156" i="3"/>
  <c r="F156" i="3"/>
  <c r="J156" i="3"/>
  <c r="N156" i="3"/>
  <c r="R156" i="3"/>
  <c r="V156" i="3"/>
  <c r="E156" i="3"/>
  <c r="I156" i="3"/>
  <c r="M156" i="3"/>
  <c r="Q156" i="3"/>
  <c r="U156" i="3"/>
  <c r="H156" i="3"/>
  <c r="L156" i="3"/>
  <c r="P156" i="3"/>
  <c r="T156" i="3"/>
  <c r="D156" i="3"/>
  <c r="C160" i="3"/>
  <c r="G160" i="3"/>
  <c r="K160" i="3"/>
  <c r="O160" i="3"/>
  <c r="S160" i="3"/>
  <c r="F160" i="3"/>
  <c r="J160" i="3"/>
  <c r="N160" i="3"/>
  <c r="R160" i="3"/>
  <c r="V160" i="3"/>
  <c r="E160" i="3"/>
  <c r="I160" i="3"/>
  <c r="M160" i="3"/>
  <c r="Q160" i="3"/>
  <c r="U160" i="3"/>
  <c r="H160" i="3"/>
  <c r="L160" i="3"/>
  <c r="P160" i="3"/>
  <c r="T160" i="3"/>
  <c r="D160" i="3"/>
  <c r="C164" i="3"/>
  <c r="G164" i="3"/>
  <c r="K164" i="3"/>
  <c r="O164" i="3"/>
  <c r="S164" i="3"/>
  <c r="F164" i="3"/>
  <c r="J164" i="3"/>
  <c r="N164" i="3"/>
  <c r="R164" i="3"/>
  <c r="V164" i="3"/>
  <c r="E164" i="3"/>
  <c r="I164" i="3"/>
  <c r="M164" i="3"/>
  <c r="Q164" i="3"/>
  <c r="U164" i="3"/>
  <c r="H164" i="3"/>
  <c r="L164" i="3"/>
  <c r="P164" i="3"/>
  <c r="T164" i="3"/>
  <c r="D164" i="3"/>
  <c r="C168" i="3"/>
  <c r="G168" i="3"/>
  <c r="K168" i="3"/>
  <c r="O168" i="3"/>
  <c r="S168" i="3"/>
  <c r="F168" i="3"/>
  <c r="J168" i="3"/>
  <c r="N168" i="3"/>
  <c r="R168" i="3"/>
  <c r="V168" i="3"/>
  <c r="E168" i="3"/>
  <c r="I168" i="3"/>
  <c r="M168" i="3"/>
  <c r="Q168" i="3"/>
  <c r="U168" i="3"/>
  <c r="H168" i="3"/>
  <c r="L168" i="3"/>
  <c r="P168" i="3"/>
  <c r="T168" i="3"/>
  <c r="D168" i="3"/>
  <c r="C172" i="3"/>
  <c r="G172" i="3"/>
  <c r="K172" i="3"/>
  <c r="O172" i="3"/>
  <c r="S172" i="3"/>
  <c r="F172" i="3"/>
  <c r="J172" i="3"/>
  <c r="N172" i="3"/>
  <c r="R172" i="3"/>
  <c r="V172" i="3"/>
  <c r="E172" i="3"/>
  <c r="I172" i="3"/>
  <c r="M172" i="3"/>
  <c r="Q172" i="3"/>
  <c r="U172" i="3"/>
  <c r="H172" i="3"/>
  <c r="L172" i="3"/>
  <c r="P172" i="3"/>
  <c r="T172" i="3"/>
  <c r="D172" i="3"/>
  <c r="C176" i="3"/>
  <c r="G176" i="3"/>
  <c r="K176" i="3"/>
  <c r="O176" i="3"/>
  <c r="S176" i="3"/>
  <c r="F176" i="3"/>
  <c r="J176" i="3"/>
  <c r="N176" i="3"/>
  <c r="R176" i="3"/>
  <c r="V176" i="3"/>
  <c r="E176" i="3"/>
  <c r="I176" i="3"/>
  <c r="M176" i="3"/>
  <c r="Q176" i="3"/>
  <c r="U176" i="3"/>
  <c r="H176" i="3"/>
  <c r="L176" i="3"/>
  <c r="P176" i="3"/>
  <c r="T176" i="3"/>
  <c r="D176" i="3"/>
  <c r="C180" i="3"/>
  <c r="G180" i="3"/>
  <c r="K180" i="3"/>
  <c r="O180" i="3"/>
  <c r="S180" i="3"/>
  <c r="F180" i="3"/>
  <c r="J180" i="3"/>
  <c r="N180" i="3"/>
  <c r="R180" i="3"/>
  <c r="V180" i="3"/>
  <c r="H180" i="3"/>
  <c r="L180" i="3"/>
  <c r="P180" i="3"/>
  <c r="T180" i="3"/>
  <c r="Q180" i="3"/>
  <c r="E180" i="3"/>
  <c r="U180" i="3"/>
  <c r="I180" i="3"/>
  <c r="M180" i="3"/>
  <c r="D180" i="3"/>
  <c r="C184" i="3"/>
  <c r="G184" i="3"/>
  <c r="K184" i="3"/>
  <c r="O184" i="3"/>
  <c r="S184" i="3"/>
  <c r="F184" i="3"/>
  <c r="J184" i="3"/>
  <c r="N184" i="3"/>
  <c r="R184" i="3"/>
  <c r="V184" i="3"/>
  <c r="H184" i="3"/>
  <c r="L184" i="3"/>
  <c r="P184" i="3"/>
  <c r="T184" i="3"/>
  <c r="E184" i="3"/>
  <c r="U184" i="3"/>
  <c r="I184" i="3"/>
  <c r="M184" i="3"/>
  <c r="Q184" i="3"/>
  <c r="D184" i="3"/>
  <c r="C188" i="3"/>
  <c r="G188" i="3"/>
  <c r="K188" i="3"/>
  <c r="O188" i="3"/>
  <c r="S188" i="3"/>
  <c r="F188" i="3"/>
  <c r="J188" i="3"/>
  <c r="N188" i="3"/>
  <c r="R188" i="3"/>
  <c r="V188" i="3"/>
  <c r="H188" i="3"/>
  <c r="L188" i="3"/>
  <c r="P188" i="3"/>
  <c r="T188" i="3"/>
  <c r="I188" i="3"/>
  <c r="M188" i="3"/>
  <c r="Q188" i="3"/>
  <c r="E188" i="3"/>
  <c r="U188" i="3"/>
  <c r="D188" i="3"/>
  <c r="F192" i="3"/>
  <c r="J192" i="3"/>
  <c r="N192" i="3"/>
  <c r="R192" i="3"/>
  <c r="V192" i="3"/>
  <c r="H192" i="3"/>
  <c r="L192" i="3"/>
  <c r="P192" i="3"/>
  <c r="T192" i="3"/>
  <c r="C192" i="3"/>
  <c r="K192" i="3"/>
  <c r="S192" i="3"/>
  <c r="E192" i="3"/>
  <c r="M192" i="3"/>
  <c r="U192" i="3"/>
  <c r="G192" i="3"/>
  <c r="O192" i="3"/>
  <c r="I192" i="3"/>
  <c r="Q192" i="3"/>
  <c r="D192" i="3"/>
  <c r="F196" i="3"/>
  <c r="J196" i="3"/>
  <c r="N196" i="3"/>
  <c r="R196" i="3"/>
  <c r="H196" i="3"/>
  <c r="L196" i="3"/>
  <c r="P196" i="3"/>
  <c r="G196" i="3"/>
  <c r="O196" i="3"/>
  <c r="V196" i="3"/>
  <c r="I196" i="3"/>
  <c r="Q196" i="3"/>
  <c r="U196" i="3"/>
  <c r="C196" i="3"/>
  <c r="K196" i="3"/>
  <c r="T196" i="3"/>
  <c r="E196" i="3"/>
  <c r="M196" i="3"/>
  <c r="S196" i="3"/>
  <c r="D196" i="3"/>
  <c r="F200" i="3"/>
  <c r="J200" i="3"/>
  <c r="N200" i="3"/>
  <c r="R200" i="3"/>
  <c r="V200" i="3"/>
  <c r="E200" i="3"/>
  <c r="I200" i="3"/>
  <c r="M200" i="3"/>
  <c r="Q200" i="3"/>
  <c r="U200" i="3"/>
  <c r="H200" i="3"/>
  <c r="L200" i="3"/>
  <c r="P200" i="3"/>
  <c r="T200" i="3"/>
  <c r="C200" i="3"/>
  <c r="G200" i="3"/>
  <c r="K200" i="3"/>
  <c r="O200" i="3"/>
  <c r="S200" i="3"/>
  <c r="D200" i="3"/>
  <c r="F204" i="3"/>
  <c r="J204" i="3"/>
  <c r="N204" i="3"/>
  <c r="R204" i="3"/>
  <c r="V204" i="3"/>
  <c r="E204" i="3"/>
  <c r="I204" i="3"/>
  <c r="M204" i="3"/>
  <c r="Q204" i="3"/>
  <c r="U204" i="3"/>
  <c r="H204" i="3"/>
  <c r="L204" i="3"/>
  <c r="P204" i="3"/>
  <c r="T204" i="3"/>
  <c r="C204" i="3"/>
  <c r="G204" i="3"/>
  <c r="K204" i="3"/>
  <c r="O204" i="3"/>
  <c r="S204" i="3"/>
  <c r="D204" i="3"/>
  <c r="F208" i="3"/>
  <c r="J208" i="3"/>
  <c r="N208" i="3"/>
  <c r="R208" i="3"/>
  <c r="V208" i="3"/>
  <c r="E208" i="3"/>
  <c r="I208" i="3"/>
  <c r="M208" i="3"/>
  <c r="Q208" i="3"/>
  <c r="U208" i="3"/>
  <c r="H208" i="3"/>
  <c r="L208" i="3"/>
  <c r="P208" i="3"/>
  <c r="T208" i="3"/>
  <c r="C208" i="3"/>
  <c r="G208" i="3"/>
  <c r="K208" i="3"/>
  <c r="O208" i="3"/>
  <c r="S208" i="3"/>
  <c r="D208" i="3"/>
  <c r="F212" i="3"/>
  <c r="J212" i="3"/>
  <c r="N212" i="3"/>
  <c r="R212" i="3"/>
  <c r="V212" i="3"/>
  <c r="E212" i="3"/>
  <c r="I212" i="3"/>
  <c r="M212" i="3"/>
  <c r="Q212" i="3"/>
  <c r="U212" i="3"/>
  <c r="H212" i="3"/>
  <c r="L212" i="3"/>
  <c r="P212" i="3"/>
  <c r="T212" i="3"/>
  <c r="C212" i="3"/>
  <c r="G212" i="3"/>
  <c r="K212" i="3"/>
  <c r="O212" i="3"/>
  <c r="S212" i="3"/>
  <c r="D212" i="3"/>
  <c r="F216" i="3"/>
  <c r="J216" i="3"/>
  <c r="N216" i="3"/>
  <c r="R216" i="3"/>
  <c r="V216" i="3"/>
  <c r="E216" i="3"/>
  <c r="I216" i="3"/>
  <c r="M216" i="3"/>
  <c r="Q216" i="3"/>
  <c r="U216" i="3"/>
  <c r="H216" i="3"/>
  <c r="L216" i="3"/>
  <c r="P216" i="3"/>
  <c r="T216" i="3"/>
  <c r="C216" i="3"/>
  <c r="G216" i="3"/>
  <c r="K216" i="3"/>
  <c r="O216" i="3"/>
  <c r="S216" i="3"/>
  <c r="D216" i="3"/>
  <c r="F220" i="3"/>
  <c r="J220" i="3"/>
  <c r="N220" i="3"/>
  <c r="R220" i="3"/>
  <c r="V220" i="3"/>
  <c r="E220" i="3"/>
  <c r="I220" i="3"/>
  <c r="M220" i="3"/>
  <c r="Q220" i="3"/>
  <c r="U220" i="3"/>
  <c r="H220" i="3"/>
  <c r="L220" i="3"/>
  <c r="P220" i="3"/>
  <c r="T220" i="3"/>
  <c r="C220" i="3"/>
  <c r="G220" i="3"/>
  <c r="K220" i="3"/>
  <c r="O220" i="3"/>
  <c r="S220" i="3"/>
  <c r="D220" i="3"/>
  <c r="F224" i="3"/>
  <c r="J224" i="3"/>
  <c r="N224" i="3"/>
  <c r="R224" i="3"/>
  <c r="V224" i="3"/>
  <c r="E224" i="3"/>
  <c r="I224" i="3"/>
  <c r="M224" i="3"/>
  <c r="Q224" i="3"/>
  <c r="U224" i="3"/>
  <c r="H224" i="3"/>
  <c r="L224" i="3"/>
  <c r="P224" i="3"/>
  <c r="T224" i="3"/>
  <c r="C224" i="3"/>
  <c r="G224" i="3"/>
  <c r="K224" i="3"/>
  <c r="O224" i="3"/>
  <c r="S224" i="3"/>
  <c r="D224" i="3"/>
  <c r="F228" i="3"/>
  <c r="J228" i="3"/>
  <c r="N228" i="3"/>
  <c r="R228" i="3"/>
  <c r="V228" i="3"/>
  <c r="E228" i="3"/>
  <c r="I228" i="3"/>
  <c r="M228" i="3"/>
  <c r="Q228" i="3"/>
  <c r="U228" i="3"/>
  <c r="H228" i="3"/>
  <c r="L228" i="3"/>
  <c r="P228" i="3"/>
  <c r="T228" i="3"/>
  <c r="C228" i="3"/>
  <c r="G228" i="3"/>
  <c r="K228" i="3"/>
  <c r="O228" i="3"/>
  <c r="S228" i="3"/>
  <c r="D228" i="3"/>
  <c r="F232" i="3"/>
  <c r="J232" i="3"/>
  <c r="N232" i="3"/>
  <c r="R232" i="3"/>
  <c r="V232" i="3"/>
  <c r="E232" i="3"/>
  <c r="I232" i="3"/>
  <c r="M232" i="3"/>
  <c r="Q232" i="3"/>
  <c r="U232" i="3"/>
  <c r="H232" i="3"/>
  <c r="L232" i="3"/>
  <c r="P232" i="3"/>
  <c r="T232" i="3"/>
  <c r="C232" i="3"/>
  <c r="G232" i="3"/>
  <c r="K232" i="3"/>
  <c r="O232" i="3"/>
  <c r="S232" i="3"/>
  <c r="D232" i="3"/>
  <c r="F236" i="3"/>
  <c r="J236" i="3"/>
  <c r="N236" i="3"/>
  <c r="R236" i="3"/>
  <c r="V236" i="3"/>
  <c r="E236" i="3"/>
  <c r="I236" i="3"/>
  <c r="M236" i="3"/>
  <c r="Q236" i="3"/>
  <c r="U236" i="3"/>
  <c r="H236" i="3"/>
  <c r="L236" i="3"/>
  <c r="P236" i="3"/>
  <c r="T236" i="3"/>
  <c r="C236" i="3"/>
  <c r="G236" i="3"/>
  <c r="K236" i="3"/>
  <c r="O236" i="3"/>
  <c r="S236" i="3"/>
  <c r="D236" i="3"/>
  <c r="F240" i="3"/>
  <c r="J240" i="3"/>
  <c r="N240" i="3"/>
  <c r="R240" i="3"/>
  <c r="V240" i="3"/>
  <c r="E240" i="3"/>
  <c r="I240" i="3"/>
  <c r="M240" i="3"/>
  <c r="Q240" i="3"/>
  <c r="U240" i="3"/>
  <c r="H240" i="3"/>
  <c r="L240" i="3"/>
  <c r="P240" i="3"/>
  <c r="T240" i="3"/>
  <c r="C240" i="3"/>
  <c r="G240" i="3"/>
  <c r="K240" i="3"/>
  <c r="O240" i="3"/>
  <c r="S240" i="3"/>
  <c r="D240" i="3"/>
  <c r="F244" i="3"/>
  <c r="J244" i="3"/>
  <c r="N244" i="3"/>
  <c r="R244" i="3"/>
  <c r="V244" i="3"/>
  <c r="E244" i="3"/>
  <c r="I244" i="3"/>
  <c r="M244" i="3"/>
  <c r="Q244" i="3"/>
  <c r="U244" i="3"/>
  <c r="H244" i="3"/>
  <c r="L244" i="3"/>
  <c r="P244" i="3"/>
  <c r="T244" i="3"/>
  <c r="C244" i="3"/>
  <c r="G244" i="3"/>
  <c r="K244" i="3"/>
  <c r="O244" i="3"/>
  <c r="S244" i="3"/>
  <c r="D244" i="3"/>
  <c r="F248" i="3"/>
  <c r="J248" i="3"/>
  <c r="N248" i="3"/>
  <c r="R248" i="3"/>
  <c r="V248" i="3"/>
  <c r="E248" i="3"/>
  <c r="I248" i="3"/>
  <c r="M248" i="3"/>
  <c r="Q248" i="3"/>
  <c r="U248" i="3"/>
  <c r="C248" i="3"/>
  <c r="G248" i="3"/>
  <c r="K248" i="3"/>
  <c r="O248" i="3"/>
  <c r="S248" i="3"/>
  <c r="P248" i="3"/>
  <c r="T248" i="3"/>
  <c r="H248" i="3"/>
  <c r="L248" i="3"/>
  <c r="D248" i="3"/>
  <c r="F252" i="3"/>
  <c r="J252" i="3"/>
  <c r="N252" i="3"/>
  <c r="R252" i="3"/>
  <c r="V252" i="3"/>
  <c r="E252" i="3"/>
  <c r="I252" i="3"/>
  <c r="M252" i="3"/>
  <c r="Q252" i="3"/>
  <c r="U252" i="3"/>
  <c r="C252" i="3"/>
  <c r="G252" i="3"/>
  <c r="K252" i="3"/>
  <c r="O252" i="3"/>
  <c r="S252" i="3"/>
  <c r="T252" i="3"/>
  <c r="H252" i="3"/>
  <c r="L252" i="3"/>
  <c r="P252" i="3"/>
  <c r="D252" i="3"/>
  <c r="F256" i="3"/>
  <c r="J256" i="3"/>
  <c r="N256" i="3"/>
  <c r="R256" i="3"/>
  <c r="V256" i="3"/>
  <c r="E256" i="3"/>
  <c r="I256" i="3"/>
  <c r="M256" i="3"/>
  <c r="Q256" i="3"/>
  <c r="U256" i="3"/>
  <c r="C256" i="3"/>
  <c r="G256" i="3"/>
  <c r="K256" i="3"/>
  <c r="O256" i="3"/>
  <c r="S256" i="3"/>
  <c r="H256" i="3"/>
  <c r="L256" i="3"/>
  <c r="P256" i="3"/>
  <c r="T256" i="3"/>
  <c r="D256" i="3"/>
  <c r="F260" i="3"/>
  <c r="J260" i="3"/>
  <c r="N260" i="3"/>
  <c r="R260" i="3"/>
  <c r="V260" i="3"/>
  <c r="E260" i="3"/>
  <c r="I260" i="3"/>
  <c r="M260" i="3"/>
  <c r="Q260" i="3"/>
  <c r="U260" i="3"/>
  <c r="C260" i="3"/>
  <c r="G260" i="3"/>
  <c r="K260" i="3"/>
  <c r="O260" i="3"/>
  <c r="S260" i="3"/>
  <c r="L260" i="3"/>
  <c r="P260" i="3"/>
  <c r="T260" i="3"/>
  <c r="H260" i="3"/>
  <c r="D260" i="3"/>
  <c r="E264" i="3"/>
  <c r="I264" i="3"/>
  <c r="M264" i="3"/>
  <c r="Q264" i="3"/>
  <c r="U264" i="3"/>
  <c r="H264" i="3"/>
  <c r="L264" i="3"/>
  <c r="P264" i="3"/>
  <c r="T264" i="3"/>
  <c r="C264" i="3"/>
  <c r="G264" i="3"/>
  <c r="K264" i="3"/>
  <c r="O264" i="3"/>
  <c r="S264" i="3"/>
  <c r="F264" i="3"/>
  <c r="J264" i="3"/>
  <c r="N264" i="3"/>
  <c r="R264" i="3"/>
  <c r="V264" i="3"/>
  <c r="D264" i="3"/>
  <c r="E268" i="3"/>
  <c r="I268" i="3"/>
  <c r="M268" i="3"/>
  <c r="Q268" i="3"/>
  <c r="U268" i="3"/>
  <c r="H268" i="3"/>
  <c r="L268" i="3"/>
  <c r="P268" i="3"/>
  <c r="T268" i="3"/>
  <c r="C268" i="3"/>
  <c r="G268" i="3"/>
  <c r="K268" i="3"/>
  <c r="O268" i="3"/>
  <c r="S268" i="3"/>
  <c r="F268" i="3"/>
  <c r="J268" i="3"/>
  <c r="N268" i="3"/>
  <c r="R268" i="3"/>
  <c r="V268" i="3"/>
  <c r="D268" i="3"/>
  <c r="E272" i="3"/>
  <c r="I272" i="3"/>
  <c r="M272" i="3"/>
  <c r="Q272" i="3"/>
  <c r="U272" i="3"/>
  <c r="H272" i="3"/>
  <c r="L272" i="3"/>
  <c r="P272" i="3"/>
  <c r="T272" i="3"/>
  <c r="C272" i="3"/>
  <c r="G272" i="3"/>
  <c r="K272" i="3"/>
  <c r="O272" i="3"/>
  <c r="S272" i="3"/>
  <c r="F272" i="3"/>
  <c r="J272" i="3"/>
  <c r="N272" i="3"/>
  <c r="R272" i="3"/>
  <c r="V272" i="3"/>
  <c r="D272" i="3"/>
  <c r="E276" i="3"/>
  <c r="I276" i="3"/>
  <c r="M276" i="3"/>
  <c r="Q276" i="3"/>
  <c r="U276" i="3"/>
  <c r="H276" i="3"/>
  <c r="L276" i="3"/>
  <c r="P276" i="3"/>
  <c r="T276" i="3"/>
  <c r="C276" i="3"/>
  <c r="G276" i="3"/>
  <c r="K276" i="3"/>
  <c r="O276" i="3"/>
  <c r="S276" i="3"/>
  <c r="F276" i="3"/>
  <c r="J276" i="3"/>
  <c r="N276" i="3"/>
  <c r="R276" i="3"/>
  <c r="V276" i="3"/>
  <c r="D276" i="3"/>
  <c r="E280" i="3"/>
  <c r="I280" i="3"/>
  <c r="M280" i="3"/>
  <c r="Q280" i="3"/>
  <c r="U280" i="3"/>
  <c r="H280" i="3"/>
  <c r="L280" i="3"/>
  <c r="P280" i="3"/>
  <c r="T280" i="3"/>
  <c r="C280" i="3"/>
  <c r="G280" i="3"/>
  <c r="K280" i="3"/>
  <c r="O280" i="3"/>
  <c r="S280" i="3"/>
  <c r="F280" i="3"/>
  <c r="J280" i="3"/>
  <c r="N280" i="3"/>
  <c r="R280" i="3"/>
  <c r="V280" i="3"/>
  <c r="D280" i="3"/>
  <c r="E284" i="3"/>
  <c r="I284" i="3"/>
  <c r="M284" i="3"/>
  <c r="Q284" i="3"/>
  <c r="U284" i="3"/>
  <c r="H284" i="3"/>
  <c r="L284" i="3"/>
  <c r="P284" i="3"/>
  <c r="T284" i="3"/>
  <c r="C284" i="3"/>
  <c r="G284" i="3"/>
  <c r="K284" i="3"/>
  <c r="O284" i="3"/>
  <c r="S284" i="3"/>
  <c r="F284" i="3"/>
  <c r="J284" i="3"/>
  <c r="N284" i="3"/>
  <c r="R284" i="3"/>
  <c r="V284" i="3"/>
  <c r="D284" i="3"/>
  <c r="E288" i="3"/>
  <c r="I288" i="3"/>
  <c r="M288" i="3"/>
  <c r="Q288" i="3"/>
  <c r="U288" i="3"/>
  <c r="H288" i="3"/>
  <c r="L288" i="3"/>
  <c r="P288" i="3"/>
  <c r="T288" i="3"/>
  <c r="C288" i="3"/>
  <c r="G288" i="3"/>
  <c r="K288" i="3"/>
  <c r="O288" i="3"/>
  <c r="S288" i="3"/>
  <c r="F288" i="3"/>
  <c r="J288" i="3"/>
  <c r="N288" i="3"/>
  <c r="R288" i="3"/>
  <c r="V288" i="3"/>
  <c r="D288" i="3"/>
  <c r="E292" i="3"/>
  <c r="I292" i="3"/>
  <c r="M292" i="3"/>
  <c r="Q292" i="3"/>
  <c r="U292" i="3"/>
  <c r="H292" i="3"/>
  <c r="L292" i="3"/>
  <c r="P292" i="3"/>
  <c r="T292" i="3"/>
  <c r="C292" i="3"/>
  <c r="G292" i="3"/>
  <c r="K292" i="3"/>
  <c r="O292" i="3"/>
  <c r="S292" i="3"/>
  <c r="F292" i="3"/>
  <c r="J292" i="3"/>
  <c r="N292" i="3"/>
  <c r="R292" i="3"/>
  <c r="V292" i="3"/>
  <c r="D292" i="3"/>
  <c r="E296" i="3"/>
  <c r="I296" i="3"/>
  <c r="M296" i="3"/>
  <c r="Q296" i="3"/>
  <c r="U296" i="3"/>
  <c r="H296" i="3"/>
  <c r="L296" i="3"/>
  <c r="P296" i="3"/>
  <c r="T296" i="3"/>
  <c r="C296" i="3"/>
  <c r="G296" i="3"/>
  <c r="K296" i="3"/>
  <c r="O296" i="3"/>
  <c r="S296" i="3"/>
  <c r="F296" i="3"/>
  <c r="J296" i="3"/>
  <c r="N296" i="3"/>
  <c r="R296" i="3"/>
  <c r="V296" i="3"/>
  <c r="D296" i="3"/>
  <c r="E300" i="3"/>
  <c r="I300" i="3"/>
  <c r="M300" i="3"/>
  <c r="Q300" i="3"/>
  <c r="U300" i="3"/>
  <c r="H300" i="3"/>
  <c r="L300" i="3"/>
  <c r="P300" i="3"/>
  <c r="T300" i="3"/>
  <c r="C300" i="3"/>
  <c r="G300" i="3"/>
  <c r="K300" i="3"/>
  <c r="O300" i="3"/>
  <c r="S300" i="3"/>
  <c r="F300" i="3"/>
  <c r="J300" i="3"/>
  <c r="N300" i="3"/>
  <c r="R300" i="3"/>
  <c r="V300" i="3"/>
  <c r="D300" i="3"/>
  <c r="E304" i="3"/>
  <c r="I304" i="3"/>
  <c r="M304" i="3"/>
  <c r="Q304" i="3"/>
  <c r="U304" i="3"/>
  <c r="H304" i="3"/>
  <c r="L304" i="3"/>
  <c r="P304" i="3"/>
  <c r="T304" i="3"/>
  <c r="C304" i="3"/>
  <c r="G304" i="3"/>
  <c r="K304" i="3"/>
  <c r="O304" i="3"/>
  <c r="S304" i="3"/>
  <c r="F304" i="3"/>
  <c r="J304" i="3"/>
  <c r="N304" i="3"/>
  <c r="R304" i="3"/>
  <c r="V304" i="3"/>
  <c r="D304" i="3"/>
  <c r="E308" i="3"/>
  <c r="I308" i="3"/>
  <c r="M308" i="3"/>
  <c r="Q308" i="3"/>
  <c r="U308" i="3"/>
  <c r="H308" i="3"/>
  <c r="L308" i="3"/>
  <c r="P308" i="3"/>
  <c r="T308" i="3"/>
  <c r="C308" i="3"/>
  <c r="G308" i="3"/>
  <c r="K308" i="3"/>
  <c r="O308" i="3"/>
  <c r="S308" i="3"/>
  <c r="F308" i="3"/>
  <c r="J308" i="3"/>
  <c r="N308" i="3"/>
  <c r="R308" i="3"/>
  <c r="V308" i="3"/>
  <c r="D308" i="3"/>
  <c r="E312" i="3"/>
  <c r="I312" i="3"/>
  <c r="M312" i="3"/>
  <c r="Q312" i="3"/>
  <c r="U312" i="3"/>
  <c r="H312" i="3"/>
  <c r="L312" i="3"/>
  <c r="P312" i="3"/>
  <c r="T312" i="3"/>
  <c r="C312" i="3"/>
  <c r="G312" i="3"/>
  <c r="K312" i="3"/>
  <c r="O312" i="3"/>
  <c r="S312" i="3"/>
  <c r="F312" i="3"/>
  <c r="J312" i="3"/>
  <c r="N312" i="3"/>
  <c r="R312" i="3"/>
  <c r="V312" i="3"/>
  <c r="D312" i="3"/>
  <c r="E316" i="3"/>
  <c r="I316" i="3"/>
  <c r="M316" i="3"/>
  <c r="Q316" i="3"/>
  <c r="U316" i="3"/>
  <c r="H316" i="3"/>
  <c r="L316" i="3"/>
  <c r="P316" i="3"/>
  <c r="T316" i="3"/>
  <c r="F316" i="3"/>
  <c r="J316" i="3"/>
  <c r="N316" i="3"/>
  <c r="R316" i="3"/>
  <c r="V316" i="3"/>
  <c r="C316" i="3"/>
  <c r="S316" i="3"/>
  <c r="G316" i="3"/>
  <c r="K316" i="3"/>
  <c r="O316" i="3"/>
  <c r="D316" i="3"/>
  <c r="E320" i="3"/>
  <c r="I320" i="3"/>
  <c r="M320" i="3"/>
  <c r="Q320" i="3"/>
  <c r="U320" i="3"/>
  <c r="H320" i="3"/>
  <c r="L320" i="3"/>
  <c r="P320" i="3"/>
  <c r="T320" i="3"/>
  <c r="F320" i="3"/>
  <c r="J320" i="3"/>
  <c r="N320" i="3"/>
  <c r="R320" i="3"/>
  <c r="V320" i="3"/>
  <c r="G320" i="3"/>
  <c r="K320" i="3"/>
  <c r="O320" i="3"/>
  <c r="C320" i="3"/>
  <c r="S320" i="3"/>
  <c r="D320" i="3"/>
  <c r="E324" i="3"/>
  <c r="I324" i="3"/>
  <c r="M324" i="3"/>
  <c r="Q324" i="3"/>
  <c r="U324" i="3"/>
  <c r="H324" i="3"/>
  <c r="L324" i="3"/>
  <c r="P324" i="3"/>
  <c r="T324" i="3"/>
  <c r="F324" i="3"/>
  <c r="J324" i="3"/>
  <c r="N324" i="3"/>
  <c r="R324" i="3"/>
  <c r="V324" i="3"/>
  <c r="K324" i="3"/>
  <c r="D324" i="3"/>
  <c r="O324" i="3"/>
  <c r="C324" i="3"/>
  <c r="S324" i="3"/>
  <c r="G324" i="3"/>
  <c r="E328" i="3"/>
  <c r="I328" i="3"/>
  <c r="M328" i="3"/>
  <c r="Q328" i="3"/>
  <c r="U328" i="3"/>
  <c r="H328" i="3"/>
  <c r="L328" i="3"/>
  <c r="P328" i="3"/>
  <c r="T328" i="3"/>
  <c r="F328" i="3"/>
  <c r="J328" i="3"/>
  <c r="N328" i="3"/>
  <c r="R328" i="3"/>
  <c r="V328" i="3"/>
  <c r="O328" i="3"/>
  <c r="C328" i="3"/>
  <c r="S328" i="3"/>
  <c r="G328" i="3"/>
  <c r="K328" i="3"/>
  <c r="D328" i="3"/>
  <c r="E332" i="3"/>
  <c r="I332" i="3"/>
  <c r="M332" i="3"/>
  <c r="Q332" i="3"/>
  <c r="U332" i="3"/>
  <c r="H332" i="3"/>
  <c r="L332" i="3"/>
  <c r="P332" i="3"/>
  <c r="T332" i="3"/>
  <c r="C332" i="3"/>
  <c r="G332" i="3"/>
  <c r="K332" i="3"/>
  <c r="O332" i="3"/>
  <c r="S332" i="3"/>
  <c r="F332" i="3"/>
  <c r="J332" i="3"/>
  <c r="N332" i="3"/>
  <c r="R332" i="3"/>
  <c r="V332" i="3"/>
  <c r="D332" i="3"/>
  <c r="E336" i="3"/>
  <c r="I336" i="3"/>
  <c r="M336" i="3"/>
  <c r="Q336" i="3"/>
  <c r="U336" i="3"/>
  <c r="D336" i="3"/>
  <c r="H336" i="3"/>
  <c r="L336" i="3"/>
  <c r="P336" i="3"/>
  <c r="T336" i="3"/>
  <c r="C336" i="3"/>
  <c r="G336" i="3"/>
  <c r="K336" i="3"/>
  <c r="O336" i="3"/>
  <c r="S336" i="3"/>
  <c r="F336" i="3"/>
  <c r="J336" i="3"/>
  <c r="N336" i="3"/>
  <c r="R336" i="3"/>
  <c r="V336" i="3"/>
  <c r="E340" i="3"/>
  <c r="I340" i="3"/>
  <c r="M340" i="3"/>
  <c r="Q340" i="3"/>
  <c r="U340" i="3"/>
  <c r="H340" i="3"/>
  <c r="L340" i="3"/>
  <c r="P340" i="3"/>
  <c r="T340" i="3"/>
  <c r="C340" i="3"/>
  <c r="G340" i="3"/>
  <c r="K340" i="3"/>
  <c r="O340" i="3"/>
  <c r="S340" i="3"/>
  <c r="F340" i="3"/>
  <c r="J340" i="3"/>
  <c r="N340" i="3"/>
  <c r="R340" i="3"/>
  <c r="V340" i="3"/>
  <c r="D340" i="3"/>
  <c r="E16" i="3"/>
  <c r="I16" i="3"/>
  <c r="M16" i="3"/>
  <c r="Q16" i="3"/>
  <c r="U16" i="3"/>
  <c r="C16" i="3"/>
  <c r="G16" i="3"/>
  <c r="K16" i="3"/>
  <c r="O16" i="3"/>
  <c r="S16" i="3"/>
  <c r="F16" i="3"/>
  <c r="N16" i="3"/>
  <c r="V16" i="3"/>
  <c r="H16" i="3"/>
  <c r="P16" i="3"/>
  <c r="J16" i="3"/>
  <c r="R16" i="3"/>
  <c r="L16" i="3"/>
  <c r="T16" i="3"/>
  <c r="D16" i="3"/>
  <c r="E24" i="3"/>
  <c r="I24" i="3"/>
  <c r="M24" i="3"/>
  <c r="Q24" i="3"/>
  <c r="U24" i="3"/>
  <c r="C24" i="3"/>
  <c r="G24" i="3"/>
  <c r="K24" i="3"/>
  <c r="O24" i="3"/>
  <c r="S24" i="3"/>
  <c r="F24" i="3"/>
  <c r="N24" i="3"/>
  <c r="V24" i="3"/>
  <c r="H24" i="3"/>
  <c r="P24" i="3"/>
  <c r="J24" i="3"/>
  <c r="R24" i="3"/>
  <c r="L24" i="3"/>
  <c r="T24" i="3"/>
  <c r="D24" i="3"/>
  <c r="C32" i="3"/>
  <c r="G32" i="3"/>
  <c r="K32" i="3"/>
  <c r="O32" i="3"/>
  <c r="S32" i="3"/>
  <c r="F32" i="3"/>
  <c r="J32" i="3"/>
  <c r="N32" i="3"/>
  <c r="R32" i="3"/>
  <c r="V32" i="3"/>
  <c r="E32" i="3"/>
  <c r="I32" i="3"/>
  <c r="M32" i="3"/>
  <c r="Q32" i="3"/>
  <c r="U32" i="3"/>
  <c r="H32" i="3"/>
  <c r="L32" i="3"/>
  <c r="P32" i="3"/>
  <c r="T32" i="3"/>
  <c r="D32" i="3"/>
  <c r="F40" i="3"/>
  <c r="J40" i="3"/>
  <c r="N40" i="3"/>
  <c r="R40" i="3"/>
  <c r="V40" i="3"/>
  <c r="H40" i="3"/>
  <c r="L40" i="3"/>
  <c r="P40" i="3"/>
  <c r="T40" i="3"/>
  <c r="E40" i="3"/>
  <c r="M40" i="3"/>
  <c r="U40" i="3"/>
  <c r="G40" i="3"/>
  <c r="O40" i="3"/>
  <c r="I40" i="3"/>
  <c r="Q40" i="3"/>
  <c r="C40" i="3"/>
  <c r="K40" i="3"/>
  <c r="S40" i="3"/>
  <c r="D40" i="3"/>
  <c r="F48" i="3"/>
  <c r="J48" i="3"/>
  <c r="N48" i="3"/>
  <c r="R48" i="3"/>
  <c r="V48" i="3"/>
  <c r="H48" i="3"/>
  <c r="L48" i="3"/>
  <c r="P48" i="3"/>
  <c r="T48" i="3"/>
  <c r="E48" i="3"/>
  <c r="M48" i="3"/>
  <c r="U48" i="3"/>
  <c r="G48" i="3"/>
  <c r="O48" i="3"/>
  <c r="I48" i="3"/>
  <c r="Q48" i="3"/>
  <c r="C48" i="3"/>
  <c r="K48" i="3"/>
  <c r="S48" i="3"/>
  <c r="D48" i="3"/>
  <c r="H56" i="3"/>
  <c r="L56" i="3"/>
  <c r="P56" i="3"/>
  <c r="T56" i="3"/>
  <c r="C56" i="3"/>
  <c r="G56" i="3"/>
  <c r="K56" i="3"/>
  <c r="O56" i="3"/>
  <c r="S56" i="3"/>
  <c r="F56" i="3"/>
  <c r="J56" i="3"/>
  <c r="N56" i="3"/>
  <c r="R56" i="3"/>
  <c r="V56" i="3"/>
  <c r="E56" i="3"/>
  <c r="I56" i="3"/>
  <c r="M56" i="3"/>
  <c r="Q56" i="3"/>
  <c r="U56" i="3"/>
  <c r="D56" i="3"/>
  <c r="H60" i="3"/>
  <c r="L60" i="3"/>
  <c r="P60" i="3"/>
  <c r="T60" i="3"/>
  <c r="C60" i="3"/>
  <c r="G60" i="3"/>
  <c r="K60" i="3"/>
  <c r="O60" i="3"/>
  <c r="S60" i="3"/>
  <c r="F60" i="3"/>
  <c r="J60" i="3"/>
  <c r="N60" i="3"/>
  <c r="E60" i="3"/>
  <c r="I60" i="3"/>
  <c r="M60" i="3"/>
  <c r="Q60" i="3"/>
  <c r="U60" i="3"/>
  <c r="R60" i="3"/>
  <c r="V60" i="3"/>
  <c r="D60" i="3"/>
  <c r="C68" i="3"/>
  <c r="G68" i="3"/>
  <c r="K68" i="3"/>
  <c r="O68" i="3"/>
  <c r="S68" i="3"/>
  <c r="E68" i="3"/>
  <c r="I68" i="3"/>
  <c r="M68" i="3"/>
  <c r="Q68" i="3"/>
  <c r="U68" i="3"/>
  <c r="F68" i="3"/>
  <c r="N68" i="3"/>
  <c r="V68" i="3"/>
  <c r="H68" i="3"/>
  <c r="P68" i="3"/>
  <c r="J68" i="3"/>
  <c r="R68" i="3"/>
  <c r="L68" i="3"/>
  <c r="T68" i="3"/>
  <c r="D68" i="3"/>
  <c r="C76" i="3"/>
  <c r="G76" i="3"/>
  <c r="K76" i="3"/>
  <c r="O76" i="3"/>
  <c r="S76" i="3"/>
  <c r="E76" i="3"/>
  <c r="I76" i="3"/>
  <c r="M76" i="3"/>
  <c r="Q76" i="3"/>
  <c r="U76" i="3"/>
  <c r="F76" i="3"/>
  <c r="N76" i="3"/>
  <c r="V76" i="3"/>
  <c r="H76" i="3"/>
  <c r="P76" i="3"/>
  <c r="J76" i="3"/>
  <c r="R76" i="3"/>
  <c r="L76" i="3"/>
  <c r="T76" i="3"/>
  <c r="D76" i="3"/>
  <c r="C84" i="3"/>
  <c r="G84" i="3"/>
  <c r="K84" i="3"/>
  <c r="O84" i="3"/>
  <c r="S84" i="3"/>
  <c r="F84" i="3"/>
  <c r="J84" i="3"/>
  <c r="N84" i="3"/>
  <c r="R84" i="3"/>
  <c r="V84" i="3"/>
  <c r="E84" i="3"/>
  <c r="I84" i="3"/>
  <c r="M84" i="3"/>
  <c r="Q84" i="3"/>
  <c r="U84" i="3"/>
  <c r="H84" i="3"/>
  <c r="L84" i="3"/>
  <c r="P84" i="3"/>
  <c r="T84" i="3"/>
  <c r="D84" i="3"/>
  <c r="H13" i="3"/>
  <c r="L13" i="3"/>
  <c r="P13" i="3"/>
  <c r="T13" i="3"/>
  <c r="F13" i="3"/>
  <c r="J13" i="3"/>
  <c r="N13" i="3"/>
  <c r="R13" i="3"/>
  <c r="V13" i="3"/>
  <c r="E13" i="3"/>
  <c r="M13" i="3"/>
  <c r="U13" i="3"/>
  <c r="G13" i="3"/>
  <c r="O13" i="3"/>
  <c r="I13" i="3"/>
  <c r="Q13" i="3"/>
  <c r="C13" i="3"/>
  <c r="K13" i="3"/>
  <c r="S13" i="3"/>
  <c r="D13" i="3"/>
  <c r="H17" i="3"/>
  <c r="L17" i="3"/>
  <c r="P17" i="3"/>
  <c r="T17" i="3"/>
  <c r="F17" i="3"/>
  <c r="J17" i="3"/>
  <c r="N17" i="3"/>
  <c r="R17" i="3"/>
  <c r="V17" i="3"/>
  <c r="I17" i="3"/>
  <c r="Q17" i="3"/>
  <c r="C17" i="3"/>
  <c r="K17" i="3"/>
  <c r="S17" i="3"/>
  <c r="E17" i="3"/>
  <c r="M17" i="3"/>
  <c r="U17" i="3"/>
  <c r="G17" i="3"/>
  <c r="O17" i="3"/>
  <c r="D17" i="3"/>
  <c r="H21" i="3"/>
  <c r="L21" i="3"/>
  <c r="P21" i="3"/>
  <c r="T21" i="3"/>
  <c r="F21" i="3"/>
  <c r="J21" i="3"/>
  <c r="N21" i="3"/>
  <c r="R21" i="3"/>
  <c r="V21" i="3"/>
  <c r="E21" i="3"/>
  <c r="M21" i="3"/>
  <c r="U21" i="3"/>
  <c r="G21" i="3"/>
  <c r="O21" i="3"/>
  <c r="I21" i="3"/>
  <c r="Q21" i="3"/>
  <c r="C21" i="3"/>
  <c r="K21" i="3"/>
  <c r="S21" i="3"/>
  <c r="D21" i="3"/>
  <c r="H25" i="3"/>
  <c r="L25" i="3"/>
  <c r="P25" i="3"/>
  <c r="T25" i="3"/>
  <c r="F25" i="3"/>
  <c r="J25" i="3"/>
  <c r="N25" i="3"/>
  <c r="R25" i="3"/>
  <c r="V25" i="3"/>
  <c r="I25" i="3"/>
  <c r="Q25" i="3"/>
  <c r="C25" i="3"/>
  <c r="K25" i="3"/>
  <c r="S25" i="3"/>
  <c r="E25" i="3"/>
  <c r="M25" i="3"/>
  <c r="U25" i="3"/>
  <c r="G25" i="3"/>
  <c r="O25" i="3"/>
  <c r="D25" i="3"/>
  <c r="F29" i="3"/>
  <c r="J29" i="3"/>
  <c r="N29" i="3"/>
  <c r="R29" i="3"/>
  <c r="V29" i="3"/>
  <c r="E29" i="3"/>
  <c r="I29" i="3"/>
  <c r="M29" i="3"/>
  <c r="Q29" i="3"/>
  <c r="U29" i="3"/>
  <c r="H29" i="3"/>
  <c r="L29" i="3"/>
  <c r="P29" i="3"/>
  <c r="T29" i="3"/>
  <c r="C29" i="3"/>
  <c r="G29" i="3"/>
  <c r="K29" i="3"/>
  <c r="O29" i="3"/>
  <c r="S29" i="3"/>
  <c r="D29" i="3"/>
  <c r="F33" i="3"/>
  <c r="J33" i="3"/>
  <c r="N33" i="3"/>
  <c r="R33" i="3"/>
  <c r="V33" i="3"/>
  <c r="E33" i="3"/>
  <c r="I33" i="3"/>
  <c r="M33" i="3"/>
  <c r="Q33" i="3"/>
  <c r="U33" i="3"/>
  <c r="H33" i="3"/>
  <c r="L33" i="3"/>
  <c r="P33" i="3"/>
  <c r="T33" i="3"/>
  <c r="C33" i="3"/>
  <c r="G33" i="3"/>
  <c r="K33" i="3"/>
  <c r="O33" i="3"/>
  <c r="S33" i="3"/>
  <c r="D33" i="3"/>
  <c r="F37" i="3"/>
  <c r="J37" i="3"/>
  <c r="N37" i="3"/>
  <c r="R37" i="3"/>
  <c r="E37" i="3"/>
  <c r="I37" i="3"/>
  <c r="M37" i="3"/>
  <c r="Q37" i="3"/>
  <c r="U37" i="3"/>
  <c r="C37" i="3"/>
  <c r="G37" i="3"/>
  <c r="K37" i="3"/>
  <c r="O37" i="3"/>
  <c r="S37" i="3"/>
  <c r="L37" i="3"/>
  <c r="P37" i="3"/>
  <c r="T37" i="3"/>
  <c r="H37" i="3"/>
  <c r="V37" i="3"/>
  <c r="D37" i="3"/>
  <c r="E41" i="3"/>
  <c r="I41" i="3"/>
  <c r="M41" i="3"/>
  <c r="Q41" i="3"/>
  <c r="U41" i="3"/>
  <c r="C41" i="3"/>
  <c r="G41" i="3"/>
  <c r="K41" i="3"/>
  <c r="O41" i="3"/>
  <c r="S41" i="3"/>
  <c r="L41" i="3"/>
  <c r="T41" i="3"/>
  <c r="F41" i="3"/>
  <c r="N41" i="3"/>
  <c r="V41" i="3"/>
  <c r="H41" i="3"/>
  <c r="P41" i="3"/>
  <c r="J41" i="3"/>
  <c r="R41" i="3"/>
  <c r="D41" i="3"/>
  <c r="E45" i="3"/>
  <c r="I45" i="3"/>
  <c r="M45" i="3"/>
  <c r="Q45" i="3"/>
  <c r="U45" i="3"/>
  <c r="C45" i="3"/>
  <c r="G45" i="3"/>
  <c r="K45" i="3"/>
  <c r="O45" i="3"/>
  <c r="S45" i="3"/>
  <c r="H45" i="3"/>
  <c r="P45" i="3"/>
  <c r="J45" i="3"/>
  <c r="R45" i="3"/>
  <c r="L45" i="3"/>
  <c r="T45" i="3"/>
  <c r="F45" i="3"/>
  <c r="N45" i="3"/>
  <c r="V45" i="3"/>
  <c r="D45" i="3"/>
  <c r="E49" i="3"/>
  <c r="I49" i="3"/>
  <c r="M49" i="3"/>
  <c r="Q49" i="3"/>
  <c r="U49" i="3"/>
  <c r="C49" i="3"/>
  <c r="G49" i="3"/>
  <c r="K49" i="3"/>
  <c r="O49" i="3"/>
  <c r="S49" i="3"/>
  <c r="L49" i="3"/>
  <c r="T49" i="3"/>
  <c r="F49" i="3"/>
  <c r="N49" i="3"/>
  <c r="V49" i="3"/>
  <c r="H49" i="3"/>
  <c r="P49" i="3"/>
  <c r="J49" i="3"/>
  <c r="R49" i="3"/>
  <c r="D49" i="3"/>
  <c r="E53" i="3"/>
  <c r="I53" i="3"/>
  <c r="M53" i="3"/>
  <c r="Q53" i="3"/>
  <c r="U53" i="3"/>
  <c r="C53" i="3"/>
  <c r="G53" i="3"/>
  <c r="K53" i="3"/>
  <c r="O53" i="3"/>
  <c r="S53" i="3"/>
  <c r="H53" i="3"/>
  <c r="P53" i="3"/>
  <c r="J53" i="3"/>
  <c r="R53" i="3"/>
  <c r="L53" i="3"/>
  <c r="T53" i="3"/>
  <c r="F53" i="3"/>
  <c r="N53" i="3"/>
  <c r="V53" i="3"/>
  <c r="D53" i="3"/>
  <c r="C57" i="3"/>
  <c r="G57" i="3"/>
  <c r="K57" i="3"/>
  <c r="O57" i="3"/>
  <c r="S57" i="3"/>
  <c r="F57" i="3"/>
  <c r="J57" i="3"/>
  <c r="N57" i="3"/>
  <c r="R57" i="3"/>
  <c r="V57" i="3"/>
  <c r="E57" i="3"/>
  <c r="I57" i="3"/>
  <c r="M57" i="3"/>
  <c r="Q57" i="3"/>
  <c r="U57" i="3"/>
  <c r="H57" i="3"/>
  <c r="L57" i="3"/>
  <c r="P57" i="3"/>
  <c r="T57" i="3"/>
  <c r="D57" i="3"/>
  <c r="C61" i="3"/>
  <c r="G61" i="3"/>
  <c r="K61" i="3"/>
  <c r="O61" i="3"/>
  <c r="S61" i="3"/>
  <c r="F61" i="3"/>
  <c r="J61" i="3"/>
  <c r="N61" i="3"/>
  <c r="R61" i="3"/>
  <c r="V61" i="3"/>
  <c r="H61" i="3"/>
  <c r="L61" i="3"/>
  <c r="P61" i="3"/>
  <c r="T61" i="3"/>
  <c r="M61" i="3"/>
  <c r="Q61" i="3"/>
  <c r="E61" i="3"/>
  <c r="U61" i="3"/>
  <c r="I61" i="3"/>
  <c r="D61" i="3"/>
  <c r="F65" i="3"/>
  <c r="J65" i="3"/>
  <c r="N65" i="3"/>
  <c r="R65" i="3"/>
  <c r="V65" i="3"/>
  <c r="H65" i="3"/>
  <c r="L65" i="3"/>
  <c r="P65" i="3"/>
  <c r="T65" i="3"/>
  <c r="E65" i="3"/>
  <c r="M65" i="3"/>
  <c r="U65" i="3"/>
  <c r="G65" i="3"/>
  <c r="O65" i="3"/>
  <c r="I65" i="3"/>
  <c r="Q65" i="3"/>
  <c r="C65" i="3"/>
  <c r="K65" i="3"/>
  <c r="S65" i="3"/>
  <c r="D65" i="3"/>
  <c r="F69" i="3"/>
  <c r="J69" i="3"/>
  <c r="N69" i="3"/>
  <c r="R69" i="3"/>
  <c r="V69" i="3"/>
  <c r="H69" i="3"/>
  <c r="L69" i="3"/>
  <c r="P69" i="3"/>
  <c r="T69" i="3"/>
  <c r="I69" i="3"/>
  <c r="Q69" i="3"/>
  <c r="C69" i="3"/>
  <c r="K69" i="3"/>
  <c r="S69" i="3"/>
  <c r="E69" i="3"/>
  <c r="M69" i="3"/>
  <c r="U69" i="3"/>
  <c r="G69" i="3"/>
  <c r="O69" i="3"/>
  <c r="D69" i="3"/>
  <c r="F73" i="3"/>
  <c r="J73" i="3"/>
  <c r="N73" i="3"/>
  <c r="R73" i="3"/>
  <c r="V73" i="3"/>
  <c r="H73" i="3"/>
  <c r="L73" i="3"/>
  <c r="P73" i="3"/>
  <c r="T73" i="3"/>
  <c r="E73" i="3"/>
  <c r="M73" i="3"/>
  <c r="U73" i="3"/>
  <c r="G73" i="3"/>
  <c r="O73" i="3"/>
  <c r="I73" i="3"/>
  <c r="Q73" i="3"/>
  <c r="C73" i="3"/>
  <c r="K73" i="3"/>
  <c r="S73" i="3"/>
  <c r="D73" i="3"/>
  <c r="F77" i="3"/>
  <c r="J77" i="3"/>
  <c r="N77" i="3"/>
  <c r="R77" i="3"/>
  <c r="V77" i="3"/>
  <c r="H77" i="3"/>
  <c r="L77" i="3"/>
  <c r="P77" i="3"/>
  <c r="T77" i="3"/>
  <c r="I77" i="3"/>
  <c r="Q77" i="3"/>
  <c r="C77" i="3"/>
  <c r="K77" i="3"/>
  <c r="S77" i="3"/>
  <c r="E77" i="3"/>
  <c r="M77" i="3"/>
  <c r="U77" i="3"/>
  <c r="G77" i="3"/>
  <c r="O77" i="3"/>
  <c r="D77" i="3"/>
  <c r="F81" i="3"/>
  <c r="J81" i="3"/>
  <c r="N81" i="3"/>
  <c r="R81" i="3"/>
  <c r="V81" i="3"/>
  <c r="E81" i="3"/>
  <c r="I81" i="3"/>
  <c r="M81" i="3"/>
  <c r="Q81" i="3"/>
  <c r="U81" i="3"/>
  <c r="H81" i="3"/>
  <c r="L81" i="3"/>
  <c r="P81" i="3"/>
  <c r="T81" i="3"/>
  <c r="C81" i="3"/>
  <c r="G81" i="3"/>
  <c r="K81" i="3"/>
  <c r="O81" i="3"/>
  <c r="S81" i="3"/>
  <c r="D81" i="3"/>
  <c r="F85" i="3"/>
  <c r="J85" i="3"/>
  <c r="N85" i="3"/>
  <c r="R85" i="3"/>
  <c r="V85" i="3"/>
  <c r="E85" i="3"/>
  <c r="I85" i="3"/>
  <c r="M85" i="3"/>
  <c r="Q85" i="3"/>
  <c r="U85" i="3"/>
  <c r="H85" i="3"/>
  <c r="L85" i="3"/>
  <c r="P85" i="3"/>
  <c r="T85" i="3"/>
  <c r="C85" i="3"/>
  <c r="G85" i="3"/>
  <c r="K85" i="3"/>
  <c r="O85" i="3"/>
  <c r="S85" i="3"/>
  <c r="D85" i="3"/>
  <c r="F89" i="3"/>
  <c r="J89" i="3"/>
  <c r="N89" i="3"/>
  <c r="R89" i="3"/>
  <c r="V89" i="3"/>
  <c r="E89" i="3"/>
  <c r="I89" i="3"/>
  <c r="M89" i="3"/>
  <c r="Q89" i="3"/>
  <c r="U89" i="3"/>
  <c r="H89" i="3"/>
  <c r="L89" i="3"/>
  <c r="C89" i="3"/>
  <c r="G89" i="3"/>
  <c r="K89" i="3"/>
  <c r="O89" i="3"/>
  <c r="S89" i="3"/>
  <c r="P89" i="3"/>
  <c r="T89" i="3"/>
  <c r="D89" i="3"/>
  <c r="F93" i="3"/>
  <c r="E93" i="3"/>
  <c r="I93" i="3"/>
  <c r="M93" i="3"/>
  <c r="Q93" i="3"/>
  <c r="U93" i="3"/>
  <c r="C93" i="3"/>
  <c r="G93" i="3"/>
  <c r="K93" i="3"/>
  <c r="O93" i="3"/>
  <c r="S93" i="3"/>
  <c r="N93" i="3"/>
  <c r="V93" i="3"/>
  <c r="H93" i="3"/>
  <c r="P93" i="3"/>
  <c r="J93" i="3"/>
  <c r="R93" i="3"/>
  <c r="L93" i="3"/>
  <c r="T93" i="3"/>
  <c r="D93" i="3"/>
  <c r="E97" i="3"/>
  <c r="I97" i="3"/>
  <c r="M97" i="3"/>
  <c r="Q97" i="3"/>
  <c r="U97" i="3"/>
  <c r="C97" i="3"/>
  <c r="G97" i="3"/>
  <c r="K97" i="3"/>
  <c r="O97" i="3"/>
  <c r="S97" i="3"/>
  <c r="J97" i="3"/>
  <c r="R97" i="3"/>
  <c r="L97" i="3"/>
  <c r="T97" i="3"/>
  <c r="F97" i="3"/>
  <c r="N97" i="3"/>
  <c r="V97" i="3"/>
  <c r="H97" i="3"/>
  <c r="P97" i="3"/>
  <c r="D97" i="3"/>
  <c r="E101" i="3"/>
  <c r="I101" i="3"/>
  <c r="M101" i="3"/>
  <c r="Q101" i="3"/>
  <c r="U101" i="3"/>
  <c r="C101" i="3"/>
  <c r="G101" i="3"/>
  <c r="K101" i="3"/>
  <c r="O101" i="3"/>
  <c r="S101" i="3"/>
  <c r="F101" i="3"/>
  <c r="N101" i="3"/>
  <c r="V101" i="3"/>
  <c r="H101" i="3"/>
  <c r="P101" i="3"/>
  <c r="J101" i="3"/>
  <c r="R101" i="3"/>
  <c r="L101" i="3"/>
  <c r="T101" i="3"/>
  <c r="D101" i="3"/>
  <c r="E105" i="3"/>
  <c r="I105" i="3"/>
  <c r="M105" i="3"/>
  <c r="Q105" i="3"/>
  <c r="U105" i="3"/>
  <c r="C105" i="3"/>
  <c r="G105" i="3"/>
  <c r="K105" i="3"/>
  <c r="O105" i="3"/>
  <c r="S105" i="3"/>
  <c r="J105" i="3"/>
  <c r="R105" i="3"/>
  <c r="L105" i="3"/>
  <c r="T105" i="3"/>
  <c r="F105" i="3"/>
  <c r="N105" i="3"/>
  <c r="V105" i="3"/>
  <c r="H105" i="3"/>
  <c r="P105" i="3"/>
  <c r="D105" i="3"/>
  <c r="E109" i="3"/>
  <c r="I109" i="3"/>
  <c r="M109" i="3"/>
  <c r="Q109" i="3"/>
  <c r="U109" i="3"/>
  <c r="C109" i="3"/>
  <c r="G109" i="3"/>
  <c r="K109" i="3"/>
  <c r="O109" i="3"/>
  <c r="S109" i="3"/>
  <c r="F109" i="3"/>
  <c r="N109" i="3"/>
  <c r="V109" i="3"/>
  <c r="H109" i="3"/>
  <c r="P109" i="3"/>
  <c r="J109" i="3"/>
  <c r="R109" i="3"/>
  <c r="L109" i="3"/>
  <c r="T109" i="3"/>
  <c r="D109" i="3"/>
  <c r="H113" i="3"/>
  <c r="L113" i="3"/>
  <c r="P113" i="3"/>
  <c r="T113" i="3"/>
  <c r="C113" i="3"/>
  <c r="G113" i="3"/>
  <c r="K113" i="3"/>
  <c r="O113" i="3"/>
  <c r="S113" i="3"/>
  <c r="F113" i="3"/>
  <c r="J113" i="3"/>
  <c r="N113" i="3"/>
  <c r="R113" i="3"/>
  <c r="V113" i="3"/>
  <c r="E113" i="3"/>
  <c r="I113" i="3"/>
  <c r="M113" i="3"/>
  <c r="Q113" i="3"/>
  <c r="U113" i="3"/>
  <c r="D113" i="3"/>
  <c r="H117" i="3"/>
  <c r="L117" i="3"/>
  <c r="P117" i="3"/>
  <c r="T117" i="3"/>
  <c r="C117" i="3"/>
  <c r="G117" i="3"/>
  <c r="K117" i="3"/>
  <c r="O117" i="3"/>
  <c r="S117" i="3"/>
  <c r="F117" i="3"/>
  <c r="J117" i="3"/>
  <c r="N117" i="3"/>
  <c r="R117" i="3"/>
  <c r="V117" i="3"/>
  <c r="E117" i="3"/>
  <c r="I117" i="3"/>
  <c r="M117" i="3"/>
  <c r="Q117" i="3"/>
  <c r="U117" i="3"/>
  <c r="D117" i="3"/>
  <c r="H121" i="3"/>
  <c r="L121" i="3"/>
  <c r="P121" i="3"/>
  <c r="T121" i="3"/>
  <c r="C121" i="3"/>
  <c r="G121" i="3"/>
  <c r="K121" i="3"/>
  <c r="O121" i="3"/>
  <c r="S121" i="3"/>
  <c r="F121" i="3"/>
  <c r="J121" i="3"/>
  <c r="N121" i="3"/>
  <c r="R121" i="3"/>
  <c r="V121" i="3"/>
  <c r="E121" i="3"/>
  <c r="I121" i="3"/>
  <c r="M121" i="3"/>
  <c r="Q121" i="3"/>
  <c r="U121" i="3"/>
  <c r="D121" i="3"/>
  <c r="H125" i="3"/>
  <c r="L125" i="3"/>
  <c r="P125" i="3"/>
  <c r="T125" i="3"/>
  <c r="C125" i="3"/>
  <c r="G125" i="3"/>
  <c r="K125" i="3"/>
  <c r="O125" i="3"/>
  <c r="S125" i="3"/>
  <c r="F125" i="3"/>
  <c r="J125" i="3"/>
  <c r="N125" i="3"/>
  <c r="R125" i="3"/>
  <c r="V125" i="3"/>
  <c r="E125" i="3"/>
  <c r="I125" i="3"/>
  <c r="M125" i="3"/>
  <c r="Q125" i="3"/>
  <c r="U125" i="3"/>
  <c r="D125" i="3"/>
  <c r="H129" i="3"/>
  <c r="L129" i="3"/>
  <c r="P129" i="3"/>
  <c r="T129" i="3"/>
  <c r="C129" i="3"/>
  <c r="G129" i="3"/>
  <c r="K129" i="3"/>
  <c r="O129" i="3"/>
  <c r="S129" i="3"/>
  <c r="F129" i="3"/>
  <c r="J129" i="3"/>
  <c r="N129" i="3"/>
  <c r="R129" i="3"/>
  <c r="V129" i="3"/>
  <c r="E129" i="3"/>
  <c r="I129" i="3"/>
  <c r="M129" i="3"/>
  <c r="Q129" i="3"/>
  <c r="U129" i="3"/>
  <c r="D129" i="3"/>
  <c r="H133" i="3"/>
  <c r="L133" i="3"/>
  <c r="P133" i="3"/>
  <c r="T133" i="3"/>
  <c r="C133" i="3"/>
  <c r="G133" i="3"/>
  <c r="K133" i="3"/>
  <c r="O133" i="3"/>
  <c r="S133" i="3"/>
  <c r="E133" i="3"/>
  <c r="I133" i="3"/>
  <c r="M133" i="3"/>
  <c r="Q133" i="3"/>
  <c r="U133" i="3"/>
  <c r="N133" i="3"/>
  <c r="R133" i="3"/>
  <c r="F133" i="3"/>
  <c r="V133" i="3"/>
  <c r="J133" i="3"/>
  <c r="D133" i="3"/>
  <c r="H137" i="3"/>
  <c r="L137" i="3"/>
  <c r="P137" i="3"/>
  <c r="C137" i="3"/>
  <c r="G137" i="3"/>
  <c r="K137" i="3"/>
  <c r="O137" i="3"/>
  <c r="S137" i="3"/>
  <c r="E137" i="3"/>
  <c r="I137" i="3"/>
  <c r="M137" i="3"/>
  <c r="Q137" i="3"/>
  <c r="U137" i="3"/>
  <c r="R137" i="3"/>
  <c r="F137" i="3"/>
  <c r="T137" i="3"/>
  <c r="J137" i="3"/>
  <c r="V137" i="3"/>
  <c r="N137" i="3"/>
  <c r="D137" i="3"/>
  <c r="C141" i="3"/>
  <c r="G141" i="3"/>
  <c r="K141" i="3"/>
  <c r="O141" i="3"/>
  <c r="S141" i="3"/>
  <c r="E141" i="3"/>
  <c r="I141" i="3"/>
  <c r="M141" i="3"/>
  <c r="Q141" i="3"/>
  <c r="U141" i="3"/>
  <c r="F141" i="3"/>
  <c r="N141" i="3"/>
  <c r="V141" i="3"/>
  <c r="H141" i="3"/>
  <c r="P141" i="3"/>
  <c r="J141" i="3"/>
  <c r="R141" i="3"/>
  <c r="L141" i="3"/>
  <c r="T141" i="3"/>
  <c r="D141" i="3"/>
  <c r="C145" i="3"/>
  <c r="G145" i="3"/>
  <c r="K145" i="3"/>
  <c r="O145" i="3"/>
  <c r="S145" i="3"/>
  <c r="E145" i="3"/>
  <c r="I145" i="3"/>
  <c r="M145" i="3"/>
  <c r="Q145" i="3"/>
  <c r="U145" i="3"/>
  <c r="J145" i="3"/>
  <c r="R145" i="3"/>
  <c r="L145" i="3"/>
  <c r="T145" i="3"/>
  <c r="F145" i="3"/>
  <c r="N145" i="3"/>
  <c r="V145" i="3"/>
  <c r="H145" i="3"/>
  <c r="P145" i="3"/>
  <c r="D145" i="3"/>
  <c r="F149" i="3"/>
  <c r="J149" i="3"/>
  <c r="N149" i="3"/>
  <c r="R149" i="3"/>
  <c r="V149" i="3"/>
  <c r="E149" i="3"/>
  <c r="I149" i="3"/>
  <c r="M149" i="3"/>
  <c r="Q149" i="3"/>
  <c r="U149" i="3"/>
  <c r="H149" i="3"/>
  <c r="L149" i="3"/>
  <c r="P149" i="3"/>
  <c r="T149" i="3"/>
  <c r="C149" i="3"/>
  <c r="G149" i="3"/>
  <c r="K149" i="3"/>
  <c r="O149" i="3"/>
  <c r="S149" i="3"/>
  <c r="D149" i="3"/>
  <c r="F153" i="3"/>
  <c r="J153" i="3"/>
  <c r="N153" i="3"/>
  <c r="R153" i="3"/>
  <c r="V153" i="3"/>
  <c r="E153" i="3"/>
  <c r="I153" i="3"/>
  <c r="M153" i="3"/>
  <c r="Q153" i="3"/>
  <c r="U153" i="3"/>
  <c r="H153" i="3"/>
  <c r="L153" i="3"/>
  <c r="P153" i="3"/>
  <c r="T153" i="3"/>
  <c r="C153" i="3"/>
  <c r="G153" i="3"/>
  <c r="K153" i="3"/>
  <c r="O153" i="3"/>
  <c r="S153" i="3"/>
  <c r="D153" i="3"/>
  <c r="F157" i="3"/>
  <c r="J157" i="3"/>
  <c r="N157" i="3"/>
  <c r="R157" i="3"/>
  <c r="V157" i="3"/>
  <c r="E157" i="3"/>
  <c r="I157" i="3"/>
  <c r="M157" i="3"/>
  <c r="Q157" i="3"/>
  <c r="U157" i="3"/>
  <c r="H157" i="3"/>
  <c r="L157" i="3"/>
  <c r="P157" i="3"/>
  <c r="T157" i="3"/>
  <c r="C157" i="3"/>
  <c r="G157" i="3"/>
  <c r="K157" i="3"/>
  <c r="O157" i="3"/>
  <c r="S157" i="3"/>
  <c r="D157" i="3"/>
  <c r="F161" i="3"/>
  <c r="J161" i="3"/>
  <c r="N161" i="3"/>
  <c r="R161" i="3"/>
  <c r="V161" i="3"/>
  <c r="E161" i="3"/>
  <c r="I161" i="3"/>
  <c r="M161" i="3"/>
  <c r="Q161" i="3"/>
  <c r="U161" i="3"/>
  <c r="H161" i="3"/>
  <c r="L161" i="3"/>
  <c r="P161" i="3"/>
  <c r="T161" i="3"/>
  <c r="C161" i="3"/>
  <c r="G161" i="3"/>
  <c r="K161" i="3"/>
  <c r="O161" i="3"/>
  <c r="S161" i="3"/>
  <c r="D161" i="3"/>
  <c r="F165" i="3"/>
  <c r="J165" i="3"/>
  <c r="N165" i="3"/>
  <c r="R165" i="3"/>
  <c r="V165" i="3"/>
  <c r="E165" i="3"/>
  <c r="I165" i="3"/>
  <c r="M165" i="3"/>
  <c r="Q165" i="3"/>
  <c r="U165" i="3"/>
  <c r="H165" i="3"/>
  <c r="L165" i="3"/>
  <c r="P165" i="3"/>
  <c r="T165" i="3"/>
  <c r="C165" i="3"/>
  <c r="G165" i="3"/>
  <c r="K165" i="3"/>
  <c r="O165" i="3"/>
  <c r="S165" i="3"/>
  <c r="D165" i="3"/>
  <c r="F169" i="3"/>
  <c r="J169" i="3"/>
  <c r="N169" i="3"/>
  <c r="R169" i="3"/>
  <c r="V169" i="3"/>
  <c r="E169" i="3"/>
  <c r="I169" i="3"/>
  <c r="M169" i="3"/>
  <c r="Q169" i="3"/>
  <c r="U169" i="3"/>
  <c r="H169" i="3"/>
  <c r="L169" i="3"/>
  <c r="P169" i="3"/>
  <c r="T169" i="3"/>
  <c r="C169" i="3"/>
  <c r="G169" i="3"/>
  <c r="K169" i="3"/>
  <c r="O169" i="3"/>
  <c r="S169" i="3"/>
  <c r="D169" i="3"/>
  <c r="F173" i="3"/>
  <c r="J173" i="3"/>
  <c r="N173" i="3"/>
  <c r="R173" i="3"/>
  <c r="V173" i="3"/>
  <c r="E173" i="3"/>
  <c r="I173" i="3"/>
  <c r="M173" i="3"/>
  <c r="Q173" i="3"/>
  <c r="U173" i="3"/>
  <c r="H173" i="3"/>
  <c r="L173" i="3"/>
  <c r="P173" i="3"/>
  <c r="T173" i="3"/>
  <c r="C173" i="3"/>
  <c r="G173" i="3"/>
  <c r="K173" i="3"/>
  <c r="O173" i="3"/>
  <c r="S173" i="3"/>
  <c r="D173" i="3"/>
  <c r="F177" i="3"/>
  <c r="J177" i="3"/>
  <c r="N177" i="3"/>
  <c r="R177" i="3"/>
  <c r="V177" i="3"/>
  <c r="E177" i="3"/>
  <c r="I177" i="3"/>
  <c r="M177" i="3"/>
  <c r="Q177" i="3"/>
  <c r="U177" i="3"/>
  <c r="H177" i="3"/>
  <c r="C177" i="3"/>
  <c r="G177" i="3"/>
  <c r="K177" i="3"/>
  <c r="O177" i="3"/>
  <c r="S177" i="3"/>
  <c r="L177" i="3"/>
  <c r="P177" i="3"/>
  <c r="T177" i="3"/>
  <c r="D177" i="3"/>
  <c r="F181" i="3"/>
  <c r="J181" i="3"/>
  <c r="N181" i="3"/>
  <c r="R181" i="3"/>
  <c r="V181" i="3"/>
  <c r="E181" i="3"/>
  <c r="I181" i="3"/>
  <c r="M181" i="3"/>
  <c r="Q181" i="3"/>
  <c r="U181" i="3"/>
  <c r="C181" i="3"/>
  <c r="G181" i="3"/>
  <c r="K181" i="3"/>
  <c r="O181" i="3"/>
  <c r="S181" i="3"/>
  <c r="P181" i="3"/>
  <c r="T181" i="3"/>
  <c r="H181" i="3"/>
  <c r="L181" i="3"/>
  <c r="D181" i="3"/>
  <c r="F185" i="3"/>
  <c r="J185" i="3"/>
  <c r="N185" i="3"/>
  <c r="R185" i="3"/>
  <c r="V185" i="3"/>
  <c r="E185" i="3"/>
  <c r="I185" i="3"/>
  <c r="M185" i="3"/>
  <c r="Q185" i="3"/>
  <c r="U185" i="3"/>
  <c r="C185" i="3"/>
  <c r="G185" i="3"/>
  <c r="K185" i="3"/>
  <c r="O185" i="3"/>
  <c r="S185" i="3"/>
  <c r="T185" i="3"/>
  <c r="H185" i="3"/>
  <c r="L185" i="3"/>
  <c r="P185" i="3"/>
  <c r="D185" i="3"/>
  <c r="F189" i="3"/>
  <c r="J189" i="3"/>
  <c r="N189" i="3"/>
  <c r="R189" i="3"/>
  <c r="V189" i="3"/>
  <c r="E189" i="3"/>
  <c r="I189" i="3"/>
  <c r="M189" i="3"/>
  <c r="Q189" i="3"/>
  <c r="U189" i="3"/>
  <c r="C189" i="3"/>
  <c r="G189" i="3"/>
  <c r="K189" i="3"/>
  <c r="O189" i="3"/>
  <c r="S189" i="3"/>
  <c r="H189" i="3"/>
  <c r="L189" i="3"/>
  <c r="P189" i="3"/>
  <c r="T189" i="3"/>
  <c r="D189" i="3"/>
  <c r="E193" i="3"/>
  <c r="I193" i="3"/>
  <c r="M193" i="3"/>
  <c r="Q193" i="3"/>
  <c r="U193" i="3"/>
  <c r="C193" i="3"/>
  <c r="G193" i="3"/>
  <c r="K193" i="3"/>
  <c r="O193" i="3"/>
  <c r="S193" i="3"/>
  <c r="J193" i="3"/>
  <c r="R193" i="3"/>
  <c r="L193" i="3"/>
  <c r="T193" i="3"/>
  <c r="F193" i="3"/>
  <c r="N193" i="3"/>
  <c r="V193" i="3"/>
  <c r="H193" i="3"/>
  <c r="P193" i="3"/>
  <c r="D193" i="3"/>
  <c r="E197" i="3"/>
  <c r="I197" i="3"/>
  <c r="M197" i="3"/>
  <c r="Q197" i="3"/>
  <c r="U197" i="3"/>
  <c r="H197" i="3"/>
  <c r="L197" i="3"/>
  <c r="P197" i="3"/>
  <c r="T197" i="3"/>
  <c r="C197" i="3"/>
  <c r="G197" i="3"/>
  <c r="K197" i="3"/>
  <c r="O197" i="3"/>
  <c r="S197" i="3"/>
  <c r="F197" i="3"/>
  <c r="J197" i="3"/>
  <c r="N197" i="3"/>
  <c r="R197" i="3"/>
  <c r="V197" i="3"/>
  <c r="D197" i="3"/>
  <c r="E201" i="3"/>
  <c r="I201" i="3"/>
  <c r="M201" i="3"/>
  <c r="Q201" i="3"/>
  <c r="U201" i="3"/>
  <c r="H201" i="3"/>
  <c r="L201" i="3"/>
  <c r="P201" i="3"/>
  <c r="T201" i="3"/>
  <c r="C201" i="3"/>
  <c r="G201" i="3"/>
  <c r="K201" i="3"/>
  <c r="O201" i="3"/>
  <c r="S201" i="3"/>
  <c r="F201" i="3"/>
  <c r="J201" i="3"/>
  <c r="N201" i="3"/>
  <c r="R201" i="3"/>
  <c r="V201" i="3"/>
  <c r="D201" i="3"/>
  <c r="E205" i="3"/>
  <c r="I205" i="3"/>
  <c r="M205" i="3"/>
  <c r="Q205" i="3"/>
  <c r="U205" i="3"/>
  <c r="H205" i="3"/>
  <c r="L205" i="3"/>
  <c r="P205" i="3"/>
  <c r="T205" i="3"/>
  <c r="C205" i="3"/>
  <c r="G205" i="3"/>
  <c r="K205" i="3"/>
  <c r="O205" i="3"/>
  <c r="S205" i="3"/>
  <c r="F205" i="3"/>
  <c r="J205" i="3"/>
  <c r="N205" i="3"/>
  <c r="R205" i="3"/>
  <c r="V205" i="3"/>
  <c r="D205" i="3"/>
  <c r="E209" i="3"/>
  <c r="I209" i="3"/>
  <c r="M209" i="3"/>
  <c r="Q209" i="3"/>
  <c r="U209" i="3"/>
  <c r="H209" i="3"/>
  <c r="L209" i="3"/>
  <c r="P209" i="3"/>
  <c r="T209" i="3"/>
  <c r="C209" i="3"/>
  <c r="G209" i="3"/>
  <c r="K209" i="3"/>
  <c r="O209" i="3"/>
  <c r="S209" i="3"/>
  <c r="F209" i="3"/>
  <c r="J209" i="3"/>
  <c r="N209" i="3"/>
  <c r="R209" i="3"/>
  <c r="V209" i="3"/>
  <c r="D209" i="3"/>
  <c r="E213" i="3"/>
  <c r="I213" i="3"/>
  <c r="M213" i="3"/>
  <c r="Q213" i="3"/>
  <c r="U213" i="3"/>
  <c r="H213" i="3"/>
  <c r="L213" i="3"/>
  <c r="P213" i="3"/>
  <c r="T213" i="3"/>
  <c r="C213" i="3"/>
  <c r="G213" i="3"/>
  <c r="K213" i="3"/>
  <c r="O213" i="3"/>
  <c r="S213" i="3"/>
  <c r="F213" i="3"/>
  <c r="J213" i="3"/>
  <c r="N213" i="3"/>
  <c r="R213" i="3"/>
  <c r="V213" i="3"/>
  <c r="D213" i="3"/>
  <c r="E217" i="3"/>
  <c r="I217" i="3"/>
  <c r="M217" i="3"/>
  <c r="Q217" i="3"/>
  <c r="U217" i="3"/>
  <c r="H217" i="3"/>
  <c r="L217" i="3"/>
  <c r="P217" i="3"/>
  <c r="T217" i="3"/>
  <c r="C217" i="3"/>
  <c r="G217" i="3"/>
  <c r="K217" i="3"/>
  <c r="O217" i="3"/>
  <c r="S217" i="3"/>
  <c r="F217" i="3"/>
  <c r="J217" i="3"/>
  <c r="N217" i="3"/>
  <c r="R217" i="3"/>
  <c r="V217" i="3"/>
  <c r="D217" i="3"/>
  <c r="E221" i="3"/>
  <c r="I221" i="3"/>
  <c r="M221" i="3"/>
  <c r="Q221" i="3"/>
  <c r="U221" i="3"/>
  <c r="H221" i="3"/>
  <c r="L221" i="3"/>
  <c r="P221" i="3"/>
  <c r="T221" i="3"/>
  <c r="C221" i="3"/>
  <c r="G221" i="3"/>
  <c r="K221" i="3"/>
  <c r="O221" i="3"/>
  <c r="S221" i="3"/>
  <c r="F221" i="3"/>
  <c r="J221" i="3"/>
  <c r="N221" i="3"/>
  <c r="R221" i="3"/>
  <c r="V221" i="3"/>
  <c r="D221" i="3"/>
  <c r="E225" i="3"/>
  <c r="I225" i="3"/>
  <c r="M225" i="3"/>
  <c r="Q225" i="3"/>
  <c r="U225" i="3"/>
  <c r="H225" i="3"/>
  <c r="L225" i="3"/>
  <c r="P225" i="3"/>
  <c r="T225" i="3"/>
  <c r="C225" i="3"/>
  <c r="G225" i="3"/>
  <c r="K225" i="3"/>
  <c r="O225" i="3"/>
  <c r="S225" i="3"/>
  <c r="F225" i="3"/>
  <c r="J225" i="3"/>
  <c r="N225" i="3"/>
  <c r="R225" i="3"/>
  <c r="V225" i="3"/>
  <c r="D225" i="3"/>
  <c r="E229" i="3"/>
  <c r="I229" i="3"/>
  <c r="M229" i="3"/>
  <c r="Q229" i="3"/>
  <c r="U229" i="3"/>
  <c r="H229" i="3"/>
  <c r="L229" i="3"/>
  <c r="P229" i="3"/>
  <c r="T229" i="3"/>
  <c r="C229" i="3"/>
  <c r="G229" i="3"/>
  <c r="K229" i="3"/>
  <c r="O229" i="3"/>
  <c r="S229" i="3"/>
  <c r="F229" i="3"/>
  <c r="J229" i="3"/>
  <c r="N229" i="3"/>
  <c r="R229" i="3"/>
  <c r="V229" i="3"/>
  <c r="D229" i="3"/>
  <c r="E233" i="3"/>
  <c r="I233" i="3"/>
  <c r="M233" i="3"/>
  <c r="Q233" i="3"/>
  <c r="U233" i="3"/>
  <c r="H233" i="3"/>
  <c r="L233" i="3"/>
  <c r="P233" i="3"/>
  <c r="T233" i="3"/>
  <c r="C233" i="3"/>
  <c r="G233" i="3"/>
  <c r="K233" i="3"/>
  <c r="O233" i="3"/>
  <c r="S233" i="3"/>
  <c r="F233" i="3"/>
  <c r="J233" i="3"/>
  <c r="N233" i="3"/>
  <c r="R233" i="3"/>
  <c r="V233" i="3"/>
  <c r="D233" i="3"/>
  <c r="E237" i="3"/>
  <c r="I237" i="3"/>
  <c r="M237" i="3"/>
  <c r="Q237" i="3"/>
  <c r="U237" i="3"/>
  <c r="H237" i="3"/>
  <c r="L237" i="3"/>
  <c r="P237" i="3"/>
  <c r="T237" i="3"/>
  <c r="C237" i="3"/>
  <c r="G237" i="3"/>
  <c r="K237" i="3"/>
  <c r="O237" i="3"/>
  <c r="S237" i="3"/>
  <c r="F237" i="3"/>
  <c r="J237" i="3"/>
  <c r="N237" i="3"/>
  <c r="R237" i="3"/>
  <c r="V237" i="3"/>
  <c r="D237" i="3"/>
  <c r="E241" i="3"/>
  <c r="I241" i="3"/>
  <c r="M241" i="3"/>
  <c r="Q241" i="3"/>
  <c r="U241" i="3"/>
  <c r="H241" i="3"/>
  <c r="L241" i="3"/>
  <c r="P241" i="3"/>
  <c r="T241" i="3"/>
  <c r="C241" i="3"/>
  <c r="G241" i="3"/>
  <c r="K241" i="3"/>
  <c r="O241" i="3"/>
  <c r="S241" i="3"/>
  <c r="F241" i="3"/>
  <c r="J241" i="3"/>
  <c r="N241" i="3"/>
  <c r="R241" i="3"/>
  <c r="V241" i="3"/>
  <c r="D241" i="3"/>
  <c r="E245" i="3"/>
  <c r="I245" i="3"/>
  <c r="M245" i="3"/>
  <c r="Q245" i="3"/>
  <c r="U245" i="3"/>
  <c r="H245" i="3"/>
  <c r="L245" i="3"/>
  <c r="P245" i="3"/>
  <c r="T245" i="3"/>
  <c r="C245" i="3"/>
  <c r="G245" i="3"/>
  <c r="K245" i="3"/>
  <c r="O245" i="3"/>
  <c r="S245" i="3"/>
  <c r="F245" i="3"/>
  <c r="J245" i="3"/>
  <c r="N245" i="3"/>
  <c r="R245" i="3"/>
  <c r="V245" i="3"/>
  <c r="D245" i="3"/>
  <c r="E249" i="3"/>
  <c r="I249" i="3"/>
  <c r="M249" i="3"/>
  <c r="Q249" i="3"/>
  <c r="U249" i="3"/>
  <c r="H249" i="3"/>
  <c r="L249" i="3"/>
  <c r="P249" i="3"/>
  <c r="T249" i="3"/>
  <c r="F249" i="3"/>
  <c r="J249" i="3"/>
  <c r="N249" i="3"/>
  <c r="R249" i="3"/>
  <c r="V249" i="3"/>
  <c r="K249" i="3"/>
  <c r="O249" i="3"/>
  <c r="C249" i="3"/>
  <c r="S249" i="3"/>
  <c r="G249" i="3"/>
  <c r="D249" i="3"/>
  <c r="E253" i="3"/>
  <c r="I253" i="3"/>
  <c r="M253" i="3"/>
  <c r="Q253" i="3"/>
  <c r="U253" i="3"/>
  <c r="H253" i="3"/>
  <c r="L253" i="3"/>
  <c r="P253" i="3"/>
  <c r="T253" i="3"/>
  <c r="F253" i="3"/>
  <c r="J253" i="3"/>
  <c r="N253" i="3"/>
  <c r="R253" i="3"/>
  <c r="V253" i="3"/>
  <c r="O253" i="3"/>
  <c r="C253" i="3"/>
  <c r="S253" i="3"/>
  <c r="G253" i="3"/>
  <c r="K253" i="3"/>
  <c r="D253" i="3"/>
  <c r="E257" i="3"/>
  <c r="I257" i="3"/>
  <c r="M257" i="3"/>
  <c r="Q257" i="3"/>
  <c r="U257" i="3"/>
  <c r="H257" i="3"/>
  <c r="L257" i="3"/>
  <c r="P257" i="3"/>
  <c r="T257" i="3"/>
  <c r="F257" i="3"/>
  <c r="J257" i="3"/>
  <c r="N257" i="3"/>
  <c r="R257" i="3"/>
  <c r="V257" i="3"/>
  <c r="C257" i="3"/>
  <c r="S257" i="3"/>
  <c r="G257" i="3"/>
  <c r="K257" i="3"/>
  <c r="O257" i="3"/>
  <c r="D257" i="3"/>
  <c r="E261" i="3"/>
  <c r="I261" i="3"/>
  <c r="M261" i="3"/>
  <c r="Q261" i="3"/>
  <c r="U261" i="3"/>
  <c r="H261" i="3"/>
  <c r="L261" i="3"/>
  <c r="F261" i="3"/>
  <c r="J261" i="3"/>
  <c r="G261" i="3"/>
  <c r="O261" i="3"/>
  <c r="V261" i="3"/>
  <c r="K261" i="3"/>
  <c r="R261" i="3"/>
  <c r="N261" i="3"/>
  <c r="T261" i="3"/>
  <c r="C261" i="3"/>
  <c r="P261" i="3"/>
  <c r="S261" i="3"/>
  <c r="D261" i="3"/>
  <c r="H265" i="3"/>
  <c r="L265" i="3"/>
  <c r="P265" i="3"/>
  <c r="T265" i="3"/>
  <c r="C265" i="3"/>
  <c r="G265" i="3"/>
  <c r="K265" i="3"/>
  <c r="O265" i="3"/>
  <c r="S265" i="3"/>
  <c r="F265" i="3"/>
  <c r="J265" i="3"/>
  <c r="N265" i="3"/>
  <c r="R265" i="3"/>
  <c r="V265" i="3"/>
  <c r="E265" i="3"/>
  <c r="I265" i="3"/>
  <c r="M265" i="3"/>
  <c r="Q265" i="3"/>
  <c r="U265" i="3"/>
  <c r="D265" i="3"/>
  <c r="H269" i="3"/>
  <c r="L269" i="3"/>
  <c r="P269" i="3"/>
  <c r="T269" i="3"/>
  <c r="C269" i="3"/>
  <c r="G269" i="3"/>
  <c r="K269" i="3"/>
  <c r="O269" i="3"/>
  <c r="S269" i="3"/>
  <c r="F269" i="3"/>
  <c r="J269" i="3"/>
  <c r="N269" i="3"/>
  <c r="R269" i="3"/>
  <c r="V269" i="3"/>
  <c r="E269" i="3"/>
  <c r="I269" i="3"/>
  <c r="M269" i="3"/>
  <c r="Q269" i="3"/>
  <c r="U269" i="3"/>
  <c r="D269" i="3"/>
  <c r="H273" i="3"/>
  <c r="L273" i="3"/>
  <c r="P273" i="3"/>
  <c r="T273" i="3"/>
  <c r="C273" i="3"/>
  <c r="G273" i="3"/>
  <c r="K273" i="3"/>
  <c r="O273" i="3"/>
  <c r="S273" i="3"/>
  <c r="F273" i="3"/>
  <c r="J273" i="3"/>
  <c r="N273" i="3"/>
  <c r="R273" i="3"/>
  <c r="V273" i="3"/>
  <c r="E273" i="3"/>
  <c r="I273" i="3"/>
  <c r="M273" i="3"/>
  <c r="Q273" i="3"/>
  <c r="U273" i="3"/>
  <c r="D273" i="3"/>
  <c r="H277" i="3"/>
  <c r="L277" i="3"/>
  <c r="P277" i="3"/>
  <c r="T277" i="3"/>
  <c r="C277" i="3"/>
  <c r="G277" i="3"/>
  <c r="K277" i="3"/>
  <c r="O277" i="3"/>
  <c r="S277" i="3"/>
  <c r="F277" i="3"/>
  <c r="J277" i="3"/>
  <c r="N277" i="3"/>
  <c r="R277" i="3"/>
  <c r="V277" i="3"/>
  <c r="E277" i="3"/>
  <c r="I277" i="3"/>
  <c r="M277" i="3"/>
  <c r="Q277" i="3"/>
  <c r="U277" i="3"/>
  <c r="D277" i="3"/>
  <c r="H281" i="3"/>
  <c r="L281" i="3"/>
  <c r="P281" i="3"/>
  <c r="T281" i="3"/>
  <c r="C281" i="3"/>
  <c r="G281" i="3"/>
  <c r="K281" i="3"/>
  <c r="O281" i="3"/>
  <c r="S281" i="3"/>
  <c r="F281" i="3"/>
  <c r="J281" i="3"/>
  <c r="N281" i="3"/>
  <c r="R281" i="3"/>
  <c r="V281" i="3"/>
  <c r="E281" i="3"/>
  <c r="I281" i="3"/>
  <c r="M281" i="3"/>
  <c r="Q281" i="3"/>
  <c r="U281" i="3"/>
  <c r="D281" i="3"/>
  <c r="H285" i="3"/>
  <c r="L285" i="3"/>
  <c r="P285" i="3"/>
  <c r="T285" i="3"/>
  <c r="C285" i="3"/>
  <c r="G285" i="3"/>
  <c r="K285" i="3"/>
  <c r="O285" i="3"/>
  <c r="S285" i="3"/>
  <c r="F285" i="3"/>
  <c r="J285" i="3"/>
  <c r="N285" i="3"/>
  <c r="R285" i="3"/>
  <c r="V285" i="3"/>
  <c r="E285" i="3"/>
  <c r="I285" i="3"/>
  <c r="M285" i="3"/>
  <c r="Q285" i="3"/>
  <c r="U285" i="3"/>
  <c r="D285" i="3"/>
  <c r="H289" i="3"/>
  <c r="L289" i="3"/>
  <c r="P289" i="3"/>
  <c r="T289" i="3"/>
  <c r="C289" i="3"/>
  <c r="G289" i="3"/>
  <c r="K289" i="3"/>
  <c r="O289" i="3"/>
  <c r="S289" i="3"/>
  <c r="F289" i="3"/>
  <c r="J289" i="3"/>
  <c r="N289" i="3"/>
  <c r="R289" i="3"/>
  <c r="V289" i="3"/>
  <c r="E289" i="3"/>
  <c r="I289" i="3"/>
  <c r="M289" i="3"/>
  <c r="Q289" i="3"/>
  <c r="U289" i="3"/>
  <c r="D289" i="3"/>
  <c r="H293" i="3"/>
  <c r="L293" i="3"/>
  <c r="P293" i="3"/>
  <c r="T293" i="3"/>
  <c r="C293" i="3"/>
  <c r="G293" i="3"/>
  <c r="K293" i="3"/>
  <c r="O293" i="3"/>
  <c r="S293" i="3"/>
  <c r="F293" i="3"/>
  <c r="J293" i="3"/>
  <c r="N293" i="3"/>
  <c r="R293" i="3"/>
  <c r="V293" i="3"/>
  <c r="E293" i="3"/>
  <c r="I293" i="3"/>
  <c r="M293" i="3"/>
  <c r="Q293" i="3"/>
  <c r="U293" i="3"/>
  <c r="D293" i="3"/>
  <c r="H297" i="3"/>
  <c r="L297" i="3"/>
  <c r="P297" i="3"/>
  <c r="T297" i="3"/>
  <c r="C297" i="3"/>
  <c r="G297" i="3"/>
  <c r="K297" i="3"/>
  <c r="O297" i="3"/>
  <c r="S297" i="3"/>
  <c r="F297" i="3"/>
  <c r="J297" i="3"/>
  <c r="N297" i="3"/>
  <c r="R297" i="3"/>
  <c r="V297" i="3"/>
  <c r="E297" i="3"/>
  <c r="I297" i="3"/>
  <c r="M297" i="3"/>
  <c r="Q297" i="3"/>
  <c r="U297" i="3"/>
  <c r="D297" i="3"/>
  <c r="H301" i="3"/>
  <c r="L301" i="3"/>
  <c r="P301" i="3"/>
  <c r="T301" i="3"/>
  <c r="C301" i="3"/>
  <c r="G301" i="3"/>
  <c r="K301" i="3"/>
  <c r="O301" i="3"/>
  <c r="S301" i="3"/>
  <c r="F301" i="3"/>
  <c r="J301" i="3"/>
  <c r="N301" i="3"/>
  <c r="R301" i="3"/>
  <c r="V301" i="3"/>
  <c r="E301" i="3"/>
  <c r="I301" i="3"/>
  <c r="M301" i="3"/>
  <c r="Q301" i="3"/>
  <c r="U301" i="3"/>
  <c r="D301" i="3"/>
  <c r="H305" i="3"/>
  <c r="L305" i="3"/>
  <c r="P305" i="3"/>
  <c r="T305" i="3"/>
  <c r="C305" i="3"/>
  <c r="G305" i="3"/>
  <c r="K305" i="3"/>
  <c r="O305" i="3"/>
  <c r="S305" i="3"/>
  <c r="F305" i="3"/>
  <c r="J305" i="3"/>
  <c r="N305" i="3"/>
  <c r="R305" i="3"/>
  <c r="V305" i="3"/>
  <c r="E305" i="3"/>
  <c r="I305" i="3"/>
  <c r="M305" i="3"/>
  <c r="Q305" i="3"/>
  <c r="U305" i="3"/>
  <c r="D305" i="3"/>
  <c r="H309" i="3"/>
  <c r="L309" i="3"/>
  <c r="P309" i="3"/>
  <c r="T309" i="3"/>
  <c r="C309" i="3"/>
  <c r="G309" i="3"/>
  <c r="K309" i="3"/>
  <c r="O309" i="3"/>
  <c r="S309" i="3"/>
  <c r="F309" i="3"/>
  <c r="J309" i="3"/>
  <c r="N309" i="3"/>
  <c r="R309" i="3"/>
  <c r="V309" i="3"/>
  <c r="E309" i="3"/>
  <c r="I309" i="3"/>
  <c r="M309" i="3"/>
  <c r="Q309" i="3"/>
  <c r="U309" i="3"/>
  <c r="D309" i="3"/>
  <c r="H313" i="3"/>
  <c r="L313" i="3"/>
  <c r="P313" i="3"/>
  <c r="T313" i="3"/>
  <c r="C313" i="3"/>
  <c r="G313" i="3"/>
  <c r="K313" i="3"/>
  <c r="O313" i="3"/>
  <c r="S313" i="3"/>
  <c r="F313" i="3"/>
  <c r="J313" i="3"/>
  <c r="E313" i="3"/>
  <c r="I313" i="3"/>
  <c r="M313" i="3"/>
  <c r="Q313" i="3"/>
  <c r="U313" i="3"/>
  <c r="N313" i="3"/>
  <c r="R313" i="3"/>
  <c r="D313" i="3"/>
  <c r="V313" i="3"/>
  <c r="H317" i="3"/>
  <c r="L317" i="3"/>
  <c r="P317" i="3"/>
  <c r="T317" i="3"/>
  <c r="C317" i="3"/>
  <c r="G317" i="3"/>
  <c r="K317" i="3"/>
  <c r="O317" i="3"/>
  <c r="S317" i="3"/>
  <c r="E317" i="3"/>
  <c r="I317" i="3"/>
  <c r="M317" i="3"/>
  <c r="Q317" i="3"/>
  <c r="U317" i="3"/>
  <c r="R317" i="3"/>
  <c r="F317" i="3"/>
  <c r="V317" i="3"/>
  <c r="D317" i="3"/>
  <c r="J317" i="3"/>
  <c r="N317" i="3"/>
  <c r="H321" i="3"/>
  <c r="L321" i="3"/>
  <c r="P321" i="3"/>
  <c r="T321" i="3"/>
  <c r="C321" i="3"/>
  <c r="G321" i="3"/>
  <c r="K321" i="3"/>
  <c r="O321" i="3"/>
  <c r="S321" i="3"/>
  <c r="E321" i="3"/>
  <c r="I321" i="3"/>
  <c r="M321" i="3"/>
  <c r="Q321" i="3"/>
  <c r="U321" i="3"/>
  <c r="F321" i="3"/>
  <c r="V321" i="3"/>
  <c r="J321" i="3"/>
  <c r="D321" i="3"/>
  <c r="N321" i="3"/>
  <c r="R321" i="3"/>
  <c r="H325" i="3"/>
  <c r="L325" i="3"/>
  <c r="P325" i="3"/>
  <c r="T325" i="3"/>
  <c r="C325" i="3"/>
  <c r="G325" i="3"/>
  <c r="K325" i="3"/>
  <c r="O325" i="3"/>
  <c r="S325" i="3"/>
  <c r="E325" i="3"/>
  <c r="I325" i="3"/>
  <c r="M325" i="3"/>
  <c r="Q325" i="3"/>
  <c r="U325" i="3"/>
  <c r="J325" i="3"/>
  <c r="N325" i="3"/>
  <c r="D325" i="3"/>
  <c r="R325" i="3"/>
  <c r="F325" i="3"/>
  <c r="V325" i="3"/>
  <c r="H329" i="3"/>
  <c r="L329" i="3"/>
  <c r="P329" i="3"/>
  <c r="T329" i="3"/>
  <c r="C329" i="3"/>
  <c r="G329" i="3"/>
  <c r="K329" i="3"/>
  <c r="O329" i="3"/>
  <c r="E329" i="3"/>
  <c r="I329" i="3"/>
  <c r="M329" i="3"/>
  <c r="Q329" i="3"/>
  <c r="N329" i="3"/>
  <c r="U329" i="3"/>
  <c r="R329" i="3"/>
  <c r="D329" i="3"/>
  <c r="F329" i="3"/>
  <c r="S329" i="3"/>
  <c r="J329" i="3"/>
  <c r="V329" i="3"/>
  <c r="H333" i="3"/>
  <c r="L333" i="3"/>
  <c r="P333" i="3"/>
  <c r="T333" i="3"/>
  <c r="C333" i="3"/>
  <c r="G333" i="3"/>
  <c r="K333" i="3"/>
  <c r="O333" i="3"/>
  <c r="S333" i="3"/>
  <c r="D333" i="3"/>
  <c r="F333" i="3"/>
  <c r="J333" i="3"/>
  <c r="N333" i="3"/>
  <c r="R333" i="3"/>
  <c r="V333" i="3"/>
  <c r="E333" i="3"/>
  <c r="I333" i="3"/>
  <c r="M333" i="3"/>
  <c r="Q333" i="3"/>
  <c r="U333" i="3"/>
  <c r="H337" i="3"/>
  <c r="L337" i="3"/>
  <c r="P337" i="3"/>
  <c r="T337" i="3"/>
  <c r="C337" i="3"/>
  <c r="G337" i="3"/>
  <c r="K337" i="3"/>
  <c r="O337" i="3"/>
  <c r="S337" i="3"/>
  <c r="D337" i="3"/>
  <c r="F337" i="3"/>
  <c r="J337" i="3"/>
  <c r="N337" i="3"/>
  <c r="R337" i="3"/>
  <c r="V337" i="3"/>
  <c r="E337" i="3"/>
  <c r="I337" i="3"/>
  <c r="M337" i="3"/>
  <c r="Q337" i="3"/>
  <c r="U337" i="3"/>
  <c r="H341" i="3"/>
  <c r="L341" i="3"/>
  <c r="P341" i="3"/>
  <c r="T341" i="3"/>
  <c r="C341" i="3"/>
  <c r="G341" i="3"/>
  <c r="K341" i="3"/>
  <c r="O341" i="3"/>
  <c r="S341" i="3"/>
  <c r="D341" i="3"/>
  <c r="F341" i="3"/>
  <c r="J341" i="3"/>
  <c r="N341" i="3"/>
  <c r="R341" i="3"/>
  <c r="V341" i="3"/>
  <c r="E341" i="3"/>
  <c r="I341" i="3"/>
  <c r="M341" i="3"/>
  <c r="Q341" i="3"/>
  <c r="U341" i="3"/>
  <c r="C14" i="3"/>
  <c r="G14" i="3"/>
  <c r="K14" i="3"/>
  <c r="O14" i="3"/>
  <c r="S14" i="3"/>
  <c r="E14" i="3"/>
  <c r="I14" i="3"/>
  <c r="M14" i="3"/>
  <c r="Q14" i="3"/>
  <c r="U14" i="3"/>
  <c r="L14" i="3"/>
  <c r="T14" i="3"/>
  <c r="F14" i="3"/>
  <c r="N14" i="3"/>
  <c r="V14" i="3"/>
  <c r="H14" i="3"/>
  <c r="P14" i="3"/>
  <c r="J14" i="3"/>
  <c r="R14" i="3"/>
  <c r="D14" i="3"/>
  <c r="C22" i="3"/>
  <c r="G22" i="3"/>
  <c r="K22" i="3"/>
  <c r="O22" i="3"/>
  <c r="S22" i="3"/>
  <c r="E22" i="3"/>
  <c r="I22" i="3"/>
  <c r="M22" i="3"/>
  <c r="Q22" i="3"/>
  <c r="U22" i="3"/>
  <c r="L22" i="3"/>
  <c r="T22" i="3"/>
  <c r="F22" i="3"/>
  <c r="N22" i="3"/>
  <c r="V22" i="3"/>
  <c r="H22" i="3"/>
  <c r="P22" i="3"/>
  <c r="J22" i="3"/>
  <c r="R22" i="3"/>
  <c r="D22" i="3"/>
  <c r="E30" i="3"/>
  <c r="I30" i="3"/>
  <c r="M30" i="3"/>
  <c r="Q30" i="3"/>
  <c r="U30" i="3"/>
  <c r="H30" i="3"/>
  <c r="L30" i="3"/>
  <c r="P30" i="3"/>
  <c r="T30" i="3"/>
  <c r="C30" i="3"/>
  <c r="G30" i="3"/>
  <c r="K30" i="3"/>
  <c r="O30" i="3"/>
  <c r="S30" i="3"/>
  <c r="F30" i="3"/>
  <c r="J30" i="3"/>
  <c r="N30" i="3"/>
  <c r="R30" i="3"/>
  <c r="V30" i="3"/>
  <c r="D30" i="3"/>
  <c r="H38" i="3"/>
  <c r="L38" i="3"/>
  <c r="P38" i="3"/>
  <c r="T38" i="3"/>
  <c r="F38" i="3"/>
  <c r="J38" i="3"/>
  <c r="N38" i="3"/>
  <c r="R38" i="3"/>
  <c r="V38" i="3"/>
  <c r="C38" i="3"/>
  <c r="K38" i="3"/>
  <c r="S38" i="3"/>
  <c r="E38" i="3"/>
  <c r="M38" i="3"/>
  <c r="U38" i="3"/>
  <c r="G38" i="3"/>
  <c r="O38" i="3"/>
  <c r="I38" i="3"/>
  <c r="Q38" i="3"/>
  <c r="D38" i="3"/>
  <c r="H46" i="3"/>
  <c r="L46" i="3"/>
  <c r="P46" i="3"/>
  <c r="T46" i="3"/>
  <c r="F46" i="3"/>
  <c r="J46" i="3"/>
  <c r="N46" i="3"/>
  <c r="R46" i="3"/>
  <c r="V46" i="3"/>
  <c r="C46" i="3"/>
  <c r="K46" i="3"/>
  <c r="S46" i="3"/>
  <c r="E46" i="3"/>
  <c r="M46" i="3"/>
  <c r="U46" i="3"/>
  <c r="G46" i="3"/>
  <c r="O46" i="3"/>
  <c r="I46" i="3"/>
  <c r="Q46" i="3"/>
  <c r="D46" i="3"/>
  <c r="F58" i="3"/>
  <c r="J58" i="3"/>
  <c r="N58" i="3"/>
  <c r="R58" i="3"/>
  <c r="V58" i="3"/>
  <c r="E58" i="3"/>
  <c r="I58" i="3"/>
  <c r="M58" i="3"/>
  <c r="Q58" i="3"/>
  <c r="U58" i="3"/>
  <c r="H58" i="3"/>
  <c r="L58" i="3"/>
  <c r="P58" i="3"/>
  <c r="T58" i="3"/>
  <c r="C58" i="3"/>
  <c r="G58" i="3"/>
  <c r="K58" i="3"/>
  <c r="O58" i="3"/>
  <c r="S58" i="3"/>
  <c r="D58" i="3"/>
  <c r="E66" i="3"/>
  <c r="I66" i="3"/>
  <c r="M66" i="3"/>
  <c r="Q66" i="3"/>
  <c r="U66" i="3"/>
  <c r="C66" i="3"/>
  <c r="G66" i="3"/>
  <c r="K66" i="3"/>
  <c r="O66" i="3"/>
  <c r="S66" i="3"/>
  <c r="L66" i="3"/>
  <c r="T66" i="3"/>
  <c r="F66" i="3"/>
  <c r="N66" i="3"/>
  <c r="V66" i="3"/>
  <c r="H66" i="3"/>
  <c r="P66" i="3"/>
  <c r="J66" i="3"/>
  <c r="R66" i="3"/>
  <c r="D66" i="3"/>
  <c r="E74" i="3"/>
  <c r="I74" i="3"/>
  <c r="M74" i="3"/>
  <c r="Q74" i="3"/>
  <c r="U74" i="3"/>
  <c r="C74" i="3"/>
  <c r="G74" i="3"/>
  <c r="K74" i="3"/>
  <c r="O74" i="3"/>
  <c r="S74" i="3"/>
  <c r="L74" i="3"/>
  <c r="T74" i="3"/>
  <c r="F74" i="3"/>
  <c r="N74" i="3"/>
  <c r="V74" i="3"/>
  <c r="H74" i="3"/>
  <c r="P74" i="3"/>
  <c r="J74" i="3"/>
  <c r="R74" i="3"/>
  <c r="D74" i="3"/>
  <c r="E78" i="3"/>
  <c r="I78" i="3"/>
  <c r="M78" i="3"/>
  <c r="Q78" i="3"/>
  <c r="U78" i="3"/>
  <c r="C78" i="3"/>
  <c r="G78" i="3"/>
  <c r="K78" i="3"/>
  <c r="O78" i="3"/>
  <c r="S78" i="3"/>
  <c r="H78" i="3"/>
  <c r="P78" i="3"/>
  <c r="J78" i="3"/>
  <c r="R78" i="3"/>
  <c r="L78" i="3"/>
  <c r="T78" i="3"/>
  <c r="F78" i="3"/>
  <c r="N78" i="3"/>
  <c r="V78" i="3"/>
  <c r="D78" i="3"/>
  <c r="E86" i="3"/>
  <c r="I86" i="3"/>
  <c r="M86" i="3"/>
  <c r="Q86" i="3"/>
  <c r="U86" i="3"/>
  <c r="H86" i="3"/>
  <c r="L86" i="3"/>
  <c r="P86" i="3"/>
  <c r="T86" i="3"/>
  <c r="C86" i="3"/>
  <c r="G86" i="3"/>
  <c r="K86" i="3"/>
  <c r="O86" i="3"/>
  <c r="S86" i="3"/>
  <c r="F86" i="3"/>
  <c r="J86" i="3"/>
  <c r="N86" i="3"/>
  <c r="R86" i="3"/>
  <c r="V86" i="3"/>
  <c r="D86" i="3"/>
  <c r="E90" i="3"/>
  <c r="I90" i="3"/>
  <c r="M90" i="3"/>
  <c r="Q90" i="3"/>
  <c r="U90" i="3"/>
  <c r="H90" i="3"/>
  <c r="L90" i="3"/>
  <c r="P90" i="3"/>
  <c r="T90" i="3"/>
  <c r="F90" i="3"/>
  <c r="J90" i="3"/>
  <c r="N90" i="3"/>
  <c r="R90" i="3"/>
  <c r="V90" i="3"/>
  <c r="K90" i="3"/>
  <c r="O90" i="3"/>
  <c r="C90" i="3"/>
  <c r="S90" i="3"/>
  <c r="G90" i="3"/>
  <c r="D90" i="3"/>
  <c r="H94" i="3"/>
  <c r="L94" i="3"/>
  <c r="P94" i="3"/>
  <c r="T94" i="3"/>
  <c r="F94" i="3"/>
  <c r="J94" i="3"/>
  <c r="N94" i="3"/>
  <c r="R94" i="3"/>
  <c r="V94" i="3"/>
  <c r="I94" i="3"/>
  <c r="Q94" i="3"/>
  <c r="C94" i="3"/>
  <c r="K94" i="3"/>
  <c r="S94" i="3"/>
  <c r="E94" i="3"/>
  <c r="M94" i="3"/>
  <c r="U94" i="3"/>
  <c r="G94" i="3"/>
  <c r="O94" i="3"/>
  <c r="D94" i="3"/>
  <c r="H98" i="3"/>
  <c r="L98" i="3"/>
  <c r="P98" i="3"/>
  <c r="T98" i="3"/>
  <c r="F98" i="3"/>
  <c r="J98" i="3"/>
  <c r="N98" i="3"/>
  <c r="R98" i="3"/>
  <c r="V98" i="3"/>
  <c r="E98" i="3"/>
  <c r="M98" i="3"/>
  <c r="U98" i="3"/>
  <c r="G98" i="3"/>
  <c r="O98" i="3"/>
  <c r="I98" i="3"/>
  <c r="Q98" i="3"/>
  <c r="C98" i="3"/>
  <c r="K98" i="3"/>
  <c r="S98" i="3"/>
  <c r="D98" i="3"/>
  <c r="H102" i="3"/>
  <c r="L102" i="3"/>
  <c r="P102" i="3"/>
  <c r="T102" i="3"/>
  <c r="F102" i="3"/>
  <c r="J102" i="3"/>
  <c r="N102" i="3"/>
  <c r="R102" i="3"/>
  <c r="V102" i="3"/>
  <c r="I102" i="3"/>
  <c r="Q102" i="3"/>
  <c r="C102" i="3"/>
  <c r="K102" i="3"/>
  <c r="S102" i="3"/>
  <c r="E102" i="3"/>
  <c r="M102" i="3"/>
  <c r="U102" i="3"/>
  <c r="G102" i="3"/>
  <c r="O102" i="3"/>
  <c r="D102" i="3"/>
  <c r="H106" i="3"/>
  <c r="L106" i="3"/>
  <c r="P106" i="3"/>
  <c r="T106" i="3"/>
  <c r="F106" i="3"/>
  <c r="J106" i="3"/>
  <c r="N106" i="3"/>
  <c r="R106" i="3"/>
  <c r="V106" i="3"/>
  <c r="E106" i="3"/>
  <c r="M106" i="3"/>
  <c r="U106" i="3"/>
  <c r="G106" i="3"/>
  <c r="O106" i="3"/>
  <c r="I106" i="3"/>
  <c r="Q106" i="3"/>
  <c r="C106" i="3"/>
  <c r="K106" i="3"/>
  <c r="S106" i="3"/>
  <c r="D106" i="3"/>
  <c r="H110" i="3"/>
  <c r="L110" i="3"/>
  <c r="P110" i="3"/>
  <c r="T110" i="3"/>
  <c r="F110" i="3"/>
  <c r="J110" i="3"/>
  <c r="N110" i="3"/>
  <c r="R110" i="3"/>
  <c r="V110" i="3"/>
  <c r="I110" i="3"/>
  <c r="Q110" i="3"/>
  <c r="C110" i="3"/>
  <c r="K110" i="3"/>
  <c r="S110" i="3"/>
  <c r="E110" i="3"/>
  <c r="M110" i="3"/>
  <c r="U110" i="3"/>
  <c r="G110" i="3"/>
  <c r="O110" i="3"/>
  <c r="D110" i="3"/>
  <c r="C114" i="3"/>
  <c r="G114" i="3"/>
  <c r="K114" i="3"/>
  <c r="O114" i="3"/>
  <c r="S114" i="3"/>
  <c r="F114" i="3"/>
  <c r="J114" i="3"/>
  <c r="N114" i="3"/>
  <c r="R114" i="3"/>
  <c r="V114" i="3"/>
  <c r="E114" i="3"/>
  <c r="I114" i="3"/>
  <c r="M114" i="3"/>
  <c r="Q114" i="3"/>
  <c r="U114" i="3"/>
  <c r="H114" i="3"/>
  <c r="L114" i="3"/>
  <c r="P114" i="3"/>
  <c r="T114" i="3"/>
  <c r="D114" i="3"/>
  <c r="C118" i="3"/>
  <c r="G118" i="3"/>
  <c r="K118" i="3"/>
  <c r="O118" i="3"/>
  <c r="S118" i="3"/>
  <c r="F118" i="3"/>
  <c r="J118" i="3"/>
  <c r="N118" i="3"/>
  <c r="R118" i="3"/>
  <c r="V118" i="3"/>
  <c r="E118" i="3"/>
  <c r="I118" i="3"/>
  <c r="M118" i="3"/>
  <c r="Q118" i="3"/>
  <c r="U118" i="3"/>
  <c r="H118" i="3"/>
  <c r="L118" i="3"/>
  <c r="P118" i="3"/>
  <c r="T118" i="3"/>
  <c r="D118" i="3"/>
  <c r="C122" i="3"/>
  <c r="G122" i="3"/>
  <c r="K122" i="3"/>
  <c r="O122" i="3"/>
  <c r="S122" i="3"/>
  <c r="F122" i="3"/>
  <c r="J122" i="3"/>
  <c r="N122" i="3"/>
  <c r="R122" i="3"/>
  <c r="V122" i="3"/>
  <c r="E122" i="3"/>
  <c r="I122" i="3"/>
  <c r="M122" i="3"/>
  <c r="Q122" i="3"/>
  <c r="U122" i="3"/>
  <c r="H122" i="3"/>
  <c r="L122" i="3"/>
  <c r="P122" i="3"/>
  <c r="T122" i="3"/>
  <c r="D122" i="3"/>
  <c r="C126" i="3"/>
  <c r="G126" i="3"/>
  <c r="K126" i="3"/>
  <c r="O126" i="3"/>
  <c r="S126" i="3"/>
  <c r="F126" i="3"/>
  <c r="J126" i="3"/>
  <c r="N126" i="3"/>
  <c r="R126" i="3"/>
  <c r="V126" i="3"/>
  <c r="E126" i="3"/>
  <c r="I126" i="3"/>
  <c r="M126" i="3"/>
  <c r="Q126" i="3"/>
  <c r="U126" i="3"/>
  <c r="H126" i="3"/>
  <c r="L126" i="3"/>
  <c r="P126" i="3"/>
  <c r="T126" i="3"/>
  <c r="D126" i="3"/>
  <c r="C130" i="3"/>
  <c r="G130" i="3"/>
  <c r="K130" i="3"/>
  <c r="O130" i="3"/>
  <c r="S130" i="3"/>
  <c r="F130" i="3"/>
  <c r="J130" i="3"/>
  <c r="N130" i="3"/>
  <c r="R130" i="3"/>
  <c r="V130" i="3"/>
  <c r="E130" i="3"/>
  <c r="I130" i="3"/>
  <c r="M130" i="3"/>
  <c r="Q130" i="3"/>
  <c r="U130" i="3"/>
  <c r="H130" i="3"/>
  <c r="L130" i="3"/>
  <c r="P130" i="3"/>
  <c r="T130" i="3"/>
  <c r="D130" i="3"/>
  <c r="C134" i="3"/>
  <c r="G134" i="3"/>
  <c r="K134" i="3"/>
  <c r="O134" i="3"/>
  <c r="S134" i="3"/>
  <c r="F134" i="3"/>
  <c r="J134" i="3"/>
  <c r="N134" i="3"/>
  <c r="R134" i="3"/>
  <c r="V134" i="3"/>
  <c r="H134" i="3"/>
  <c r="L134" i="3"/>
  <c r="P134" i="3"/>
  <c r="T134" i="3"/>
  <c r="I134" i="3"/>
  <c r="M134" i="3"/>
  <c r="Q134" i="3"/>
  <c r="E134" i="3"/>
  <c r="U134" i="3"/>
  <c r="D134" i="3"/>
  <c r="F138" i="3"/>
  <c r="J138" i="3"/>
  <c r="N138" i="3"/>
  <c r="R138" i="3"/>
  <c r="V138" i="3"/>
  <c r="H138" i="3"/>
  <c r="L138" i="3"/>
  <c r="P138" i="3"/>
  <c r="T138" i="3"/>
  <c r="E138" i="3"/>
  <c r="M138" i="3"/>
  <c r="U138" i="3"/>
  <c r="G138" i="3"/>
  <c r="O138" i="3"/>
  <c r="I138" i="3"/>
  <c r="Q138" i="3"/>
  <c r="C138" i="3"/>
  <c r="K138" i="3"/>
  <c r="S138" i="3"/>
  <c r="D138" i="3"/>
  <c r="F142" i="3"/>
  <c r="J142" i="3"/>
  <c r="N142" i="3"/>
  <c r="R142" i="3"/>
  <c r="V142" i="3"/>
  <c r="H142" i="3"/>
  <c r="L142" i="3"/>
  <c r="P142" i="3"/>
  <c r="T142" i="3"/>
  <c r="I142" i="3"/>
  <c r="Q142" i="3"/>
  <c r="C142" i="3"/>
  <c r="K142" i="3"/>
  <c r="S142" i="3"/>
  <c r="E142" i="3"/>
  <c r="M142" i="3"/>
  <c r="U142" i="3"/>
  <c r="G142" i="3"/>
  <c r="O142" i="3"/>
  <c r="D142" i="3"/>
  <c r="F146" i="3"/>
  <c r="J146" i="3"/>
  <c r="N146" i="3"/>
  <c r="R146" i="3"/>
  <c r="V146" i="3"/>
  <c r="H146" i="3"/>
  <c r="L146" i="3"/>
  <c r="P146" i="3"/>
  <c r="T146" i="3"/>
  <c r="E146" i="3"/>
  <c r="M146" i="3"/>
  <c r="U146" i="3"/>
  <c r="G146" i="3"/>
  <c r="O146" i="3"/>
  <c r="I146" i="3"/>
  <c r="Q146" i="3"/>
  <c r="C146" i="3"/>
  <c r="K146" i="3"/>
  <c r="S146" i="3"/>
  <c r="D146" i="3"/>
  <c r="E150" i="3"/>
  <c r="I150" i="3"/>
  <c r="M150" i="3"/>
  <c r="Q150" i="3"/>
  <c r="U150" i="3"/>
  <c r="H150" i="3"/>
  <c r="L150" i="3"/>
  <c r="P150" i="3"/>
  <c r="T150" i="3"/>
  <c r="C150" i="3"/>
  <c r="G150" i="3"/>
  <c r="K150" i="3"/>
  <c r="O150" i="3"/>
  <c r="S150" i="3"/>
  <c r="F150" i="3"/>
  <c r="J150" i="3"/>
  <c r="N150" i="3"/>
  <c r="R150" i="3"/>
  <c r="V150" i="3"/>
  <c r="D150" i="3"/>
  <c r="E154" i="3"/>
  <c r="I154" i="3"/>
  <c r="M154" i="3"/>
  <c r="Q154" i="3"/>
  <c r="U154" i="3"/>
  <c r="H154" i="3"/>
  <c r="L154" i="3"/>
  <c r="P154" i="3"/>
  <c r="T154" i="3"/>
  <c r="C154" i="3"/>
  <c r="G154" i="3"/>
  <c r="K154" i="3"/>
  <c r="O154" i="3"/>
  <c r="S154" i="3"/>
  <c r="F154" i="3"/>
  <c r="J154" i="3"/>
  <c r="N154" i="3"/>
  <c r="R154" i="3"/>
  <c r="V154" i="3"/>
  <c r="D154" i="3"/>
  <c r="E158" i="3"/>
  <c r="I158" i="3"/>
  <c r="M158" i="3"/>
  <c r="Q158" i="3"/>
  <c r="U158" i="3"/>
  <c r="H158" i="3"/>
  <c r="L158" i="3"/>
  <c r="P158" i="3"/>
  <c r="T158" i="3"/>
  <c r="C158" i="3"/>
  <c r="G158" i="3"/>
  <c r="K158" i="3"/>
  <c r="O158" i="3"/>
  <c r="S158" i="3"/>
  <c r="F158" i="3"/>
  <c r="J158" i="3"/>
  <c r="N158" i="3"/>
  <c r="R158" i="3"/>
  <c r="V158" i="3"/>
  <c r="D158" i="3"/>
  <c r="E162" i="3"/>
  <c r="I162" i="3"/>
  <c r="M162" i="3"/>
  <c r="Q162" i="3"/>
  <c r="U162" i="3"/>
  <c r="H162" i="3"/>
  <c r="L162" i="3"/>
  <c r="P162" i="3"/>
  <c r="T162" i="3"/>
  <c r="C162" i="3"/>
  <c r="G162" i="3"/>
  <c r="K162" i="3"/>
  <c r="O162" i="3"/>
  <c r="S162" i="3"/>
  <c r="F162" i="3"/>
  <c r="J162" i="3"/>
  <c r="N162" i="3"/>
  <c r="R162" i="3"/>
  <c r="V162" i="3"/>
  <c r="D162" i="3"/>
  <c r="E166" i="3"/>
  <c r="I166" i="3"/>
  <c r="M166" i="3"/>
  <c r="Q166" i="3"/>
  <c r="U166" i="3"/>
  <c r="H166" i="3"/>
  <c r="L166" i="3"/>
  <c r="P166" i="3"/>
  <c r="T166" i="3"/>
  <c r="C166" i="3"/>
  <c r="G166" i="3"/>
  <c r="K166" i="3"/>
  <c r="O166" i="3"/>
  <c r="S166" i="3"/>
  <c r="F166" i="3"/>
  <c r="J166" i="3"/>
  <c r="N166" i="3"/>
  <c r="R166" i="3"/>
  <c r="V166" i="3"/>
  <c r="D166" i="3"/>
  <c r="E170" i="3"/>
  <c r="I170" i="3"/>
  <c r="M170" i="3"/>
  <c r="Q170" i="3"/>
  <c r="U170" i="3"/>
  <c r="H170" i="3"/>
  <c r="L170" i="3"/>
  <c r="P170" i="3"/>
  <c r="T170" i="3"/>
  <c r="C170" i="3"/>
  <c r="G170" i="3"/>
  <c r="K170" i="3"/>
  <c r="O170" i="3"/>
  <c r="S170" i="3"/>
  <c r="F170" i="3"/>
  <c r="J170" i="3"/>
  <c r="N170" i="3"/>
  <c r="R170" i="3"/>
  <c r="V170" i="3"/>
  <c r="D170" i="3"/>
  <c r="E174" i="3"/>
  <c r="I174" i="3"/>
  <c r="M174" i="3"/>
  <c r="Q174" i="3"/>
  <c r="U174" i="3"/>
  <c r="H174" i="3"/>
  <c r="L174" i="3"/>
  <c r="P174" i="3"/>
  <c r="T174" i="3"/>
  <c r="C174" i="3"/>
  <c r="G174" i="3"/>
  <c r="K174" i="3"/>
  <c r="O174" i="3"/>
  <c r="S174" i="3"/>
  <c r="F174" i="3"/>
  <c r="J174" i="3"/>
  <c r="N174" i="3"/>
  <c r="R174" i="3"/>
  <c r="V174" i="3"/>
  <c r="D174" i="3"/>
  <c r="E178" i="3"/>
  <c r="I178" i="3"/>
  <c r="M178" i="3"/>
  <c r="Q178" i="3"/>
  <c r="U178" i="3"/>
  <c r="H178" i="3"/>
  <c r="L178" i="3"/>
  <c r="P178" i="3"/>
  <c r="T178" i="3"/>
  <c r="F178" i="3"/>
  <c r="J178" i="3"/>
  <c r="N178" i="3"/>
  <c r="R178" i="3"/>
  <c r="V178" i="3"/>
  <c r="G178" i="3"/>
  <c r="K178" i="3"/>
  <c r="O178" i="3"/>
  <c r="C178" i="3"/>
  <c r="S178" i="3"/>
  <c r="D178" i="3"/>
  <c r="E182" i="3"/>
  <c r="I182" i="3"/>
  <c r="M182" i="3"/>
  <c r="Q182" i="3"/>
  <c r="U182" i="3"/>
  <c r="H182" i="3"/>
  <c r="L182" i="3"/>
  <c r="P182" i="3"/>
  <c r="T182" i="3"/>
  <c r="F182" i="3"/>
  <c r="J182" i="3"/>
  <c r="N182" i="3"/>
  <c r="R182" i="3"/>
  <c r="V182" i="3"/>
  <c r="K182" i="3"/>
  <c r="O182" i="3"/>
  <c r="C182" i="3"/>
  <c r="S182" i="3"/>
  <c r="G182" i="3"/>
  <c r="D182" i="3"/>
  <c r="E186" i="3"/>
  <c r="I186" i="3"/>
  <c r="M186" i="3"/>
  <c r="Q186" i="3"/>
  <c r="U186" i="3"/>
  <c r="H186" i="3"/>
  <c r="L186" i="3"/>
  <c r="P186" i="3"/>
  <c r="T186" i="3"/>
  <c r="F186" i="3"/>
  <c r="J186" i="3"/>
  <c r="N186" i="3"/>
  <c r="R186" i="3"/>
  <c r="V186" i="3"/>
  <c r="O186" i="3"/>
  <c r="C186" i="3"/>
  <c r="S186" i="3"/>
  <c r="G186" i="3"/>
  <c r="K186" i="3"/>
  <c r="D186" i="3"/>
  <c r="E190" i="3"/>
  <c r="I190" i="3"/>
  <c r="M190" i="3"/>
  <c r="Q190" i="3"/>
  <c r="U190" i="3"/>
  <c r="H190" i="3"/>
  <c r="L190" i="3"/>
  <c r="P190" i="3"/>
  <c r="T190" i="3"/>
  <c r="F190" i="3"/>
  <c r="J190" i="3"/>
  <c r="N190" i="3"/>
  <c r="R190" i="3"/>
  <c r="V190" i="3"/>
  <c r="C190" i="3"/>
  <c r="S190" i="3"/>
  <c r="G190" i="3"/>
  <c r="K190" i="3"/>
  <c r="O190" i="3"/>
  <c r="D190" i="3"/>
  <c r="H194" i="3"/>
  <c r="L194" i="3"/>
  <c r="P194" i="3"/>
  <c r="T194" i="3"/>
  <c r="F194" i="3"/>
  <c r="J194" i="3"/>
  <c r="N194" i="3"/>
  <c r="R194" i="3"/>
  <c r="V194" i="3"/>
  <c r="E194" i="3"/>
  <c r="M194" i="3"/>
  <c r="U194" i="3"/>
  <c r="G194" i="3"/>
  <c r="O194" i="3"/>
  <c r="I194" i="3"/>
  <c r="Q194" i="3"/>
  <c r="C194" i="3"/>
  <c r="K194" i="3"/>
  <c r="S194" i="3"/>
  <c r="D194" i="3"/>
  <c r="H198" i="3"/>
  <c r="L198" i="3"/>
  <c r="P198" i="3"/>
  <c r="T198" i="3"/>
  <c r="C198" i="3"/>
  <c r="G198" i="3"/>
  <c r="K198" i="3"/>
  <c r="O198" i="3"/>
  <c r="S198" i="3"/>
  <c r="F198" i="3"/>
  <c r="J198" i="3"/>
  <c r="N198" i="3"/>
  <c r="R198" i="3"/>
  <c r="V198" i="3"/>
  <c r="E198" i="3"/>
  <c r="I198" i="3"/>
  <c r="M198" i="3"/>
  <c r="Q198" i="3"/>
  <c r="U198" i="3"/>
  <c r="D198" i="3"/>
  <c r="H202" i="3"/>
  <c r="L202" i="3"/>
  <c r="P202" i="3"/>
  <c r="T202" i="3"/>
  <c r="C202" i="3"/>
  <c r="G202" i="3"/>
  <c r="K202" i="3"/>
  <c r="O202" i="3"/>
  <c r="S202" i="3"/>
  <c r="F202" i="3"/>
  <c r="J202" i="3"/>
  <c r="N202" i="3"/>
  <c r="R202" i="3"/>
  <c r="V202" i="3"/>
  <c r="E202" i="3"/>
  <c r="I202" i="3"/>
  <c r="M202" i="3"/>
  <c r="Q202" i="3"/>
  <c r="U202" i="3"/>
  <c r="D202" i="3"/>
  <c r="H206" i="3"/>
  <c r="L206" i="3"/>
  <c r="P206" i="3"/>
  <c r="T206" i="3"/>
  <c r="C206" i="3"/>
  <c r="G206" i="3"/>
  <c r="K206" i="3"/>
  <c r="O206" i="3"/>
  <c r="S206" i="3"/>
  <c r="F206" i="3"/>
  <c r="J206" i="3"/>
  <c r="N206" i="3"/>
  <c r="R206" i="3"/>
  <c r="V206" i="3"/>
  <c r="E206" i="3"/>
  <c r="I206" i="3"/>
  <c r="M206" i="3"/>
  <c r="Q206" i="3"/>
  <c r="U206" i="3"/>
  <c r="D206" i="3"/>
  <c r="H210" i="3"/>
  <c r="L210" i="3"/>
  <c r="P210" i="3"/>
  <c r="T210" i="3"/>
  <c r="C210" i="3"/>
  <c r="G210" i="3"/>
  <c r="K210" i="3"/>
  <c r="O210" i="3"/>
  <c r="S210" i="3"/>
  <c r="F210" i="3"/>
  <c r="J210" i="3"/>
  <c r="N210" i="3"/>
  <c r="R210" i="3"/>
  <c r="V210" i="3"/>
  <c r="E210" i="3"/>
  <c r="I210" i="3"/>
  <c r="M210" i="3"/>
  <c r="Q210" i="3"/>
  <c r="U210" i="3"/>
  <c r="D210" i="3"/>
  <c r="H214" i="3"/>
  <c r="L214" i="3"/>
  <c r="P214" i="3"/>
  <c r="T214" i="3"/>
  <c r="C214" i="3"/>
  <c r="G214" i="3"/>
  <c r="K214" i="3"/>
  <c r="O214" i="3"/>
  <c r="S214" i="3"/>
  <c r="F214" i="3"/>
  <c r="J214" i="3"/>
  <c r="N214" i="3"/>
  <c r="R214" i="3"/>
  <c r="V214" i="3"/>
  <c r="E214" i="3"/>
  <c r="I214" i="3"/>
  <c r="M214" i="3"/>
  <c r="Q214" i="3"/>
  <c r="U214" i="3"/>
  <c r="D214" i="3"/>
  <c r="H218" i="3"/>
  <c r="L218" i="3"/>
  <c r="P218" i="3"/>
  <c r="T218" i="3"/>
  <c r="C218" i="3"/>
  <c r="G218" i="3"/>
  <c r="K218" i="3"/>
  <c r="O218" i="3"/>
  <c r="S218" i="3"/>
  <c r="F218" i="3"/>
  <c r="J218" i="3"/>
  <c r="N218" i="3"/>
  <c r="R218" i="3"/>
  <c r="V218" i="3"/>
  <c r="E218" i="3"/>
  <c r="I218" i="3"/>
  <c r="M218" i="3"/>
  <c r="Q218" i="3"/>
  <c r="U218" i="3"/>
  <c r="D218" i="3"/>
  <c r="H222" i="3"/>
  <c r="L222" i="3"/>
  <c r="P222" i="3"/>
  <c r="T222" i="3"/>
  <c r="C222" i="3"/>
  <c r="G222" i="3"/>
  <c r="K222" i="3"/>
  <c r="O222" i="3"/>
  <c r="S222" i="3"/>
  <c r="F222" i="3"/>
  <c r="J222" i="3"/>
  <c r="N222" i="3"/>
  <c r="R222" i="3"/>
  <c r="V222" i="3"/>
  <c r="E222" i="3"/>
  <c r="I222" i="3"/>
  <c r="M222" i="3"/>
  <c r="Q222" i="3"/>
  <c r="U222" i="3"/>
  <c r="D222" i="3"/>
  <c r="H226" i="3"/>
  <c r="L226" i="3"/>
  <c r="P226" i="3"/>
  <c r="T226" i="3"/>
  <c r="C226" i="3"/>
  <c r="G226" i="3"/>
  <c r="K226" i="3"/>
  <c r="O226" i="3"/>
  <c r="S226" i="3"/>
  <c r="F226" i="3"/>
  <c r="J226" i="3"/>
  <c r="N226" i="3"/>
  <c r="R226" i="3"/>
  <c r="V226" i="3"/>
  <c r="E226" i="3"/>
  <c r="I226" i="3"/>
  <c r="M226" i="3"/>
  <c r="Q226" i="3"/>
  <c r="U226" i="3"/>
  <c r="D226" i="3"/>
  <c r="H230" i="3"/>
  <c r="L230" i="3"/>
  <c r="P230" i="3"/>
  <c r="T230" i="3"/>
  <c r="C230" i="3"/>
  <c r="G230" i="3"/>
  <c r="K230" i="3"/>
  <c r="O230" i="3"/>
  <c r="S230" i="3"/>
  <c r="F230" i="3"/>
  <c r="J230" i="3"/>
  <c r="N230" i="3"/>
  <c r="R230" i="3"/>
  <c r="V230" i="3"/>
  <c r="E230" i="3"/>
  <c r="I230" i="3"/>
  <c r="M230" i="3"/>
  <c r="Q230" i="3"/>
  <c r="U230" i="3"/>
  <c r="D230" i="3"/>
  <c r="H234" i="3"/>
  <c r="L234" i="3"/>
  <c r="P234" i="3"/>
  <c r="T234" i="3"/>
  <c r="C234" i="3"/>
  <c r="G234" i="3"/>
  <c r="K234" i="3"/>
  <c r="O234" i="3"/>
  <c r="S234" i="3"/>
  <c r="F234" i="3"/>
  <c r="J234" i="3"/>
  <c r="N234" i="3"/>
  <c r="R234" i="3"/>
  <c r="V234" i="3"/>
  <c r="E234" i="3"/>
  <c r="I234" i="3"/>
  <c r="M234" i="3"/>
  <c r="Q234" i="3"/>
  <c r="U234" i="3"/>
  <c r="D234" i="3"/>
  <c r="H238" i="3"/>
  <c r="L238" i="3"/>
  <c r="P238" i="3"/>
  <c r="T238" i="3"/>
  <c r="C238" i="3"/>
  <c r="G238" i="3"/>
  <c r="K238" i="3"/>
  <c r="O238" i="3"/>
  <c r="S238" i="3"/>
  <c r="F238" i="3"/>
  <c r="J238" i="3"/>
  <c r="N238" i="3"/>
  <c r="R238" i="3"/>
  <c r="V238" i="3"/>
  <c r="E238" i="3"/>
  <c r="I238" i="3"/>
  <c r="M238" i="3"/>
  <c r="Q238" i="3"/>
  <c r="U238" i="3"/>
  <c r="D238" i="3"/>
  <c r="H242" i="3"/>
  <c r="L242" i="3"/>
  <c r="P242" i="3"/>
  <c r="T242" i="3"/>
  <c r="C242" i="3"/>
  <c r="G242" i="3"/>
  <c r="K242" i="3"/>
  <c r="O242" i="3"/>
  <c r="S242" i="3"/>
  <c r="F242" i="3"/>
  <c r="J242" i="3"/>
  <c r="N242" i="3"/>
  <c r="R242" i="3"/>
  <c r="V242" i="3"/>
  <c r="E242" i="3"/>
  <c r="I242" i="3"/>
  <c r="M242" i="3"/>
  <c r="Q242" i="3"/>
  <c r="U242" i="3"/>
  <c r="D242" i="3"/>
  <c r="H246" i="3"/>
  <c r="L246" i="3"/>
  <c r="P246" i="3"/>
  <c r="T246" i="3"/>
  <c r="C246" i="3"/>
  <c r="G246" i="3"/>
  <c r="K246" i="3"/>
  <c r="O246" i="3"/>
  <c r="S246" i="3"/>
  <c r="F246" i="3"/>
  <c r="J246" i="3"/>
  <c r="N246" i="3"/>
  <c r="R246" i="3"/>
  <c r="E246" i="3"/>
  <c r="I246" i="3"/>
  <c r="M246" i="3"/>
  <c r="Q246" i="3"/>
  <c r="U246" i="3"/>
  <c r="V246" i="3"/>
  <c r="D246" i="3"/>
  <c r="H250" i="3"/>
  <c r="L250" i="3"/>
  <c r="P250" i="3"/>
  <c r="T250" i="3"/>
  <c r="C250" i="3"/>
  <c r="G250" i="3"/>
  <c r="K250" i="3"/>
  <c r="O250" i="3"/>
  <c r="S250" i="3"/>
  <c r="E250" i="3"/>
  <c r="I250" i="3"/>
  <c r="M250" i="3"/>
  <c r="Q250" i="3"/>
  <c r="U250" i="3"/>
  <c r="J250" i="3"/>
  <c r="N250" i="3"/>
  <c r="R250" i="3"/>
  <c r="F250" i="3"/>
  <c r="V250" i="3"/>
  <c r="D250" i="3"/>
  <c r="H254" i="3"/>
  <c r="L254" i="3"/>
  <c r="P254" i="3"/>
  <c r="T254" i="3"/>
  <c r="C254" i="3"/>
  <c r="G254" i="3"/>
  <c r="K254" i="3"/>
  <c r="O254" i="3"/>
  <c r="S254" i="3"/>
  <c r="E254" i="3"/>
  <c r="I254" i="3"/>
  <c r="M254" i="3"/>
  <c r="Q254" i="3"/>
  <c r="U254" i="3"/>
  <c r="N254" i="3"/>
  <c r="R254" i="3"/>
  <c r="F254" i="3"/>
  <c r="V254" i="3"/>
  <c r="J254" i="3"/>
  <c r="D254" i="3"/>
  <c r="H258" i="3"/>
  <c r="L258" i="3"/>
  <c r="P258" i="3"/>
  <c r="T258" i="3"/>
  <c r="C258" i="3"/>
  <c r="G258" i="3"/>
  <c r="K258" i="3"/>
  <c r="O258" i="3"/>
  <c r="S258" i="3"/>
  <c r="E258" i="3"/>
  <c r="I258" i="3"/>
  <c r="M258" i="3"/>
  <c r="Q258" i="3"/>
  <c r="U258" i="3"/>
  <c r="R258" i="3"/>
  <c r="F258" i="3"/>
  <c r="V258" i="3"/>
  <c r="J258" i="3"/>
  <c r="N258" i="3"/>
  <c r="D258" i="3"/>
  <c r="H262" i="3"/>
  <c r="G262" i="3"/>
  <c r="K262" i="3"/>
  <c r="O262" i="3"/>
  <c r="S262" i="3"/>
  <c r="C262" i="3"/>
  <c r="J262" i="3"/>
  <c r="N262" i="3"/>
  <c r="R262" i="3"/>
  <c r="V262" i="3"/>
  <c r="F262" i="3"/>
  <c r="I262" i="3"/>
  <c r="M262" i="3"/>
  <c r="Q262" i="3"/>
  <c r="U262" i="3"/>
  <c r="E262" i="3"/>
  <c r="L262" i="3"/>
  <c r="P262" i="3"/>
  <c r="T262" i="3"/>
  <c r="D262" i="3"/>
  <c r="C266" i="3"/>
  <c r="G266" i="3"/>
  <c r="K266" i="3"/>
  <c r="O266" i="3"/>
  <c r="S266" i="3"/>
  <c r="F266" i="3"/>
  <c r="J266" i="3"/>
  <c r="N266" i="3"/>
  <c r="R266" i="3"/>
  <c r="V266" i="3"/>
  <c r="E266" i="3"/>
  <c r="I266" i="3"/>
  <c r="M266" i="3"/>
  <c r="Q266" i="3"/>
  <c r="U266" i="3"/>
  <c r="H266" i="3"/>
  <c r="L266" i="3"/>
  <c r="P266" i="3"/>
  <c r="T266" i="3"/>
  <c r="D266" i="3"/>
  <c r="C270" i="3"/>
  <c r="G270" i="3"/>
  <c r="K270" i="3"/>
  <c r="O270" i="3"/>
  <c r="S270" i="3"/>
  <c r="F270" i="3"/>
  <c r="J270" i="3"/>
  <c r="N270" i="3"/>
  <c r="R270" i="3"/>
  <c r="V270" i="3"/>
  <c r="E270" i="3"/>
  <c r="I270" i="3"/>
  <c r="M270" i="3"/>
  <c r="Q270" i="3"/>
  <c r="U270" i="3"/>
  <c r="H270" i="3"/>
  <c r="L270" i="3"/>
  <c r="P270" i="3"/>
  <c r="T270" i="3"/>
  <c r="D270" i="3"/>
  <c r="C274" i="3"/>
  <c r="G274" i="3"/>
  <c r="K274" i="3"/>
  <c r="O274" i="3"/>
  <c r="S274" i="3"/>
  <c r="F274" i="3"/>
  <c r="J274" i="3"/>
  <c r="N274" i="3"/>
  <c r="R274" i="3"/>
  <c r="V274" i="3"/>
  <c r="E274" i="3"/>
  <c r="I274" i="3"/>
  <c r="M274" i="3"/>
  <c r="Q274" i="3"/>
  <c r="U274" i="3"/>
  <c r="H274" i="3"/>
  <c r="L274" i="3"/>
  <c r="P274" i="3"/>
  <c r="T274" i="3"/>
  <c r="D274" i="3"/>
  <c r="C278" i="3"/>
  <c r="G278" i="3"/>
  <c r="K278" i="3"/>
  <c r="O278" i="3"/>
  <c r="S278" i="3"/>
  <c r="F278" i="3"/>
  <c r="J278" i="3"/>
  <c r="N278" i="3"/>
  <c r="R278" i="3"/>
  <c r="V278" i="3"/>
  <c r="E278" i="3"/>
  <c r="I278" i="3"/>
  <c r="M278" i="3"/>
  <c r="Q278" i="3"/>
  <c r="U278" i="3"/>
  <c r="H278" i="3"/>
  <c r="L278" i="3"/>
  <c r="P278" i="3"/>
  <c r="T278" i="3"/>
  <c r="D278" i="3"/>
  <c r="C282" i="3"/>
  <c r="G282" i="3"/>
  <c r="K282" i="3"/>
  <c r="O282" i="3"/>
  <c r="S282" i="3"/>
  <c r="F282" i="3"/>
  <c r="J282" i="3"/>
  <c r="N282" i="3"/>
  <c r="R282" i="3"/>
  <c r="V282" i="3"/>
  <c r="E282" i="3"/>
  <c r="I282" i="3"/>
  <c r="M282" i="3"/>
  <c r="Q282" i="3"/>
  <c r="U282" i="3"/>
  <c r="H282" i="3"/>
  <c r="L282" i="3"/>
  <c r="P282" i="3"/>
  <c r="T282" i="3"/>
  <c r="D282" i="3"/>
  <c r="C286" i="3"/>
  <c r="G286" i="3"/>
  <c r="K286" i="3"/>
  <c r="O286" i="3"/>
  <c r="S286" i="3"/>
  <c r="F286" i="3"/>
  <c r="J286" i="3"/>
  <c r="N286" i="3"/>
  <c r="R286" i="3"/>
  <c r="V286" i="3"/>
  <c r="E286" i="3"/>
  <c r="I286" i="3"/>
  <c r="M286" i="3"/>
  <c r="Q286" i="3"/>
  <c r="U286" i="3"/>
  <c r="H286" i="3"/>
  <c r="L286" i="3"/>
  <c r="P286" i="3"/>
  <c r="T286" i="3"/>
  <c r="D286" i="3"/>
  <c r="C290" i="3"/>
  <c r="G290" i="3"/>
  <c r="K290" i="3"/>
  <c r="O290" i="3"/>
  <c r="S290" i="3"/>
  <c r="F290" i="3"/>
  <c r="J290" i="3"/>
  <c r="N290" i="3"/>
  <c r="R290" i="3"/>
  <c r="V290" i="3"/>
  <c r="E290" i="3"/>
  <c r="I290" i="3"/>
  <c r="M290" i="3"/>
  <c r="Q290" i="3"/>
  <c r="U290" i="3"/>
  <c r="H290" i="3"/>
  <c r="L290" i="3"/>
  <c r="P290" i="3"/>
  <c r="T290" i="3"/>
  <c r="D290" i="3"/>
  <c r="C294" i="3"/>
  <c r="G294" i="3"/>
  <c r="K294" i="3"/>
  <c r="O294" i="3"/>
  <c r="S294" i="3"/>
  <c r="F294" i="3"/>
  <c r="J294" i="3"/>
  <c r="N294" i="3"/>
  <c r="R294" i="3"/>
  <c r="V294" i="3"/>
  <c r="E294" i="3"/>
  <c r="I294" i="3"/>
  <c r="M294" i="3"/>
  <c r="Q294" i="3"/>
  <c r="U294" i="3"/>
  <c r="H294" i="3"/>
  <c r="L294" i="3"/>
  <c r="P294" i="3"/>
  <c r="T294" i="3"/>
  <c r="D294" i="3"/>
  <c r="C298" i="3"/>
  <c r="G298" i="3"/>
  <c r="K298" i="3"/>
  <c r="O298" i="3"/>
  <c r="S298" i="3"/>
  <c r="F298" i="3"/>
  <c r="J298" i="3"/>
  <c r="N298" i="3"/>
  <c r="R298" i="3"/>
  <c r="V298" i="3"/>
  <c r="E298" i="3"/>
  <c r="I298" i="3"/>
  <c r="M298" i="3"/>
  <c r="Q298" i="3"/>
  <c r="U298" i="3"/>
  <c r="H298" i="3"/>
  <c r="L298" i="3"/>
  <c r="P298" i="3"/>
  <c r="T298" i="3"/>
  <c r="D298" i="3"/>
  <c r="C302" i="3"/>
  <c r="G302" i="3"/>
  <c r="K302" i="3"/>
  <c r="O302" i="3"/>
  <c r="S302" i="3"/>
  <c r="F302" i="3"/>
  <c r="J302" i="3"/>
  <c r="N302" i="3"/>
  <c r="R302" i="3"/>
  <c r="V302" i="3"/>
  <c r="E302" i="3"/>
  <c r="I302" i="3"/>
  <c r="M302" i="3"/>
  <c r="Q302" i="3"/>
  <c r="U302" i="3"/>
  <c r="H302" i="3"/>
  <c r="L302" i="3"/>
  <c r="P302" i="3"/>
  <c r="T302" i="3"/>
  <c r="D302" i="3"/>
  <c r="C306" i="3"/>
  <c r="G306" i="3"/>
  <c r="K306" i="3"/>
  <c r="O306" i="3"/>
  <c r="S306" i="3"/>
  <c r="F306" i="3"/>
  <c r="J306" i="3"/>
  <c r="N306" i="3"/>
  <c r="R306" i="3"/>
  <c r="V306" i="3"/>
  <c r="E306" i="3"/>
  <c r="I306" i="3"/>
  <c r="M306" i="3"/>
  <c r="Q306" i="3"/>
  <c r="U306" i="3"/>
  <c r="H306" i="3"/>
  <c r="L306" i="3"/>
  <c r="P306" i="3"/>
  <c r="T306" i="3"/>
  <c r="D306" i="3"/>
  <c r="C310" i="3"/>
  <c r="G310" i="3"/>
  <c r="K310" i="3"/>
  <c r="O310" i="3"/>
  <c r="S310" i="3"/>
  <c r="F310" i="3"/>
  <c r="J310" i="3"/>
  <c r="N310" i="3"/>
  <c r="R310" i="3"/>
  <c r="V310" i="3"/>
  <c r="E310" i="3"/>
  <c r="I310" i="3"/>
  <c r="M310" i="3"/>
  <c r="Q310" i="3"/>
  <c r="U310" i="3"/>
  <c r="H310" i="3"/>
  <c r="L310" i="3"/>
  <c r="P310" i="3"/>
  <c r="T310" i="3"/>
  <c r="D310" i="3"/>
  <c r="C314" i="3"/>
  <c r="G314" i="3"/>
  <c r="K314" i="3"/>
  <c r="O314" i="3"/>
  <c r="S314" i="3"/>
  <c r="F314" i="3"/>
  <c r="J314" i="3"/>
  <c r="N314" i="3"/>
  <c r="R314" i="3"/>
  <c r="V314" i="3"/>
  <c r="H314" i="3"/>
  <c r="L314" i="3"/>
  <c r="P314" i="3"/>
  <c r="T314" i="3"/>
  <c r="I314" i="3"/>
  <c r="M314" i="3"/>
  <c r="D314" i="3"/>
  <c r="Q314" i="3"/>
  <c r="E314" i="3"/>
  <c r="U314" i="3"/>
  <c r="C318" i="3"/>
  <c r="G318" i="3"/>
  <c r="K318" i="3"/>
  <c r="O318" i="3"/>
  <c r="S318" i="3"/>
  <c r="F318" i="3"/>
  <c r="J318" i="3"/>
  <c r="N318" i="3"/>
  <c r="R318" i="3"/>
  <c r="V318" i="3"/>
  <c r="H318" i="3"/>
  <c r="L318" i="3"/>
  <c r="P318" i="3"/>
  <c r="T318" i="3"/>
  <c r="M318" i="3"/>
  <c r="Q318" i="3"/>
  <c r="D318" i="3"/>
  <c r="E318" i="3"/>
  <c r="U318" i="3"/>
  <c r="I318" i="3"/>
  <c r="C322" i="3"/>
  <c r="G322" i="3"/>
  <c r="K322" i="3"/>
  <c r="O322" i="3"/>
  <c r="S322" i="3"/>
  <c r="F322" i="3"/>
  <c r="J322" i="3"/>
  <c r="N322" i="3"/>
  <c r="R322" i="3"/>
  <c r="V322" i="3"/>
  <c r="H322" i="3"/>
  <c r="L322" i="3"/>
  <c r="P322" i="3"/>
  <c r="T322" i="3"/>
  <c r="Q322" i="3"/>
  <c r="E322" i="3"/>
  <c r="U322" i="3"/>
  <c r="I322" i="3"/>
  <c r="D322" i="3"/>
  <c r="M322" i="3"/>
  <c r="C326" i="3"/>
  <c r="G326" i="3"/>
  <c r="K326" i="3"/>
  <c r="O326" i="3"/>
  <c r="S326" i="3"/>
  <c r="F326" i="3"/>
  <c r="J326" i="3"/>
  <c r="N326" i="3"/>
  <c r="R326" i="3"/>
  <c r="V326" i="3"/>
  <c r="H326" i="3"/>
  <c r="L326" i="3"/>
  <c r="P326" i="3"/>
  <c r="T326" i="3"/>
  <c r="E326" i="3"/>
  <c r="U326" i="3"/>
  <c r="D326" i="3"/>
  <c r="I326" i="3"/>
  <c r="M326" i="3"/>
  <c r="Q326" i="3"/>
  <c r="C330" i="3"/>
  <c r="G330" i="3"/>
  <c r="K330" i="3"/>
  <c r="O330" i="3"/>
  <c r="S330" i="3"/>
  <c r="F330" i="3"/>
  <c r="J330" i="3"/>
  <c r="N330" i="3"/>
  <c r="R330" i="3"/>
  <c r="V330" i="3"/>
  <c r="E330" i="3"/>
  <c r="I330" i="3"/>
  <c r="M330" i="3"/>
  <c r="Q330" i="3"/>
  <c r="U330" i="3"/>
  <c r="H330" i="3"/>
  <c r="L330" i="3"/>
  <c r="P330" i="3"/>
  <c r="T330" i="3"/>
  <c r="D330" i="3"/>
  <c r="C334" i="3"/>
  <c r="G334" i="3"/>
  <c r="K334" i="3"/>
  <c r="O334" i="3"/>
  <c r="S334" i="3"/>
  <c r="F334" i="3"/>
  <c r="J334" i="3"/>
  <c r="N334" i="3"/>
  <c r="R334" i="3"/>
  <c r="V334" i="3"/>
  <c r="D334" i="3"/>
  <c r="E334" i="3"/>
  <c r="I334" i="3"/>
  <c r="M334" i="3"/>
  <c r="Q334" i="3"/>
  <c r="U334" i="3"/>
  <c r="H334" i="3"/>
  <c r="L334" i="3"/>
  <c r="P334" i="3"/>
  <c r="T334" i="3"/>
  <c r="C338" i="3"/>
  <c r="G338" i="3"/>
  <c r="K338" i="3"/>
  <c r="O338" i="3"/>
  <c r="S338" i="3"/>
  <c r="F338" i="3"/>
  <c r="J338" i="3"/>
  <c r="N338" i="3"/>
  <c r="R338" i="3"/>
  <c r="V338" i="3"/>
  <c r="E338" i="3"/>
  <c r="I338" i="3"/>
  <c r="M338" i="3"/>
  <c r="Q338" i="3"/>
  <c r="U338" i="3"/>
  <c r="D338" i="3"/>
  <c r="H338" i="3"/>
  <c r="L338" i="3"/>
  <c r="P338" i="3"/>
  <c r="T338" i="3"/>
  <c r="C342" i="3"/>
  <c r="G342" i="3"/>
  <c r="K342" i="3"/>
  <c r="O342" i="3"/>
  <c r="S342" i="3"/>
  <c r="D342" i="3"/>
  <c r="F342" i="3"/>
  <c r="J342" i="3"/>
  <c r="N342" i="3"/>
  <c r="R342" i="3"/>
  <c r="V342" i="3"/>
  <c r="E342" i="3"/>
  <c r="I342" i="3"/>
  <c r="M342" i="3"/>
  <c r="Q342" i="3"/>
  <c r="U342" i="3"/>
  <c r="H342" i="3"/>
  <c r="L342" i="3"/>
  <c r="P342" i="3"/>
  <c r="T342" i="3"/>
  <c r="C14" i="1"/>
  <c r="C18" i="1"/>
  <c r="C22" i="1"/>
  <c r="C38" i="1"/>
  <c r="C54" i="1"/>
  <c r="C70" i="1"/>
  <c r="C86" i="1"/>
  <c r="C106" i="1"/>
  <c r="C26" i="1"/>
  <c r="C42" i="1"/>
  <c r="C58" i="1"/>
  <c r="C74" i="1"/>
  <c r="C90" i="1"/>
  <c r="C11" i="1"/>
  <c r="C27" i="1"/>
  <c r="C43" i="1"/>
  <c r="C59" i="1"/>
  <c r="C75" i="1"/>
  <c r="C91" i="1"/>
  <c r="C107" i="1"/>
  <c r="C123" i="1"/>
  <c r="C80" i="1"/>
  <c r="C24" i="1"/>
  <c r="C40" i="1"/>
  <c r="C56" i="1"/>
  <c r="C72" i="1"/>
  <c r="C92" i="1"/>
  <c r="C25" i="1"/>
  <c r="C41" i="1"/>
  <c r="C57" i="1"/>
  <c r="C73" i="1"/>
  <c r="C89" i="1"/>
  <c r="C105" i="1"/>
  <c r="C121" i="1"/>
  <c r="C137" i="1"/>
  <c r="C30" i="1"/>
  <c r="C46" i="1"/>
  <c r="C62" i="1"/>
  <c r="C78" i="1"/>
  <c r="C98" i="1"/>
  <c r="C34" i="1"/>
  <c r="C50" i="1"/>
  <c r="C66" i="1"/>
  <c r="C82" i="1"/>
  <c r="C102" i="1"/>
  <c r="C19" i="1"/>
  <c r="C35" i="1"/>
  <c r="C51" i="1"/>
  <c r="C67" i="1"/>
  <c r="C83" i="1"/>
  <c r="C99" i="1"/>
  <c r="C115" i="1"/>
  <c r="C131" i="1"/>
  <c r="C16" i="1"/>
  <c r="C32" i="1"/>
  <c r="C48" i="1"/>
  <c r="C64" i="1"/>
  <c r="C84" i="1"/>
  <c r="C17" i="1"/>
  <c r="C33" i="1"/>
  <c r="C49" i="1"/>
  <c r="C65" i="1"/>
  <c r="C81" i="1"/>
  <c r="C97" i="1"/>
  <c r="C113" i="1"/>
  <c r="C129" i="1"/>
  <c r="C15" i="1"/>
  <c r="C47" i="1"/>
  <c r="C79" i="1"/>
  <c r="C111" i="1"/>
  <c r="C28" i="1"/>
  <c r="C60" i="1"/>
  <c r="C13" i="1"/>
  <c r="C45" i="1"/>
  <c r="C77" i="1"/>
  <c r="C109" i="1"/>
  <c r="C108" i="1"/>
  <c r="C128" i="1"/>
  <c r="C23" i="1"/>
  <c r="C55" i="1"/>
  <c r="C87" i="1"/>
  <c r="C119" i="1"/>
  <c r="C10" i="1"/>
  <c r="C36" i="1"/>
  <c r="C68" i="1"/>
  <c r="C21" i="1"/>
  <c r="C53" i="1"/>
  <c r="C85" i="1"/>
  <c r="C117" i="1"/>
  <c r="C118" i="1"/>
  <c r="C96" i="1"/>
  <c r="C136" i="1"/>
  <c r="C100" i="1"/>
  <c r="C122" i="1"/>
  <c r="C116" i="1"/>
  <c r="C132" i="1"/>
  <c r="C31" i="1"/>
  <c r="C63" i="1"/>
  <c r="C95" i="1"/>
  <c r="C127" i="1"/>
  <c r="C12" i="1"/>
  <c r="C44" i="1"/>
  <c r="C76" i="1"/>
  <c r="C29" i="1"/>
  <c r="C61" i="1"/>
  <c r="C93" i="1"/>
  <c r="C125" i="1"/>
  <c r="C94" i="1"/>
  <c r="C126" i="1"/>
  <c r="C112" i="1"/>
  <c r="C39" i="1"/>
  <c r="C71" i="1"/>
  <c r="C103" i="1"/>
  <c r="C135" i="1"/>
  <c r="C20" i="1"/>
  <c r="C52" i="1"/>
  <c r="C88" i="1"/>
  <c r="C37" i="1"/>
  <c r="C69" i="1"/>
  <c r="C101" i="1"/>
  <c r="C133" i="1"/>
  <c r="C110" i="1"/>
  <c r="C134" i="1"/>
  <c r="C120" i="1"/>
  <c r="C114" i="1"/>
  <c r="C130" i="1"/>
  <c r="C104" i="1"/>
  <c r="C124" i="1"/>
  <c r="A330" i="7" l="1"/>
  <c r="A330" i="4"/>
  <c r="A290" i="7"/>
  <c r="A290" i="4"/>
  <c r="A258" i="7"/>
  <c r="A258" i="4"/>
  <c r="A298" i="7"/>
  <c r="A298" i="4"/>
  <c r="A292" i="7"/>
  <c r="A292" i="4"/>
  <c r="A274" i="7"/>
  <c r="A274" i="4"/>
  <c r="A178" i="7"/>
  <c r="A178" i="4"/>
  <c r="A119" i="7"/>
  <c r="A119" i="4"/>
  <c r="A216" i="7"/>
  <c r="A216" i="4"/>
  <c r="A152" i="7"/>
  <c r="A152" i="4"/>
  <c r="A328" i="7"/>
  <c r="A328" i="4"/>
  <c r="A326" i="7"/>
  <c r="A326" i="4"/>
  <c r="A262" i="7"/>
  <c r="A262" i="4"/>
  <c r="A142" i="7"/>
  <c r="A142" i="4"/>
  <c r="A220" i="7"/>
  <c r="A220" i="4"/>
  <c r="A105" i="7"/>
  <c r="A105" i="4"/>
  <c r="A275" i="7"/>
  <c r="A275" i="4"/>
  <c r="A211" i="7"/>
  <c r="A211" i="4"/>
  <c r="A128" i="7"/>
  <c r="A128" i="4"/>
  <c r="A83" i="7"/>
  <c r="A83" i="4"/>
  <c r="A285" i="7"/>
  <c r="A285" i="4"/>
  <c r="A157" i="7"/>
  <c r="A157" i="4"/>
  <c r="A34" i="7"/>
  <c r="A34" i="4"/>
  <c r="A166" i="7"/>
  <c r="A166" i="4"/>
  <c r="A244" i="7"/>
  <c r="A244" i="4"/>
  <c r="A121" i="7"/>
  <c r="A121" i="4"/>
  <c r="A287" i="7"/>
  <c r="A287" i="4"/>
  <c r="A223" i="7"/>
  <c r="A223" i="4"/>
  <c r="A147" i="7"/>
  <c r="A147" i="4"/>
  <c r="A24" i="7"/>
  <c r="A24" i="4"/>
  <c r="A309" i="7"/>
  <c r="A309" i="4"/>
  <c r="A181" i="7"/>
  <c r="A181" i="4"/>
  <c r="A58" i="7"/>
  <c r="A58" i="4"/>
  <c r="A314" i="7"/>
  <c r="A314" i="4"/>
  <c r="A202" i="7"/>
  <c r="A202" i="4"/>
  <c r="A138" i="7"/>
  <c r="A138" i="4"/>
  <c r="A272" i="7"/>
  <c r="A272" i="4"/>
  <c r="A176" i="7"/>
  <c r="A176" i="4"/>
  <c r="A117" i="7"/>
  <c r="A117" i="4"/>
  <c r="A256" i="7"/>
  <c r="A256" i="4"/>
  <c r="A286" i="7"/>
  <c r="A286" i="4"/>
  <c r="A190" i="7"/>
  <c r="A190" i="4"/>
  <c r="A284" i="7"/>
  <c r="A284" i="4"/>
  <c r="A140" i="7"/>
  <c r="A140" i="4"/>
  <c r="A299" i="7"/>
  <c r="A299" i="4"/>
  <c r="A235" i="7"/>
  <c r="A235" i="4"/>
  <c r="A171" i="7"/>
  <c r="A171" i="4"/>
  <c r="A48" i="7"/>
  <c r="A48" i="4"/>
  <c r="A5" i="7"/>
  <c r="A5" i="4"/>
  <c r="A205" i="7"/>
  <c r="A205" i="4"/>
  <c r="A82" i="7"/>
  <c r="A82" i="4"/>
  <c r="A182" i="7"/>
  <c r="A182" i="4"/>
  <c r="A268" i="7"/>
  <c r="A268" i="4"/>
  <c r="A337" i="7"/>
  <c r="A337" i="4"/>
  <c r="A295" i="7"/>
  <c r="A295" i="4"/>
  <c r="A231" i="7"/>
  <c r="A231" i="4"/>
  <c r="A163" i="7"/>
  <c r="A163" i="4"/>
  <c r="A40" i="7"/>
  <c r="A40" i="4"/>
  <c r="A325" i="7"/>
  <c r="A325" i="4"/>
  <c r="A197" i="7"/>
  <c r="A197" i="4"/>
  <c r="A74" i="7"/>
  <c r="A74" i="4"/>
  <c r="A151" i="7"/>
  <c r="A151" i="4"/>
  <c r="A92" i="7"/>
  <c r="A92" i="4"/>
  <c r="A28" i="7"/>
  <c r="A28" i="4"/>
  <c r="A43" i="7"/>
  <c r="A43" i="4"/>
  <c r="A313" i="7"/>
  <c r="A313" i="4"/>
  <c r="A249" i="7"/>
  <c r="A249" i="4"/>
  <c r="A185" i="7"/>
  <c r="A185" i="4"/>
  <c r="A126" i="7"/>
  <c r="A126" i="4"/>
  <c r="A62" i="7"/>
  <c r="A62" i="4"/>
  <c r="A97" i="7"/>
  <c r="A97" i="4"/>
  <c r="A29" i="7"/>
  <c r="A29" i="4"/>
  <c r="A41" i="7"/>
  <c r="A41" i="4"/>
  <c r="A132" i="7"/>
  <c r="A132" i="4"/>
  <c r="A68" i="7"/>
  <c r="A68" i="4"/>
  <c r="A87" i="7"/>
  <c r="A87" i="4"/>
  <c r="A19" i="7"/>
  <c r="A19" i="4"/>
  <c r="A289" i="7"/>
  <c r="A289" i="4"/>
  <c r="A225" i="7"/>
  <c r="A225" i="4"/>
  <c r="A161" i="7"/>
  <c r="A161" i="4"/>
  <c r="A102" i="7"/>
  <c r="A102" i="4"/>
  <c r="A38" i="7"/>
  <c r="A38" i="4"/>
  <c r="A69" i="7"/>
  <c r="A69" i="4"/>
  <c r="A101" i="7"/>
  <c r="A101" i="4"/>
  <c r="A33" i="7"/>
  <c r="A33" i="4"/>
  <c r="A210" i="7"/>
  <c r="A210" i="4"/>
  <c r="A260" i="7"/>
  <c r="A260" i="4"/>
  <c r="A242" i="7"/>
  <c r="A242" i="4"/>
  <c r="A162" i="7"/>
  <c r="A162" i="4"/>
  <c r="A99" i="7"/>
  <c r="A99" i="4"/>
  <c r="A200" i="7"/>
  <c r="A200" i="4"/>
  <c r="A136" i="7"/>
  <c r="A136" i="4"/>
  <c r="A296" i="7"/>
  <c r="A296" i="4"/>
  <c r="A310" i="7"/>
  <c r="A310" i="4"/>
  <c r="A238" i="7"/>
  <c r="A238" i="4"/>
  <c r="A115" i="7"/>
  <c r="A115" i="4"/>
  <c r="A188" i="7"/>
  <c r="A188" i="4"/>
  <c r="A323" i="7"/>
  <c r="A323" i="4"/>
  <c r="A259" i="7"/>
  <c r="A259" i="4"/>
  <c r="A195" i="7"/>
  <c r="A195" i="4"/>
  <c r="A96" i="7"/>
  <c r="A96" i="4"/>
  <c r="A47" i="7"/>
  <c r="A47" i="4"/>
  <c r="A253" i="7"/>
  <c r="A253" i="4"/>
  <c r="A130" i="7"/>
  <c r="A130" i="4"/>
  <c r="A254" i="7"/>
  <c r="A254" i="4"/>
  <c r="A134" i="7"/>
  <c r="A134" i="4"/>
  <c r="A212" i="7"/>
  <c r="A212" i="4"/>
  <c r="A89" i="7"/>
  <c r="A89" i="4"/>
  <c r="A271" i="7"/>
  <c r="A271" i="4"/>
  <c r="A207" i="7"/>
  <c r="A207" i="4"/>
  <c r="A120" i="7"/>
  <c r="A120" i="4"/>
  <c r="A71" i="7"/>
  <c r="A71" i="4"/>
  <c r="A277" i="7"/>
  <c r="A277" i="4"/>
  <c r="A149" i="7"/>
  <c r="A149" i="4"/>
  <c r="A26" i="7"/>
  <c r="A26" i="4"/>
  <c r="A266" i="7"/>
  <c r="A266" i="4"/>
  <c r="A186" i="7"/>
  <c r="A186" i="4"/>
  <c r="A127" i="7"/>
  <c r="A127" i="4"/>
  <c r="A232" i="7"/>
  <c r="A232" i="4"/>
  <c r="A160" i="7"/>
  <c r="A160" i="4"/>
  <c r="A95" i="7"/>
  <c r="A95" i="4"/>
  <c r="A224" i="7"/>
  <c r="A224" i="4"/>
  <c r="A270" i="7"/>
  <c r="A270" i="4"/>
  <c r="A158" i="7"/>
  <c r="A158" i="4"/>
  <c r="A236" i="7"/>
  <c r="A236" i="4"/>
  <c r="A113" i="7"/>
  <c r="A113" i="4"/>
  <c r="A283" i="7"/>
  <c r="A283" i="4"/>
  <c r="A219" i="7"/>
  <c r="A219" i="4"/>
  <c r="A139" i="7"/>
  <c r="A139" i="4"/>
  <c r="A16" i="7"/>
  <c r="A16" i="4"/>
  <c r="A301" i="7"/>
  <c r="A301" i="4"/>
  <c r="A173" i="7"/>
  <c r="A173" i="4"/>
  <c r="A50" i="7"/>
  <c r="A50" i="4"/>
  <c r="A150" i="7"/>
  <c r="A150" i="4"/>
  <c r="A228" i="7"/>
  <c r="A228" i="4"/>
  <c r="A103" i="7"/>
  <c r="A103" i="4"/>
  <c r="A279" i="7"/>
  <c r="A279" i="4"/>
  <c r="A215" i="7"/>
  <c r="A215" i="4"/>
  <c r="A336" i="4"/>
  <c r="A336" i="7"/>
  <c r="A8" i="7"/>
  <c r="A8" i="4"/>
  <c r="A293" i="7"/>
  <c r="A293" i="4"/>
  <c r="A165" i="7"/>
  <c r="A165" i="4"/>
  <c r="A42" i="7"/>
  <c r="A42" i="4"/>
  <c r="A135" i="7"/>
  <c r="A135" i="4"/>
  <c r="A76" i="7"/>
  <c r="A76" i="4"/>
  <c r="A12" i="7"/>
  <c r="A12" i="4"/>
  <c r="A27" i="7"/>
  <c r="A27" i="4"/>
  <c r="A297" i="7"/>
  <c r="A297" i="4"/>
  <c r="A233" i="7"/>
  <c r="A233" i="4"/>
  <c r="A169" i="7"/>
  <c r="A169" i="4"/>
  <c r="A110" i="7"/>
  <c r="A110" i="4"/>
  <c r="A46" i="7"/>
  <c r="A46" i="4"/>
  <c r="A77" i="7"/>
  <c r="A77" i="4"/>
  <c r="A93" i="7"/>
  <c r="A93" i="4"/>
  <c r="A25" i="7"/>
  <c r="A25" i="4"/>
  <c r="A116" i="7"/>
  <c r="A116" i="4"/>
  <c r="A52" i="7"/>
  <c r="A52" i="4"/>
  <c r="A67" i="7"/>
  <c r="A67" i="4"/>
  <c r="A75" i="7"/>
  <c r="A75" i="4"/>
  <c r="A273" i="7"/>
  <c r="A273" i="4"/>
  <c r="A209" i="7"/>
  <c r="A209" i="4"/>
  <c r="A145" i="7"/>
  <c r="A145" i="4"/>
  <c r="A86" i="7"/>
  <c r="A86" i="4"/>
  <c r="A22" i="7"/>
  <c r="A22" i="4"/>
  <c r="A53" i="7"/>
  <c r="A53" i="4"/>
  <c r="A81" i="7"/>
  <c r="A81" i="4"/>
  <c r="A17" i="7"/>
  <c r="A17" i="4"/>
  <c r="A322" i="7"/>
  <c r="A322" i="4"/>
  <c r="A282" i="7"/>
  <c r="A282" i="4"/>
  <c r="A308" i="7"/>
  <c r="A308" i="4"/>
  <c r="A250" i="7"/>
  <c r="A250" i="4"/>
  <c r="A306" i="7"/>
  <c r="A306" i="4"/>
  <c r="A226" i="7"/>
  <c r="A226" i="4"/>
  <c r="A146" i="7"/>
  <c r="A146" i="4"/>
  <c r="A288" i="7"/>
  <c r="A288" i="4"/>
  <c r="A184" i="7"/>
  <c r="A184" i="4"/>
  <c r="A125" i="7"/>
  <c r="A125" i="4"/>
  <c r="A264" i="7"/>
  <c r="A264" i="4"/>
  <c r="A294" i="7"/>
  <c r="A294" i="4"/>
  <c r="A206" i="7"/>
  <c r="A206" i="4"/>
  <c r="A316" i="7"/>
  <c r="A316" i="4"/>
  <c r="A156" i="7"/>
  <c r="A156" i="4"/>
  <c r="A307" i="7"/>
  <c r="A307" i="4"/>
  <c r="A243" i="7"/>
  <c r="A243" i="4"/>
  <c r="A179" i="7"/>
  <c r="A179" i="4"/>
  <c r="A64" i="7"/>
  <c r="A64" i="4"/>
  <c r="A15" i="7"/>
  <c r="A15" i="4"/>
  <c r="A221" i="7"/>
  <c r="A221" i="4"/>
  <c r="A98" i="7"/>
  <c r="A98" i="4"/>
  <c r="A230" i="7"/>
  <c r="A230" i="4"/>
  <c r="A107" i="7"/>
  <c r="A107" i="4"/>
  <c r="A180" i="7"/>
  <c r="A180" i="4"/>
  <c r="A319" i="7"/>
  <c r="A319" i="4"/>
  <c r="A255" i="7"/>
  <c r="A255" i="4"/>
  <c r="A191" i="7"/>
  <c r="A191" i="4"/>
  <c r="A88" i="7"/>
  <c r="A88" i="4"/>
  <c r="A39" i="7"/>
  <c r="A39" i="4"/>
  <c r="A245" i="7"/>
  <c r="A245" i="4"/>
  <c r="A122" i="7"/>
  <c r="A122" i="4"/>
  <c r="A320" i="4"/>
  <c r="A320" i="7"/>
  <c r="A234" i="7"/>
  <c r="A234" i="4"/>
  <c r="A170" i="7"/>
  <c r="A170" i="4"/>
  <c r="A111" i="7"/>
  <c r="A111" i="4"/>
  <c r="A208" i="7"/>
  <c r="A208" i="4"/>
  <c r="A144" i="7"/>
  <c r="A144" i="4"/>
  <c r="A304" i="7"/>
  <c r="A304" i="4"/>
  <c r="A318" i="7"/>
  <c r="A318" i="4"/>
  <c r="A246" i="7"/>
  <c r="A246" i="4"/>
  <c r="A131" i="7"/>
  <c r="A131" i="4"/>
  <c r="A204" i="7"/>
  <c r="A204" i="4"/>
  <c r="A331" i="7"/>
  <c r="A331" i="4"/>
  <c r="A267" i="7"/>
  <c r="A267" i="4"/>
  <c r="A203" i="7"/>
  <c r="A203" i="4"/>
  <c r="A112" i="7"/>
  <c r="A112" i="4"/>
  <c r="A63" i="7"/>
  <c r="A63" i="4"/>
  <c r="A269" i="7"/>
  <c r="A269" i="4"/>
  <c r="A141" i="7"/>
  <c r="A141" i="4"/>
  <c r="A18" i="7"/>
  <c r="A18" i="4"/>
  <c r="A123" i="7"/>
  <c r="A123" i="4"/>
  <c r="A196" i="7"/>
  <c r="A196" i="4"/>
  <c r="A327" i="7"/>
  <c r="A327" i="4"/>
  <c r="A263" i="7"/>
  <c r="A263" i="4"/>
  <c r="A199" i="7"/>
  <c r="A199" i="4"/>
  <c r="A104" i="7"/>
  <c r="A104" i="4"/>
  <c r="A55" i="7"/>
  <c r="A55" i="4"/>
  <c r="A261" i="7"/>
  <c r="A261" i="4"/>
  <c r="A133" i="7"/>
  <c r="A133" i="4"/>
  <c r="A10" i="7"/>
  <c r="A10" i="4"/>
  <c r="A124" i="7"/>
  <c r="A124" i="4"/>
  <c r="A60" i="7"/>
  <c r="A60" i="4"/>
  <c r="A79" i="7"/>
  <c r="A79" i="4"/>
  <c r="A11" i="7"/>
  <c r="A11" i="4"/>
  <c r="A281" i="7"/>
  <c r="A281" i="4"/>
  <c r="A217" i="7"/>
  <c r="A217" i="4"/>
  <c r="A153" i="7"/>
  <c r="A153" i="4"/>
  <c r="A94" i="7"/>
  <c r="A94" i="4"/>
  <c r="A30" i="7"/>
  <c r="A30" i="4"/>
  <c r="A61" i="7"/>
  <c r="A61" i="4"/>
  <c r="A73" i="7"/>
  <c r="A73" i="4"/>
  <c r="A159" i="7"/>
  <c r="A159" i="4"/>
  <c r="A100" i="7"/>
  <c r="A100" i="4"/>
  <c r="A36" i="7"/>
  <c r="A36" i="4"/>
  <c r="A51" i="7"/>
  <c r="A51" i="4"/>
  <c r="A321" i="7"/>
  <c r="A321" i="4"/>
  <c r="A257" i="7"/>
  <c r="A257" i="4"/>
  <c r="A193" i="7"/>
  <c r="A193" i="4"/>
  <c r="A334" i="7"/>
  <c r="A334" i="4"/>
  <c r="A70" i="7"/>
  <c r="A70" i="4"/>
  <c r="A6" i="7"/>
  <c r="A6" i="4"/>
  <c r="A37" i="7"/>
  <c r="A37" i="4"/>
  <c r="A65" i="7"/>
  <c r="A65" i="4"/>
  <c r="A13" i="7"/>
  <c r="A13" i="4"/>
  <c r="A324" i="4"/>
  <c r="A324" i="7"/>
  <c r="A194" i="7"/>
  <c r="A194" i="4"/>
  <c r="A335" i="7"/>
  <c r="A335" i="4"/>
  <c r="A248" i="7"/>
  <c r="A248" i="4"/>
  <c r="A168" i="7"/>
  <c r="A168" i="4"/>
  <c r="A109" i="7"/>
  <c r="A109" i="4"/>
  <c r="A240" i="7"/>
  <c r="A240" i="4"/>
  <c r="A278" i="7"/>
  <c r="A278" i="4"/>
  <c r="A174" i="7"/>
  <c r="A174" i="4"/>
  <c r="A252" i="7"/>
  <c r="A252" i="4"/>
  <c r="A129" i="7"/>
  <c r="A129" i="4"/>
  <c r="A291" i="7"/>
  <c r="A291" i="4"/>
  <c r="A227" i="7"/>
  <c r="A227" i="4"/>
  <c r="A155" i="7"/>
  <c r="A155" i="4"/>
  <c r="A32" i="7"/>
  <c r="A32" i="4"/>
  <c r="A317" i="7"/>
  <c r="A317" i="4"/>
  <c r="A189" i="7"/>
  <c r="A189" i="4"/>
  <c r="A66" i="7"/>
  <c r="A66" i="4"/>
  <c r="A198" i="7"/>
  <c r="A198" i="4"/>
  <c r="A300" i="7"/>
  <c r="A300" i="4"/>
  <c r="A148" i="7"/>
  <c r="A148" i="4"/>
  <c r="A303" i="7"/>
  <c r="A303" i="4"/>
  <c r="A239" i="7"/>
  <c r="A239" i="4"/>
  <c r="A175" i="7"/>
  <c r="A175" i="4"/>
  <c r="A56" i="7"/>
  <c r="A56" i="4"/>
  <c r="A7" i="7"/>
  <c r="A7" i="4"/>
  <c r="A213" i="7"/>
  <c r="A213" i="4"/>
  <c r="A90" i="7"/>
  <c r="A90" i="4"/>
  <c r="A276" i="7"/>
  <c r="A276" i="4"/>
  <c r="A218" i="7"/>
  <c r="A218" i="4"/>
  <c r="A154" i="7"/>
  <c r="A154" i="4"/>
  <c r="A312" i="7"/>
  <c r="A312" i="4"/>
  <c r="A192" i="7"/>
  <c r="A192" i="4"/>
  <c r="A333" i="7"/>
  <c r="A333" i="4"/>
  <c r="A280" i="7"/>
  <c r="A280" i="4"/>
  <c r="A302" i="7"/>
  <c r="A302" i="4"/>
  <c r="A222" i="7"/>
  <c r="A222" i="4"/>
  <c r="A91" i="7"/>
  <c r="A91" i="4"/>
  <c r="A172" i="7"/>
  <c r="A172" i="4"/>
  <c r="A315" i="7"/>
  <c r="A315" i="4"/>
  <c r="A251" i="7"/>
  <c r="A251" i="4"/>
  <c r="A187" i="7"/>
  <c r="A187" i="4"/>
  <c r="A80" i="7"/>
  <c r="A80" i="4"/>
  <c r="A31" i="7"/>
  <c r="A31" i="4"/>
  <c r="A237" i="7"/>
  <c r="A237" i="4"/>
  <c r="A114" i="7"/>
  <c r="A114" i="4"/>
  <c r="A214" i="7"/>
  <c r="A214" i="4"/>
  <c r="A332" i="4"/>
  <c r="A332" i="7"/>
  <c r="A164" i="7"/>
  <c r="A164" i="4"/>
  <c r="A311" i="7"/>
  <c r="A311" i="4"/>
  <c r="A247" i="7"/>
  <c r="A247" i="4"/>
  <c r="A183" i="7"/>
  <c r="A183" i="4"/>
  <c r="A72" i="7"/>
  <c r="A72" i="4"/>
  <c r="A23" i="7"/>
  <c r="A23" i="4"/>
  <c r="A229" i="7"/>
  <c r="A229" i="4"/>
  <c r="A106" i="7"/>
  <c r="A106" i="4"/>
  <c r="A167" i="7"/>
  <c r="A167" i="4"/>
  <c r="A108" i="7"/>
  <c r="A108" i="4"/>
  <c r="A44" i="7"/>
  <c r="A44" i="4"/>
  <c r="A59" i="7"/>
  <c r="A59" i="4"/>
  <c r="A329" i="7"/>
  <c r="A329" i="4"/>
  <c r="A265" i="7"/>
  <c r="A265" i="4"/>
  <c r="A201" i="7"/>
  <c r="A201" i="4"/>
  <c r="A137" i="7"/>
  <c r="A137" i="4"/>
  <c r="A78" i="7"/>
  <c r="A78" i="4"/>
  <c r="A14" i="7"/>
  <c r="A14" i="4"/>
  <c r="A45" i="7"/>
  <c r="A45" i="4"/>
  <c r="A57" i="7"/>
  <c r="A57" i="4"/>
  <c r="A143" i="7"/>
  <c r="A143" i="4"/>
  <c r="A84" i="7"/>
  <c r="A84" i="4"/>
  <c r="A20" i="7"/>
  <c r="A20" i="4"/>
  <c r="A35" i="7"/>
  <c r="A35" i="4"/>
  <c r="A305" i="7"/>
  <c r="A305" i="4"/>
  <c r="A241" i="7"/>
  <c r="A241" i="4"/>
  <c r="A177" i="7"/>
  <c r="A177" i="4"/>
  <c r="A118" i="7"/>
  <c r="A118" i="4"/>
  <c r="A54" i="7"/>
  <c r="A54" i="4"/>
  <c r="A85" i="7"/>
  <c r="A85" i="4"/>
  <c r="A21" i="7"/>
  <c r="A21" i="4"/>
  <c r="A49" i="7"/>
  <c r="A49" i="4"/>
  <c r="A9" i="7"/>
  <c r="A9" i="4"/>
  <c r="Y231" i="2"/>
  <c r="Y227" i="2"/>
  <c r="Y223" i="2"/>
  <c r="Y219" i="2"/>
  <c r="Y215" i="2"/>
  <c r="Y211" i="2"/>
  <c r="Y199" i="2"/>
  <c r="Y235" i="2"/>
  <c r="Y243" i="2"/>
  <c r="Y239" i="2"/>
  <c r="Y207" i="2"/>
  <c r="Y203" i="2"/>
  <c r="Y147" i="2"/>
  <c r="Y135" i="2"/>
  <c r="Y193" i="2"/>
  <c r="Y145" i="2"/>
  <c r="Y74" i="2"/>
  <c r="Y195" i="2"/>
  <c r="Y174" i="2"/>
  <c r="Y170" i="2"/>
  <c r="Y166" i="2"/>
  <c r="Y162" i="2"/>
  <c r="Y86" i="2"/>
  <c r="Y245" i="2"/>
  <c r="Y241" i="2"/>
  <c r="Y237" i="2"/>
  <c r="Y233" i="2"/>
  <c r="Y229" i="2"/>
  <c r="Y225" i="2"/>
  <c r="Y221" i="2"/>
  <c r="Y217" i="2"/>
  <c r="Y213" i="2"/>
  <c r="Y209" i="2"/>
  <c r="Y205" i="2"/>
  <c r="Y201" i="2"/>
  <c r="Y197" i="2"/>
  <c r="Y141" i="2"/>
  <c r="Y109" i="2"/>
  <c r="Y105" i="2"/>
  <c r="Y101" i="2"/>
  <c r="Y97" i="2"/>
  <c r="Y76" i="2"/>
  <c r="Y68" i="2"/>
  <c r="Y24" i="2"/>
  <c r="Y16" i="2"/>
  <c r="Y128" i="2"/>
  <c r="Y124" i="2"/>
  <c r="Y80" i="2"/>
  <c r="Y72" i="2"/>
  <c r="Y64" i="2"/>
  <c r="Y28" i="2"/>
  <c r="Y20" i="2"/>
  <c r="Y12" i="2"/>
  <c r="Y330" i="2"/>
  <c r="Y315" i="2"/>
  <c r="Y256" i="2"/>
  <c r="Y107" i="2"/>
  <c r="Y99" i="2"/>
  <c r="Y158" i="2"/>
  <c r="Y30" i="2"/>
  <c r="Y37" i="2"/>
  <c r="Y340" i="2"/>
  <c r="Y332" i="2"/>
  <c r="Y312" i="2"/>
  <c r="Y308" i="2"/>
  <c r="Y304" i="2"/>
  <c r="Y300" i="2"/>
  <c r="Y296" i="2"/>
  <c r="Y292" i="2"/>
  <c r="Y288" i="2"/>
  <c r="Y284" i="2"/>
  <c r="Y280" i="2"/>
  <c r="Y276" i="2"/>
  <c r="Y272" i="2"/>
  <c r="Y268" i="2"/>
  <c r="Y264" i="2"/>
  <c r="Y120" i="2"/>
  <c r="Y59" i="2"/>
  <c r="Y55" i="2"/>
  <c r="Y51" i="2"/>
  <c r="Y47" i="2"/>
  <c r="Y43" i="2"/>
  <c r="Y39" i="2"/>
  <c r="Y310" i="2"/>
  <c r="Y306" i="2"/>
  <c r="Y302" i="2"/>
  <c r="Y130" i="2"/>
  <c r="Y176" i="2"/>
  <c r="Y172" i="2"/>
  <c r="Y116" i="2"/>
  <c r="Y139" i="2"/>
  <c r="Y168" i="2"/>
  <c r="Y154" i="2"/>
  <c r="Y298" i="2"/>
  <c r="Y294" i="2"/>
  <c r="Y290" i="2"/>
  <c r="Y286" i="2"/>
  <c r="Y282" i="2"/>
  <c r="Y278" i="2"/>
  <c r="Y274" i="2"/>
  <c r="Y270" i="2"/>
  <c r="Y266" i="2"/>
  <c r="Y126" i="2"/>
  <c r="Y122" i="2"/>
  <c r="Y118" i="2"/>
  <c r="Y114" i="2"/>
  <c r="Y66" i="2"/>
  <c r="Y22" i="2"/>
  <c r="Y189" i="2"/>
  <c r="Y57" i="2"/>
  <c r="Y49" i="2"/>
  <c r="Y41" i="2"/>
  <c r="Y164" i="2"/>
  <c r="Y160" i="2"/>
  <c r="Y156" i="2"/>
  <c r="Y152" i="2"/>
  <c r="Y150" i="2"/>
  <c r="Y14" i="2"/>
  <c r="Y84" i="2"/>
  <c r="Y32" i="2"/>
  <c r="Y112" i="2"/>
  <c r="Y88" i="2"/>
  <c r="Y82" i="2"/>
  <c r="Y63" i="2"/>
  <c r="Y54" i="2"/>
  <c r="Y326" i="2"/>
  <c r="Y322" i="2"/>
  <c r="Y318" i="2"/>
  <c r="Y314" i="2"/>
  <c r="Y134" i="2"/>
  <c r="Y78" i="2"/>
  <c r="Y58" i="2"/>
  <c r="Y177" i="2"/>
  <c r="Y173" i="2"/>
  <c r="Y169" i="2"/>
  <c r="Y165" i="2"/>
  <c r="Y161" i="2"/>
  <c r="Y157" i="2"/>
  <c r="Y153" i="2"/>
  <c r="Y149" i="2"/>
  <c r="Y89" i="2"/>
  <c r="Y85" i="2"/>
  <c r="Y81" i="2"/>
  <c r="Y61" i="2"/>
  <c r="Y53" i="2"/>
  <c r="Y45" i="2"/>
  <c r="Y33" i="2"/>
  <c r="Y29" i="2"/>
  <c r="Y336" i="2"/>
  <c r="Y260" i="2"/>
  <c r="Y244" i="2"/>
  <c r="Y240" i="2"/>
  <c r="Y236" i="2"/>
  <c r="Y232" i="2"/>
  <c r="Y228" i="2"/>
  <c r="Y224" i="2"/>
  <c r="Y220" i="2"/>
  <c r="Y216" i="2"/>
  <c r="Y212" i="2"/>
  <c r="Y208" i="2"/>
  <c r="Y204" i="2"/>
  <c r="Y200" i="2"/>
  <c r="Y188" i="2"/>
  <c r="Y184" i="2"/>
  <c r="Y180" i="2"/>
  <c r="Y92" i="2"/>
  <c r="Y36" i="2"/>
  <c r="Y339" i="2"/>
  <c r="Y335" i="2"/>
  <c r="Y331" i="2"/>
  <c r="Y319" i="2"/>
  <c r="Y311" i="2"/>
  <c r="Y307" i="2"/>
  <c r="Y303" i="2"/>
  <c r="Y299" i="2"/>
  <c r="Y295" i="2"/>
  <c r="Y291" i="2"/>
  <c r="Y287" i="2"/>
  <c r="Y283" i="2"/>
  <c r="Y279" i="2"/>
  <c r="Y275" i="2"/>
  <c r="Y271" i="2"/>
  <c r="Y267" i="2"/>
  <c r="Y263" i="2"/>
  <c r="Y259" i="2"/>
  <c r="Y255" i="2"/>
  <c r="Y251" i="2"/>
  <c r="Y247" i="2"/>
  <c r="Y143" i="2"/>
  <c r="Y131" i="2"/>
  <c r="Y127" i="2"/>
  <c r="Y123" i="2"/>
  <c r="Y119" i="2"/>
  <c r="Y115" i="2"/>
  <c r="Y111" i="2"/>
  <c r="Y103" i="2"/>
  <c r="Y95" i="2"/>
  <c r="Y70" i="2"/>
  <c r="Y62" i="2"/>
  <c r="Y26" i="2"/>
  <c r="Y18" i="2"/>
  <c r="Y190" i="2"/>
  <c r="Y186" i="2"/>
  <c r="Y182" i="2"/>
  <c r="Y178" i="2"/>
  <c r="Y146" i="2"/>
  <c r="Y142" i="2"/>
  <c r="Y138" i="2"/>
  <c r="Y90" i="2"/>
  <c r="Y261" i="2"/>
  <c r="Y257" i="2"/>
  <c r="Y253" i="2"/>
  <c r="Y249" i="2"/>
  <c r="Y181" i="2"/>
  <c r="Y93" i="2"/>
  <c r="Y77" i="2"/>
  <c r="Y73" i="2"/>
  <c r="Y69" i="2"/>
  <c r="Y65" i="2"/>
  <c r="Y48" i="2"/>
  <c r="Y40" i="2"/>
  <c r="Y328" i="2"/>
  <c r="Y324" i="2"/>
  <c r="Y320" i="2"/>
  <c r="Y316" i="2"/>
  <c r="Y248" i="2"/>
  <c r="Y192" i="2"/>
  <c r="Y136" i="2"/>
  <c r="Y132" i="2"/>
  <c r="Y108" i="2"/>
  <c r="Y104" i="2"/>
  <c r="Y100" i="2"/>
  <c r="Y96" i="2"/>
  <c r="Y52" i="2"/>
  <c r="Y44" i="2"/>
  <c r="Y323" i="2"/>
  <c r="Y27" i="2"/>
  <c r="Y23" i="2"/>
  <c r="Y19" i="2"/>
  <c r="Y15" i="2"/>
  <c r="Y11" i="2"/>
  <c r="Y34" i="2"/>
  <c r="Y342" i="2"/>
  <c r="Y338" i="2"/>
  <c r="Y334" i="2"/>
  <c r="Y262" i="2"/>
  <c r="Y258" i="2"/>
  <c r="Y254" i="2"/>
  <c r="Y250" i="2"/>
  <c r="Y246" i="2"/>
  <c r="Y242" i="2"/>
  <c r="Y238" i="2"/>
  <c r="Y234" i="2"/>
  <c r="Y230" i="2"/>
  <c r="Y226" i="2"/>
  <c r="Y222" i="2"/>
  <c r="Y218" i="2"/>
  <c r="Y214" i="2"/>
  <c r="Y210" i="2"/>
  <c r="Y206" i="2"/>
  <c r="Y202" i="2"/>
  <c r="Y198" i="2"/>
  <c r="Y194" i="2"/>
  <c r="Y110" i="2"/>
  <c r="Y106" i="2"/>
  <c r="Y102" i="2"/>
  <c r="Y98" i="2"/>
  <c r="Y94" i="2"/>
  <c r="Y46" i="2"/>
  <c r="Y38" i="2"/>
  <c r="Y341" i="2"/>
  <c r="Y337" i="2"/>
  <c r="Y333" i="2"/>
  <c r="Y329" i="2"/>
  <c r="Y325" i="2"/>
  <c r="Y321" i="2"/>
  <c r="Y317" i="2"/>
  <c r="Y313" i="2"/>
  <c r="Y309" i="2"/>
  <c r="Y305" i="2"/>
  <c r="Y301" i="2"/>
  <c r="Y297" i="2"/>
  <c r="Y293" i="2"/>
  <c r="Y289" i="2"/>
  <c r="Y285" i="2"/>
  <c r="Y281" i="2"/>
  <c r="Y277" i="2"/>
  <c r="Y273" i="2"/>
  <c r="Y269" i="2"/>
  <c r="Y265" i="2"/>
  <c r="Y185" i="2"/>
  <c r="Y137" i="2"/>
  <c r="Y133" i="2"/>
  <c r="Y129" i="2"/>
  <c r="Y125" i="2"/>
  <c r="Y121" i="2"/>
  <c r="Y117" i="2"/>
  <c r="Y113" i="2"/>
  <c r="Y25" i="2"/>
  <c r="Y21" i="2"/>
  <c r="Y17" i="2"/>
  <c r="Y13" i="2"/>
  <c r="Y60" i="2"/>
  <c r="Y56" i="2"/>
  <c r="Y252" i="2"/>
  <c r="Y196" i="2"/>
  <c r="Y148" i="2"/>
  <c r="Y144" i="2"/>
  <c r="Y140" i="2"/>
  <c r="Y327" i="2"/>
  <c r="Y191" i="2"/>
  <c r="Y187" i="2"/>
  <c r="Y183" i="2"/>
  <c r="Y179" i="2"/>
  <c r="Y175" i="2"/>
  <c r="Y171" i="2"/>
  <c r="Y167" i="2"/>
  <c r="Y163" i="2"/>
  <c r="Y159" i="2"/>
  <c r="Y155" i="2"/>
  <c r="Y151" i="2"/>
  <c r="Y91" i="2"/>
  <c r="Y87" i="2"/>
  <c r="Y83" i="2"/>
  <c r="Y79" i="2"/>
  <c r="Y75" i="2"/>
  <c r="Y71" i="2"/>
  <c r="Y67" i="2"/>
  <c r="Y35" i="2"/>
  <c r="Y31" i="2"/>
  <c r="Y50" i="2"/>
  <c r="Y42" i="2"/>
  <c r="A1" i="4" l="1"/>
  <c r="A1" i="7"/>
  <c r="A10" i="2"/>
  <c r="I10" i="3" l="1"/>
  <c r="G3" i="2"/>
  <c r="U10" i="3"/>
  <c r="P10" i="3"/>
  <c r="J3" i="2"/>
  <c r="F10" i="3"/>
  <c r="H3" i="2"/>
  <c r="O10" i="3"/>
  <c r="D10" i="3"/>
  <c r="K10" i="3"/>
  <c r="S3" i="2"/>
  <c r="Q10" i="3"/>
  <c r="S10" i="3"/>
  <c r="L10" i="3"/>
  <c r="V10" i="3"/>
  <c r="U6" i="3"/>
  <c r="P6" i="3"/>
  <c r="S6" i="3"/>
  <c r="V6" i="3"/>
  <c r="F6" i="3"/>
  <c r="O6" i="3"/>
  <c r="I6" i="3"/>
  <c r="Q6" i="3"/>
  <c r="K6" i="3"/>
  <c r="D6" i="3"/>
  <c r="L6" i="3"/>
  <c r="I3" i="3" l="1"/>
  <c r="J10" i="3"/>
  <c r="S3" i="3"/>
  <c r="T10" i="3"/>
  <c r="G10" i="3"/>
  <c r="M10" i="3"/>
  <c r="D3" i="3"/>
  <c r="C10" i="3"/>
  <c r="Q3" i="3"/>
  <c r="R10" i="3"/>
  <c r="H10" i="3"/>
  <c r="N10" i="3"/>
  <c r="F3" i="3"/>
  <c r="E10" i="3"/>
  <c r="F3" i="2"/>
  <c r="D3" i="2"/>
  <c r="Q3" i="2"/>
  <c r="R3" i="2"/>
  <c r="R3" i="3"/>
  <c r="E3" i="2"/>
  <c r="E3" i="3"/>
  <c r="M3" i="2"/>
  <c r="T3" i="2"/>
  <c r="T3" i="3"/>
  <c r="L3" i="2"/>
  <c r="L3" i="3"/>
  <c r="O3" i="2"/>
  <c r="O3" i="3"/>
  <c r="Y10" i="2"/>
  <c r="U3" i="3"/>
  <c r="N3" i="2"/>
  <c r="C3" i="2"/>
  <c r="C3" i="3"/>
  <c r="I3" i="2"/>
  <c r="V3" i="2"/>
  <c r="V3" i="3"/>
  <c r="K3" i="2"/>
  <c r="K3" i="3"/>
  <c r="P3" i="2"/>
  <c r="P3" i="3"/>
  <c r="U3" i="2"/>
  <c r="G6" i="3"/>
  <c r="E6" i="3"/>
  <c r="J6" i="3"/>
  <c r="T6" i="3"/>
  <c r="C6" i="3"/>
  <c r="M6" i="3"/>
  <c r="N6" i="3"/>
  <c r="R6" i="3"/>
  <c r="H6" i="3"/>
  <c r="B6" i="3" l="1"/>
  <c r="H3" i="3"/>
  <c r="M3" i="3"/>
  <c r="J3" i="3"/>
  <c r="G3" i="3"/>
  <c r="N3" i="3"/>
</calcChain>
</file>

<file path=xl/comments1.xml><?xml version="1.0" encoding="utf-8"?>
<comments xmlns="http://schemas.openxmlformats.org/spreadsheetml/2006/main">
  <authors>
    <author>mschnitt</author>
  </authors>
  <commentList>
    <comment ref="AB9" authorId="0">
      <text>
        <r>
          <rPr>
            <b/>
            <sz val="9"/>
            <color indexed="81"/>
            <rFont val="Tahoma"/>
            <family val="2"/>
          </rPr>
          <t>mschnitt:</t>
        </r>
        <r>
          <rPr>
            <sz val="9"/>
            <color indexed="81"/>
            <rFont val="Tahoma"/>
            <family val="2"/>
          </rPr>
          <t xml:space="preserve">
from eval file (distance between raw coordinates)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mschnitt:</t>
        </r>
        <r>
          <rPr>
            <sz val="9"/>
            <color indexed="81"/>
            <rFont val="Tahoma"/>
            <family val="2"/>
          </rPr>
          <t xml:space="preserve">
from eval file (distance between raw coordinates)</t>
        </r>
      </text>
    </comment>
  </commentList>
</comments>
</file>

<file path=xl/comments2.xml><?xml version="1.0" encoding="utf-8"?>
<comments xmlns="http://schemas.openxmlformats.org/spreadsheetml/2006/main">
  <authors>
    <author>mschnitt</author>
  </authors>
  <commentList>
    <comment ref="Z9" authorId="0">
      <text>
        <r>
          <rPr>
            <b/>
            <sz val="9"/>
            <color indexed="81"/>
            <rFont val="Tahoma"/>
            <family val="2"/>
          </rPr>
          <t>mschnitt:</t>
        </r>
        <r>
          <rPr>
            <sz val="9"/>
            <color indexed="81"/>
            <rFont val="Tahoma"/>
            <family val="2"/>
          </rPr>
          <t xml:space="preserve">
from scale file</t>
        </r>
      </text>
    </comment>
  </commentList>
</comments>
</file>

<file path=xl/sharedStrings.xml><?xml version="1.0" encoding="utf-8"?>
<sst xmlns="http://schemas.openxmlformats.org/spreadsheetml/2006/main" count="2066" uniqueCount="826">
  <si>
    <t xml:space="preserve">Specimen ID </t>
  </si>
  <si>
    <t xml:space="preserve">LM1_X </t>
  </si>
  <si>
    <t xml:space="preserve">LM1_Y </t>
  </si>
  <si>
    <t xml:space="preserve">LM2_X </t>
  </si>
  <si>
    <t xml:space="preserve">LM2_Y </t>
  </si>
  <si>
    <t xml:space="preserve">LM3_X </t>
  </si>
  <si>
    <t xml:space="preserve">LM3_Y </t>
  </si>
  <si>
    <t xml:space="preserve">LM4_X </t>
  </si>
  <si>
    <t xml:space="preserve">LM4_Y </t>
  </si>
  <si>
    <t xml:space="preserve">LM5_X </t>
  </si>
  <si>
    <t xml:space="preserve">LM5_Y </t>
  </si>
  <si>
    <t xml:space="preserve">LM6_X </t>
  </si>
  <si>
    <t xml:space="preserve">LM6_Y </t>
  </si>
  <si>
    <t xml:space="preserve">LM7_X </t>
  </si>
  <si>
    <t xml:space="preserve">LM7_Y </t>
  </si>
  <si>
    <t xml:space="preserve">LM8_X </t>
  </si>
  <si>
    <t xml:space="preserve">LM8_Y </t>
  </si>
  <si>
    <t xml:space="preserve">LM9_X </t>
  </si>
  <si>
    <t xml:space="preserve">LM9_Y </t>
  </si>
  <si>
    <t xml:space="preserve">LM10_X </t>
  </si>
  <si>
    <t xml:space="preserve">LM10_Y </t>
  </si>
  <si>
    <t>Centroid_Size</t>
  </si>
  <si>
    <t xml:space="preserve">  </t>
  </si>
  <si>
    <t>GENspe</t>
  </si>
  <si>
    <t xml:space="preserve">    GENspe</t>
  </si>
  <si>
    <t>add</t>
  </si>
  <si>
    <t>ventral leaf</t>
  </si>
  <si>
    <t>[stand.]</t>
  </si>
  <si>
    <t>Sect.</t>
  </si>
  <si>
    <t>scale</t>
  </si>
  <si>
    <t>[mm]</t>
  </si>
  <si>
    <t>Factor</t>
  </si>
  <si>
    <t>Width</t>
  </si>
  <si>
    <t>x-dir.: 3&lt;-&gt;10</t>
  </si>
  <si>
    <t>y-dir.: 4&lt;-&gt;8</t>
  </si>
  <si>
    <t xml:space="preserve"> - as to expect, both factors are highly correlated!</t>
  </si>
  <si>
    <t xml:space="preserve"> - one grid cell = 1mm, x and y coo changes to have an upright shoot</t>
  </si>
  <si>
    <t>Samples</t>
  </si>
  <si>
    <t>traits</t>
  </si>
  <si>
    <t>q</t>
  </si>
  <si>
    <t xml:space="preserve"> - carry over from sheet input#, separated for groups</t>
  </si>
  <si>
    <t xml:space="preserve"> </t>
  </si>
  <si>
    <t>source sheet: output</t>
  </si>
  <si>
    <t xml:space="preserve"> - choose one of several input sheets</t>
  </si>
  <si>
    <t>A</t>
  </si>
  <si>
    <t>overlay group:</t>
  </si>
  <si>
    <t xml:space="preserve"> - choose species det. (1), or SSU phylogroups (2)</t>
  </si>
  <si>
    <t>B</t>
  </si>
  <si>
    <t>C</t>
  </si>
  <si>
    <t>Specimen scores</t>
  </si>
  <si>
    <t>overlay group</t>
  </si>
  <si>
    <t>Axis 1</t>
  </si>
  <si>
    <t>Axis 2</t>
  </si>
  <si>
    <t>D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</si>
  <si>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</si>
  <si>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</si>
  <si>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</si>
  <si>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</si>
  <si>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</si>
  <si>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</si>
  <si>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</si>
  <si>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</si>
  <si>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</si>
  <si>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</si>
  <si>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</si>
  <si>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E</t>
  </si>
  <si>
    <t>(raw scores)</t>
  </si>
  <si>
    <t>Art</t>
  </si>
  <si>
    <t>G</t>
  </si>
  <si>
    <t>label</t>
  </si>
  <si>
    <t>Axis 3</t>
  </si>
  <si>
    <t>No.</t>
  </si>
  <si>
    <t>det.</t>
  </si>
  <si>
    <t>Size</t>
  </si>
  <si>
    <t>F</t>
  </si>
  <si>
    <t>all</t>
  </si>
  <si>
    <t>groups</t>
  </si>
  <si>
    <t>uncertain</t>
  </si>
  <si>
    <t>n.d.</t>
  </si>
  <si>
    <t>min</t>
  </si>
  <si>
    <t>det. revised</t>
  </si>
  <si>
    <t>max</t>
  </si>
  <si>
    <t>Eigenvalues</t>
  </si>
  <si>
    <t>axis1</t>
  </si>
  <si>
    <t>axis2</t>
  </si>
  <si>
    <t>axis3</t>
  </si>
  <si>
    <t>Sample scores (raw scores)</t>
  </si>
  <si>
    <t>Trait scores (raw scores)</t>
  </si>
  <si>
    <t>Trait scores (scaled)</t>
  </si>
  <si>
    <t>Axes</t>
  </si>
  <si>
    <t xml:space="preserve"> -&gt; copy from file "Samples.xls"</t>
  </si>
  <si>
    <t xml:space="preserve"> -&gt;copy from file "Traits.xls"</t>
  </si>
  <si>
    <t xml:space="preserve"> -&gt; take from PCOrd (Graphic Windows, Main)</t>
  </si>
  <si>
    <t>scale factor</t>
  </si>
  <si>
    <t>Q</t>
  </si>
  <si>
    <t>Regression coefficients</t>
  </si>
  <si>
    <t>x</t>
  </si>
  <si>
    <t>Specimen</t>
  </si>
  <si>
    <t>Rep.</t>
  </si>
  <si>
    <t>alp_1_1</t>
  </si>
  <si>
    <t>alp_1_2</t>
  </si>
  <si>
    <t>alp_1_3</t>
  </si>
  <si>
    <t>alp_1_4</t>
  </si>
  <si>
    <t>alp_2_1</t>
  </si>
  <si>
    <t>alp_2_2</t>
  </si>
  <si>
    <t>alp_2_3</t>
  </si>
  <si>
    <t>alp_2_4</t>
  </si>
  <si>
    <t>alp_2_5</t>
  </si>
  <si>
    <t>alp_3_1</t>
  </si>
  <si>
    <t>alp_3_2</t>
  </si>
  <si>
    <t>alp_3_3</t>
  </si>
  <si>
    <t>alp_3_4</t>
  </si>
  <si>
    <t>alp_3_5</t>
  </si>
  <si>
    <t>alp_4_1</t>
  </si>
  <si>
    <t>alp_4_2</t>
  </si>
  <si>
    <t>alp_4_3</t>
  </si>
  <si>
    <t>alp_4_4</t>
  </si>
  <si>
    <t>alp_4_5</t>
  </si>
  <si>
    <t>alp_5_1</t>
  </si>
  <si>
    <t>alp_5_2</t>
  </si>
  <si>
    <t>alp_5_3</t>
  </si>
  <si>
    <t>alp_5_4</t>
  </si>
  <si>
    <t>alp_5_5</t>
  </si>
  <si>
    <t>alp_6_1</t>
  </si>
  <si>
    <t>alp_6_2</t>
  </si>
  <si>
    <t>alp_6_3</t>
  </si>
  <si>
    <t>alp_6_4</t>
  </si>
  <si>
    <t>alp_6_5</t>
  </si>
  <si>
    <t>alp_7_1</t>
  </si>
  <si>
    <t>alp_7_2</t>
  </si>
  <si>
    <t>alp_7_3</t>
  </si>
  <si>
    <t>alp_7_4</t>
  </si>
  <si>
    <t>alp_7_5</t>
  </si>
  <si>
    <t>alp_8_1</t>
  </si>
  <si>
    <t>alp_8_2</t>
  </si>
  <si>
    <t>alp_8_3</t>
  </si>
  <si>
    <t>alp_8_4</t>
  </si>
  <si>
    <t>alp_8_5</t>
  </si>
  <si>
    <t>alp_9_1</t>
  </si>
  <si>
    <t>alp_9_2</t>
  </si>
  <si>
    <t>alp_9_3</t>
  </si>
  <si>
    <t>alp_9_4</t>
  </si>
  <si>
    <t>alp_9_5</t>
  </si>
  <si>
    <t>alp_10_1</t>
  </si>
  <si>
    <t>alp_10_2</t>
  </si>
  <si>
    <t>alp_10_3</t>
  </si>
  <si>
    <t>alp_10_4</t>
  </si>
  <si>
    <t>alp_10_5</t>
  </si>
  <si>
    <t>alp_11_1</t>
  </si>
  <si>
    <t>alp_11_2</t>
  </si>
  <si>
    <t>alp_11_3</t>
  </si>
  <si>
    <t>alp_11_4</t>
  </si>
  <si>
    <t>alp_11_5</t>
  </si>
  <si>
    <t>alp_12_1</t>
  </si>
  <si>
    <t>alp_12_2</t>
  </si>
  <si>
    <t>alp_12_3</t>
  </si>
  <si>
    <t>alp_12_4</t>
  </si>
  <si>
    <t>alp_12_5</t>
  </si>
  <si>
    <t>alp_13_1</t>
  </si>
  <si>
    <t>alp_13_2</t>
  </si>
  <si>
    <t>alp_13_3</t>
  </si>
  <si>
    <t>alp_13_4</t>
  </si>
  <si>
    <t>alp_14_1</t>
  </si>
  <si>
    <t>alp_14_2</t>
  </si>
  <si>
    <t>alp_14_3</t>
  </si>
  <si>
    <t>alp_14_4</t>
  </si>
  <si>
    <t>alp_14_5</t>
  </si>
  <si>
    <t>alp_15_1</t>
  </si>
  <si>
    <t>alp_15_2</t>
  </si>
  <si>
    <t>alp_15_3</t>
  </si>
  <si>
    <t>alp_15_4</t>
  </si>
  <si>
    <t>alp_15_5</t>
  </si>
  <si>
    <t>alp_16_1</t>
  </si>
  <si>
    <t>alp_16_2</t>
  </si>
  <si>
    <t>alp_16_3</t>
  </si>
  <si>
    <t>alp_16_4</t>
  </si>
  <si>
    <t>alp_16_5</t>
  </si>
  <si>
    <t>alp_17_1</t>
  </si>
  <si>
    <t>alp_17_2</t>
  </si>
  <si>
    <t>alp_17_3</t>
  </si>
  <si>
    <t>alp_17_4</t>
  </si>
  <si>
    <t>alp_17_5</t>
  </si>
  <si>
    <t>alp_18_1</t>
  </si>
  <si>
    <t>alp_18_2</t>
  </si>
  <si>
    <t>alp_18_3</t>
  </si>
  <si>
    <t>alp_18_4</t>
  </si>
  <si>
    <t>alp_18_5</t>
  </si>
  <si>
    <t>alp_19_1</t>
  </si>
  <si>
    <t>alp_19_2</t>
  </si>
  <si>
    <t>alp_19_3</t>
  </si>
  <si>
    <t>alp_19_4</t>
  </si>
  <si>
    <t>alp_19_5</t>
  </si>
  <si>
    <t>alp_20_1</t>
  </si>
  <si>
    <t>alp_20_2</t>
  </si>
  <si>
    <t>alp_20_3</t>
  </si>
  <si>
    <t>alp_20_4</t>
  </si>
  <si>
    <t>alp_20_5</t>
  </si>
  <si>
    <t>com_21_1</t>
  </si>
  <si>
    <t>com_21_2</t>
  </si>
  <si>
    <t>com_21_3</t>
  </si>
  <si>
    <t>com_21_4</t>
  </si>
  <si>
    <t>com_21_5</t>
  </si>
  <si>
    <t>com_22_1</t>
  </si>
  <si>
    <t>com_22_2</t>
  </si>
  <si>
    <t>com_22_3</t>
  </si>
  <si>
    <t>com_22_4</t>
  </si>
  <si>
    <t>com_22_5</t>
  </si>
  <si>
    <t>com_23_1</t>
  </si>
  <si>
    <t>com_23_2</t>
  </si>
  <si>
    <t>com_23_3</t>
  </si>
  <si>
    <t>com_23_4</t>
  </si>
  <si>
    <t>com_23_5</t>
  </si>
  <si>
    <t>com_24_1</t>
  </si>
  <si>
    <t>com_24_2</t>
  </si>
  <si>
    <t>com_24_3</t>
  </si>
  <si>
    <t>com_24_4</t>
  </si>
  <si>
    <t>com_24_5</t>
  </si>
  <si>
    <t>com_25_1</t>
  </si>
  <si>
    <t>com_25_2</t>
  </si>
  <si>
    <t>com_25_3</t>
  </si>
  <si>
    <t>com_25_4</t>
  </si>
  <si>
    <t>com_25_5</t>
  </si>
  <si>
    <t>com_26_1</t>
  </si>
  <si>
    <t>com_26_2</t>
  </si>
  <si>
    <t>com_26_3</t>
  </si>
  <si>
    <t>com_26_4</t>
  </si>
  <si>
    <t>com_26_5</t>
  </si>
  <si>
    <t>iss_29_1</t>
  </si>
  <si>
    <t>iss_29_2</t>
  </si>
  <si>
    <t>iss_29_3</t>
  </si>
  <si>
    <t>iss_29_4</t>
  </si>
  <si>
    <t>iss_29_5</t>
  </si>
  <si>
    <t>iss_30_1</t>
  </si>
  <si>
    <t>iss_30_2</t>
  </si>
  <si>
    <t>iss_30_3</t>
  </si>
  <si>
    <t>iss_30_4</t>
  </si>
  <si>
    <t>iss_30_5</t>
  </si>
  <si>
    <t>iss_31_1</t>
  </si>
  <si>
    <t>iss_31_2</t>
  </si>
  <si>
    <t>iss_31_3</t>
  </si>
  <si>
    <t>iss_31_4</t>
  </si>
  <si>
    <t>iss_31_5</t>
  </si>
  <si>
    <t>iss_32_1</t>
  </si>
  <si>
    <t>iss_32_2</t>
  </si>
  <si>
    <t>iss_32_3</t>
  </si>
  <si>
    <t>iss_32_4</t>
  </si>
  <si>
    <t>iss_32_5</t>
  </si>
  <si>
    <t>iss_33_1</t>
  </si>
  <si>
    <t>iss_33_2</t>
  </si>
  <si>
    <t>iss_33_3</t>
  </si>
  <si>
    <t>iss_33_4</t>
  </si>
  <si>
    <t>iss_33_5</t>
  </si>
  <si>
    <t>iss_34_1</t>
  </si>
  <si>
    <t>iss_34_2</t>
  </si>
  <si>
    <t>iss_34_3</t>
  </si>
  <si>
    <t>iss_34_4</t>
  </si>
  <si>
    <t>iss_34_5</t>
  </si>
  <si>
    <t>iss_35_1</t>
  </si>
  <si>
    <t>iss_35_2</t>
  </si>
  <si>
    <t>iss_35_3</t>
  </si>
  <si>
    <t>iss_35_4</t>
  </si>
  <si>
    <t>iss_35_5</t>
  </si>
  <si>
    <t>iss_36_1</t>
  </si>
  <si>
    <t>iss_36_2</t>
  </si>
  <si>
    <t>iss_36_3</t>
  </si>
  <si>
    <t>iss_36_4</t>
  </si>
  <si>
    <t>iss_36_5</t>
  </si>
  <si>
    <t>iss_37_1</t>
  </si>
  <si>
    <t>iss_37_2</t>
  </si>
  <si>
    <t>iss_37_3</t>
  </si>
  <si>
    <t>iss_37_4</t>
  </si>
  <si>
    <t>iss_37_5</t>
  </si>
  <si>
    <t>iss_38_1</t>
  </si>
  <si>
    <t>iss_38_2</t>
  </si>
  <si>
    <t>iss_38_3</t>
  </si>
  <si>
    <t>iss_38_4</t>
  </si>
  <si>
    <t>iss_38_5</t>
  </si>
  <si>
    <t>iss_39_1</t>
  </si>
  <si>
    <t>iss_39_2</t>
  </si>
  <si>
    <t>iss_39_3</t>
  </si>
  <si>
    <t>iss_39_4</t>
  </si>
  <si>
    <t>iss_39_5</t>
  </si>
  <si>
    <t>iss_40_1</t>
  </si>
  <si>
    <t>iss_40_2</t>
  </si>
  <si>
    <t>iss_40_3</t>
  </si>
  <si>
    <t>iss_40_4</t>
  </si>
  <si>
    <t>iss_40_5</t>
  </si>
  <si>
    <t>iss_41_1</t>
  </si>
  <si>
    <t>iss_41_2</t>
  </si>
  <si>
    <t>iss_41_3</t>
  </si>
  <si>
    <t>iss_41_4</t>
  </si>
  <si>
    <t>iss_41_5</t>
  </si>
  <si>
    <t>iss_42_1</t>
  </si>
  <si>
    <t>iss_42_2</t>
  </si>
  <si>
    <t>iss_42_3</t>
  </si>
  <si>
    <t>iss_42_4</t>
  </si>
  <si>
    <t>iss_42_5</t>
  </si>
  <si>
    <t>iss_43_1</t>
  </si>
  <si>
    <t>iss_43_2</t>
  </si>
  <si>
    <t>iss_43_3</t>
  </si>
  <si>
    <t>iss_43_4</t>
  </si>
  <si>
    <t>iss_43_5</t>
  </si>
  <si>
    <t>iss_44_1</t>
  </si>
  <si>
    <t>iss_44_2</t>
  </si>
  <si>
    <t>iss_44_3</t>
  </si>
  <si>
    <t>iss_44_4</t>
  </si>
  <si>
    <t>iss_44_5</t>
  </si>
  <si>
    <t>oel_46_1</t>
  </si>
  <si>
    <t>oel_46_2</t>
  </si>
  <si>
    <t>oel_46_3</t>
  </si>
  <si>
    <t>oel_46_4</t>
  </si>
  <si>
    <t>oel_46_5</t>
  </si>
  <si>
    <t>oel_47_1</t>
  </si>
  <si>
    <t>oel_47_2</t>
  </si>
  <si>
    <t>oel_47_3</t>
  </si>
  <si>
    <t>oel_47_4</t>
  </si>
  <si>
    <t>oel_47_5</t>
  </si>
  <si>
    <t>oel_48_1</t>
  </si>
  <si>
    <t>oel_48_2</t>
  </si>
  <si>
    <t>oel_48_3</t>
  </si>
  <si>
    <t>oel_48_4</t>
  </si>
  <si>
    <t>oel_48_5</t>
  </si>
  <si>
    <t>oel_49_1</t>
  </si>
  <si>
    <t>oel_49_2</t>
  </si>
  <si>
    <t>oel_49_3</t>
  </si>
  <si>
    <t>oel_49_4</t>
  </si>
  <si>
    <t>oel_49_5</t>
  </si>
  <si>
    <t>oel_50_1</t>
  </si>
  <si>
    <t>oel_50_2</t>
  </si>
  <si>
    <t>oel_50_3</t>
  </si>
  <si>
    <t>oel_50_4</t>
  </si>
  <si>
    <t>oel_50_5</t>
  </si>
  <si>
    <t>tri_52_1</t>
  </si>
  <si>
    <t>tri_52_2</t>
  </si>
  <si>
    <t>tri_53_1</t>
  </si>
  <si>
    <t>tri_53_2</t>
  </si>
  <si>
    <t>tri_53_3</t>
  </si>
  <si>
    <t>tri_53_4</t>
  </si>
  <si>
    <t>tri_53_5</t>
  </si>
  <si>
    <t>tri_54_1</t>
  </si>
  <si>
    <t>tri_54_2</t>
  </si>
  <si>
    <t>tri_54_3</t>
  </si>
  <si>
    <t>tri_54_4</t>
  </si>
  <si>
    <t>tri_54_5</t>
  </si>
  <si>
    <t>tri_55_1</t>
  </si>
  <si>
    <t>tri_55_2</t>
  </si>
  <si>
    <t>tri_55_3</t>
  </si>
  <si>
    <t>tri_55_4</t>
  </si>
  <si>
    <t>tri_55_5</t>
  </si>
  <si>
    <t>tri_56_1</t>
  </si>
  <si>
    <t>tri_56_2</t>
  </si>
  <si>
    <t>tri_56_3</t>
  </si>
  <si>
    <t>tri_56_4</t>
  </si>
  <si>
    <t>tri_56_5</t>
  </si>
  <si>
    <t>tri_57_1</t>
  </si>
  <si>
    <t>tri_57_2</t>
  </si>
  <si>
    <t>tri_57_3</t>
  </si>
  <si>
    <t>tri_57_4</t>
  </si>
  <si>
    <t>zei_59_1</t>
  </si>
  <si>
    <t>zei_59_2</t>
  </si>
  <si>
    <t>zei_59_3</t>
  </si>
  <si>
    <t>zei_59_4</t>
  </si>
  <si>
    <t>zei_60_1</t>
  </si>
  <si>
    <t>zei_60_2</t>
  </si>
  <si>
    <t>zei_60_3</t>
  </si>
  <si>
    <t>zei_60_4</t>
  </si>
  <si>
    <t>zei_60_5</t>
  </si>
  <si>
    <t>zei_61_1</t>
  </si>
  <si>
    <t>zei_61_2</t>
  </si>
  <si>
    <t>zei_61_3</t>
  </si>
  <si>
    <t>zei_61_4</t>
  </si>
  <si>
    <t>zei_61_5</t>
  </si>
  <si>
    <t>zei_62_1</t>
  </si>
  <si>
    <t>zei_62_2</t>
  </si>
  <si>
    <t>zei_62_3</t>
  </si>
  <si>
    <t>zei_62_4</t>
  </si>
  <si>
    <t>zei_62_5</t>
  </si>
  <si>
    <t>zei_63_1</t>
  </si>
  <si>
    <t>zei_63_2</t>
  </si>
  <si>
    <t>zei_63_3</t>
  </si>
  <si>
    <t>zei_63_4</t>
  </si>
  <si>
    <t>zei_63_5</t>
  </si>
  <si>
    <t>zei_64_1</t>
  </si>
  <si>
    <t>zei_64_2</t>
  </si>
  <si>
    <t>zei_64_3</t>
  </si>
  <si>
    <t>zei_64_4</t>
  </si>
  <si>
    <t>zei_64_5</t>
  </si>
  <si>
    <t>zei_65_1</t>
  </si>
  <si>
    <t>zei_65_2</t>
  </si>
  <si>
    <t>zei_65_3</t>
  </si>
  <si>
    <t>zei_65_4</t>
  </si>
  <si>
    <t>zei_65_5</t>
  </si>
  <si>
    <t>zei_66_1</t>
  </si>
  <si>
    <t>zei_66_2</t>
  </si>
  <si>
    <t>zei_66_3</t>
  </si>
  <si>
    <t>zei_66_4</t>
  </si>
  <si>
    <t>zei_66_5</t>
  </si>
  <si>
    <t>zei_67_1</t>
  </si>
  <si>
    <t>zei_67_2</t>
  </si>
  <si>
    <t>zei_67_3</t>
  </si>
  <si>
    <t>zei_67_4</t>
  </si>
  <si>
    <t>zei_67_5</t>
  </si>
  <si>
    <t>zei_68_1</t>
  </si>
  <si>
    <t>zei_68_2</t>
  </si>
  <si>
    <t>zei_68_3</t>
  </si>
  <si>
    <t>zei_68_4</t>
  </si>
  <si>
    <t>zei_68_5</t>
  </si>
  <si>
    <t>LM1_X</t>
  </si>
  <si>
    <t>LM1_Y</t>
  </si>
  <si>
    <t>LM2_X</t>
  </si>
  <si>
    <t>LM2_Y</t>
  </si>
  <si>
    <t>LM3_X</t>
  </si>
  <si>
    <t>LM3_Y</t>
  </si>
  <si>
    <t>LM4_X</t>
  </si>
  <si>
    <t>LM4_Y</t>
  </si>
  <si>
    <t>LM5_X</t>
  </si>
  <si>
    <t>LM5_Y</t>
  </si>
  <si>
    <t>LM6_X</t>
  </si>
  <si>
    <t>LM6_Y</t>
  </si>
  <si>
    <t>LM7_X</t>
  </si>
  <si>
    <t>LM7_Y</t>
  </si>
  <si>
    <t>LM8_X</t>
  </si>
  <si>
    <t>LM8_Y</t>
  </si>
  <si>
    <t>LM9_X</t>
  </si>
  <si>
    <t>LM9_Y</t>
  </si>
  <si>
    <t>LM10_X</t>
  </si>
  <si>
    <t>LM10_Y</t>
  </si>
  <si>
    <t>PCA, default settings</t>
  </si>
  <si>
    <t>#</t>
  </si>
  <si>
    <t xml:space="preserve"> ---</t>
  </si>
  <si>
    <t>alp</t>
  </si>
  <si>
    <t>tri</t>
  </si>
  <si>
    <t>oel</t>
  </si>
  <si>
    <t>com</t>
  </si>
  <si>
    <t>zei</t>
  </si>
  <si>
    <t>iss</t>
  </si>
  <si>
    <t>(same values as standardized coo)</t>
  </si>
  <si>
    <t xml:space="preserve"> - centroid calculation +- SD for sorted specimens</t>
  </si>
  <si>
    <t>Centroid</t>
  </si>
  <si>
    <t>range</t>
  </si>
  <si>
    <t>from</t>
  </si>
  <si>
    <t>to</t>
  </si>
  <si>
    <t>column</t>
  </si>
  <si>
    <t>n=</t>
  </si>
  <si>
    <t>SD</t>
  </si>
  <si>
    <t>Centroids</t>
  </si>
  <si>
    <t>y</t>
  </si>
  <si>
    <t>bubble</t>
  </si>
  <si>
    <t>SDx</t>
  </si>
  <si>
    <t>Sdy</t>
  </si>
  <si>
    <t>row</t>
  </si>
  <si>
    <t>col</t>
  </si>
  <si>
    <t>PCA evaluation: Landmarks 10 ventral</t>
  </si>
  <si>
    <t>DIPalp14_d_1.jpg</t>
  </si>
  <si>
    <t>DIPalp14_d_2.jpg</t>
  </si>
  <si>
    <t>DIPalp14_d_3.jpg</t>
  </si>
  <si>
    <t>DIPalp14_d_4.jpg</t>
  </si>
  <si>
    <t>DIPalp15_d_1.jpg</t>
  </si>
  <si>
    <t>DIPalp15_d_2.jpg</t>
  </si>
  <si>
    <t>DIPalp15_d_3.jpg</t>
  </si>
  <si>
    <t>DIPalp15_d_4.jpg</t>
  </si>
  <si>
    <t>DIPalp15_d_5.jpg</t>
  </si>
  <si>
    <t>DIPalp16_1_d_1.jpg</t>
  </si>
  <si>
    <t>DIPalp16_1_d_2.jpg</t>
  </si>
  <si>
    <t>DIPalp16_1_d_3.jpg</t>
  </si>
  <si>
    <t>DIPalp16_1_d_4.jpg</t>
  </si>
  <si>
    <t>DIPalp16_1_d_5.jpg</t>
  </si>
  <si>
    <t>DIPalp16_2_d_1.jpg</t>
  </si>
  <si>
    <t>DIPalp16_2_d_2.jpg</t>
  </si>
  <si>
    <t>DIPalp16_2_d_3.jpg</t>
  </si>
  <si>
    <t>DIPalp16_2_d_4.jpg</t>
  </si>
  <si>
    <t>DIPalp16_2_d_5.jpg</t>
  </si>
  <si>
    <t>DIPalp17_d_1.jpg</t>
  </si>
  <si>
    <t>DIPalp17_d_2.jpg</t>
  </si>
  <si>
    <t>DIPalp17_d_3.jpg</t>
  </si>
  <si>
    <t>DIPalp17_d_4.jpg</t>
  </si>
  <si>
    <t>DIPalp17_d_5.jpg</t>
  </si>
  <si>
    <t>DIPalp19_d_1.jpg</t>
  </si>
  <si>
    <t>DIPalp19_d_2.jpg</t>
  </si>
  <si>
    <t>DIPalp19_d_3.jpg</t>
  </si>
  <si>
    <t>DIPalp19_d_4.jpg</t>
  </si>
  <si>
    <t>DIPalp19_d_5.jpg</t>
  </si>
  <si>
    <t>DIPalp20_d_1.jpg</t>
  </si>
  <si>
    <t>DIPalp20_d_2.jpg</t>
  </si>
  <si>
    <t>DIPalp20_d_3.jpg</t>
  </si>
  <si>
    <t>DIPalp20_d_4.jpg</t>
  </si>
  <si>
    <t>DIPalp20_d_5.jpg</t>
  </si>
  <si>
    <t>DIPalp29_d_1.jpg</t>
  </si>
  <si>
    <t>DIPalp29_d_2.jpg</t>
  </si>
  <si>
    <t>DIPalp29_d_3.jpg</t>
  </si>
  <si>
    <t>DIPalp29_d_4.jpg</t>
  </si>
  <si>
    <t>DIPalp29_d_5.jpg</t>
  </si>
  <si>
    <t>DIPalp2_d_1.jpg</t>
  </si>
  <si>
    <t>DIPalp2_d_2.jpg</t>
  </si>
  <si>
    <t>DIPalp2_d_3.jpg</t>
  </si>
  <si>
    <t>DIPalp2_d_4.jpg</t>
  </si>
  <si>
    <t>DIPalp2_d_5.jpg</t>
  </si>
  <si>
    <t>DIPalp30_1_d_1.jpg</t>
  </si>
  <si>
    <t>DIPalp30_1_d_2.jpg</t>
  </si>
  <si>
    <t>DIPalp30_1_d_3.jpg</t>
  </si>
  <si>
    <t>DIPalp30_1_d_4.jpg</t>
  </si>
  <si>
    <t>DIPalp30_1_d_5.jpg</t>
  </si>
  <si>
    <t>DIPalp31_1_d_1.jpg</t>
  </si>
  <si>
    <t>DIPalp31_1_d_2.jpg</t>
  </si>
  <si>
    <t>DIPalp31_1_d_3.jpg</t>
  </si>
  <si>
    <t>DIPalp31_1_d_4.jpg</t>
  </si>
  <si>
    <t>DIPalp31_1_d_5.jpg</t>
  </si>
  <si>
    <t>DIPalp34_2_d_1.jpg</t>
  </si>
  <si>
    <t>DIPalp34_2_d_2.jpg</t>
  </si>
  <si>
    <t>DIPalp34_2_d_3.jpg</t>
  </si>
  <si>
    <t>DIPalp34_2_d_4.jpg</t>
  </si>
  <si>
    <t>DIPalp34_2_d_5.jpg</t>
  </si>
  <si>
    <t>DIPalp5_d_1.jpg</t>
  </si>
  <si>
    <t>DIPalp5_d_2.jpg</t>
  </si>
  <si>
    <t>DIPalp5_d_3.jpg</t>
  </si>
  <si>
    <t>DIPalp5_d_4.jpg</t>
  </si>
  <si>
    <t>DIPalp6_d_1.jpg</t>
  </si>
  <si>
    <t>DIPalp6_d_2.jpg</t>
  </si>
  <si>
    <t>DIPalp6_d_3.jpg</t>
  </si>
  <si>
    <t>DIPalp6_d_4.jpg</t>
  </si>
  <si>
    <t>DIPalp6_d_5.jpg</t>
  </si>
  <si>
    <t>DIPalp8_d_1.jpg</t>
  </si>
  <si>
    <t>DIPalp8_d_2.jpg</t>
  </si>
  <si>
    <t>DIPalp8_d_3.jpg</t>
  </si>
  <si>
    <t>DIPalp8_d_4.jpg</t>
  </si>
  <si>
    <t>DIPalp8_d_5.jpg</t>
  </si>
  <si>
    <t>DIPalp93_d_1.jpg</t>
  </si>
  <si>
    <t>DIPalp93_d_2.jpg</t>
  </si>
  <si>
    <t>DIPalp93_d_3.jpg</t>
  </si>
  <si>
    <t>DIPalp93_d_4.jpg</t>
  </si>
  <si>
    <t>DIPalp93_d_5.jpg</t>
  </si>
  <si>
    <t>DIPalp94_d_1.jpg</t>
  </si>
  <si>
    <t>DIPalp94_d_2.jpg</t>
  </si>
  <si>
    <t>DIPalp94_d_3.jpg</t>
  </si>
  <si>
    <t>DIPalp94_d_4.jpg</t>
  </si>
  <si>
    <t>DIPalp94_d_5.jpg</t>
  </si>
  <si>
    <t>DIPalp95_d_1.jpg</t>
  </si>
  <si>
    <t>DIPalp95_d_2.jpg</t>
  </si>
  <si>
    <t>DIPalp95_d_3.jpg</t>
  </si>
  <si>
    <t>DIPalp95_d_4.jpg</t>
  </si>
  <si>
    <t>DIPalp95_d_5.jpg</t>
  </si>
  <si>
    <t>DIPalp96_d_1.jpg</t>
  </si>
  <si>
    <t>DIPalp96_d_2.jpg</t>
  </si>
  <si>
    <t>DIPalp96_d_3.jpg</t>
  </si>
  <si>
    <t>DIPalp96_d_4.jpg</t>
  </si>
  <si>
    <t>DIPalp96_d_5.jpg</t>
  </si>
  <si>
    <t>DIPalpH15_49_d_1.jpg</t>
  </si>
  <si>
    <t>DIPalpH15_49_d_2.jpg</t>
  </si>
  <si>
    <t>DIPalpH15_49_d_3.jpg</t>
  </si>
  <si>
    <t>DIPalpH15_49_d_4.jpg</t>
  </si>
  <si>
    <t>DIPalpH15_49_d_5.jpg</t>
  </si>
  <si>
    <t>DIPcom1_d_1.jpg</t>
  </si>
  <si>
    <t>DIPcom1_d_2.jpg</t>
  </si>
  <si>
    <t>DIPcom1_d_3.jpg</t>
  </si>
  <si>
    <t>DIPcom1_d_4.jpg</t>
  </si>
  <si>
    <t>DIPcom1_d_5.jpg</t>
  </si>
  <si>
    <t>DIPcom2_d_1.jpg</t>
  </si>
  <si>
    <t>DIPcom2_d_2.jpg</t>
  </si>
  <si>
    <t>DIPcom2_d_3.jpg</t>
  </si>
  <si>
    <t>DIPcom2_d_4.jpg</t>
  </si>
  <si>
    <t>DIPcom2_d_5.jpg</t>
  </si>
  <si>
    <t>DIPcom3_d_1.jpg</t>
  </si>
  <si>
    <t>DIPcom3_d_2.jpg</t>
  </si>
  <si>
    <t>DIPcom3_d_3.jpg</t>
  </si>
  <si>
    <t>DIPcom3_d_4.jpg</t>
  </si>
  <si>
    <t>DIPcom3_d_5.jpg</t>
  </si>
  <si>
    <t>DIPcom4_d_1.jpg</t>
  </si>
  <si>
    <t>DIPcom4_d_2.jpg</t>
  </si>
  <si>
    <t>DIPcom4_d_3.jpg</t>
  </si>
  <si>
    <t>DIPcom4_d_4.jpg</t>
  </si>
  <si>
    <t>DIPcom4_d_5.jpg</t>
  </si>
  <si>
    <t>DIPcom5_d_1.jpg</t>
  </si>
  <si>
    <t>DIPcom5_d_2.jpg</t>
  </si>
  <si>
    <t>DIPcom5_d_3.jpg</t>
  </si>
  <si>
    <t>DIPcom5_d_4.jpg</t>
  </si>
  <si>
    <t>DIPcom5_d_5.jpg</t>
  </si>
  <si>
    <t>DIPcom6_d_1.jpg</t>
  </si>
  <si>
    <t>DIPcom6_d_2.jpg</t>
  </si>
  <si>
    <t>DIPcom6_d_3.jpg</t>
  </si>
  <si>
    <t>DIPcom6_d_4.jpg</t>
  </si>
  <si>
    <t>DIPcom6_d_5.jpg</t>
  </si>
  <si>
    <t>DIPzeiFilzwald_d_1.jpg</t>
  </si>
  <si>
    <t>DIPzeiFilzwald_d_2.jpg</t>
  </si>
  <si>
    <t>DIPzeiFilzwald_d_3.jpg</t>
  </si>
  <si>
    <t>DIPzeiFilzwald_d_4.jpg</t>
  </si>
  <si>
    <t>DIPzeiFilzwald_d_5.jpg</t>
  </si>
  <si>
    <t>DIPiss10_d_1.jpg</t>
  </si>
  <si>
    <t>DIPiss10_d_2.jpg</t>
  </si>
  <si>
    <t>DIPiss10_d_3.jpg</t>
  </si>
  <si>
    <t>DIPiss10_d_4.jpg</t>
  </si>
  <si>
    <t>DIPiss10_d_5.jpg</t>
  </si>
  <si>
    <t>DIPiss12_d_1.jpg</t>
  </si>
  <si>
    <t>DIPiss12_d_2.jpg</t>
  </si>
  <si>
    <t>DIPiss12_d_3.jpg</t>
  </si>
  <si>
    <t>DIPiss12_d_4.jpg</t>
  </si>
  <si>
    <t>DIPiss12_d_5.jpg</t>
  </si>
  <si>
    <t>DIPiss13_d_1.jpg</t>
  </si>
  <si>
    <t>DIPiss13_d_2.jpg</t>
  </si>
  <si>
    <t>DIPiss13_d_3.jpg</t>
  </si>
  <si>
    <t>DIPiss13_d_4.jpg</t>
  </si>
  <si>
    <t>DIPiss13_d_5.jpg</t>
  </si>
  <si>
    <t>DIPiss14_d_1.jpg</t>
  </si>
  <si>
    <t>DIPiss14_d_2.jpg</t>
  </si>
  <si>
    <t>DIPiss14_d_3.jpg</t>
  </si>
  <si>
    <t>DIPiss14_d_4.jpg</t>
  </si>
  <si>
    <t>DIPiss14_d_5.jpg</t>
  </si>
  <si>
    <t>DIPiss15_d_1.jpg</t>
  </si>
  <si>
    <t>DIPiss15_d_2.jpg</t>
  </si>
  <si>
    <t>DIPiss15_d_3.jpg</t>
  </si>
  <si>
    <t>DIPiss15_d_4.jpg</t>
  </si>
  <si>
    <t>DIPiss15_d_5.jpg</t>
  </si>
  <si>
    <t>DIPiss16_1_d_1.jpg</t>
  </si>
  <si>
    <t>DIPiss16_1_d_2.jpg</t>
  </si>
  <si>
    <t>DIPiss16_1_d_3.jpg</t>
  </si>
  <si>
    <t>DIPiss16_1_d_4.jpg</t>
  </si>
  <si>
    <t>DIPiss16_1_d_5.jpg</t>
  </si>
  <si>
    <t>DIPiss17_d_1.jpg</t>
  </si>
  <si>
    <t>DIPiss17_d_2.jpg</t>
  </si>
  <si>
    <t>DIPiss17_d_3.jpg</t>
  </si>
  <si>
    <t>DIPiss17_d_4.jpg</t>
  </si>
  <si>
    <t>DIPiss17_d_5.jpg</t>
  </si>
  <si>
    <t>DIPiss19_1_d_1.jpg</t>
  </si>
  <si>
    <t>DIPiss19_1_d_2.jpg</t>
  </si>
  <si>
    <t>DIPiss19_1_d_3.jpg</t>
  </si>
  <si>
    <t>DIPiss19_1_d_4.jpg</t>
  </si>
  <si>
    <t>DIPiss19_1_d_5.jpg</t>
  </si>
  <si>
    <t>DIPiss23_d_1.jpg</t>
  </si>
  <si>
    <t>DIPiss23_d_2.jpg</t>
  </si>
  <si>
    <t>DIPiss23_d_3.jpg</t>
  </si>
  <si>
    <t>DIPiss23_d_4.jpg</t>
  </si>
  <si>
    <t>DIPiss23_d_5.jpg</t>
  </si>
  <si>
    <t>DIPiss2_d_1.jpg</t>
  </si>
  <si>
    <t>DIPiss2_d_2.jpg</t>
  </si>
  <si>
    <t>DIPiss2_d_3.jpg</t>
  </si>
  <si>
    <t>DIPiss2_d_4.jpg</t>
  </si>
  <si>
    <t>DIPiss2_d_5.jpg</t>
  </si>
  <si>
    <t>DIPiss4_d_1.jpg</t>
  </si>
  <si>
    <t>DIPiss4_d_2.jpg</t>
  </si>
  <si>
    <t>DIPiss4_d_3.jpg</t>
  </si>
  <si>
    <t>DIPiss4_d_4.jpg</t>
  </si>
  <si>
    <t>DIPiss4_d_5.jpg</t>
  </si>
  <si>
    <t>DIPiss5_d_1.jpg</t>
  </si>
  <si>
    <t>DIPiss5_d_2.jpg</t>
  </si>
  <si>
    <t>DIPiss5_d_3.jpg</t>
  </si>
  <si>
    <t>DIPiss5_d_4.jpg</t>
  </si>
  <si>
    <t>DIPiss5_d_5.jpg</t>
  </si>
  <si>
    <t>DIPiss6_d_1.jpg</t>
  </si>
  <si>
    <t>DIPiss6_d_2.jpg</t>
  </si>
  <si>
    <t>DIPiss6_d_3.jpg</t>
  </si>
  <si>
    <t>DIPiss6_d_4.jpg</t>
  </si>
  <si>
    <t>DIPiss6_d_5.jpg</t>
  </si>
  <si>
    <t>DIPiss7_d_1.jpg</t>
  </si>
  <si>
    <t>DIPiss7_d_2.jpg</t>
  </si>
  <si>
    <t>DIPiss7_d_3.jpg</t>
  </si>
  <si>
    <t>DIPiss7_d_4.jpg</t>
  </si>
  <si>
    <t>DIPiss7_d_5.jpg</t>
  </si>
  <si>
    <t>DIPiss8_d_1.jpg</t>
  </si>
  <si>
    <t>DIPiss8_d_2.jpg</t>
  </si>
  <si>
    <t>DIPiss8_d_3.jpg</t>
  </si>
  <si>
    <t>DIPiss8_d_4.jpg</t>
  </si>
  <si>
    <t>DIPiss8_d_5.jpg</t>
  </si>
  <si>
    <t>DIPoel1_d_1.jpg</t>
  </si>
  <si>
    <t>DIPoel1_d_2.jpg</t>
  </si>
  <si>
    <t>DIPoel1_d_3.jpg</t>
  </si>
  <si>
    <t>DIPoel1_d_4.jpg</t>
  </si>
  <si>
    <t>DIPoel1_d_5.jpg</t>
  </si>
  <si>
    <t>DIPoel2_d_1.jpg</t>
  </si>
  <si>
    <t>DIPoel2_d_2.jpg</t>
  </si>
  <si>
    <t>DIPoel2_d_3.jpg</t>
  </si>
  <si>
    <t>DIPoel2_d_4.jpg</t>
  </si>
  <si>
    <t>DIPoel2_d_5.jpg</t>
  </si>
  <si>
    <t>DIPoel3_d_1.jpg</t>
  </si>
  <si>
    <t>DIPoel3_d_2.jpg</t>
  </si>
  <si>
    <t>DIPoel3_d_3.jpg</t>
  </si>
  <si>
    <t>DIPoel3_d_4.jpg</t>
  </si>
  <si>
    <t>DIPoel3_d_5.jpg</t>
  </si>
  <si>
    <t>DIPoel4_d_1.jpg</t>
  </si>
  <si>
    <t>DIPoel4_d_2.jpg</t>
  </si>
  <si>
    <t>DIPoel4_d_3.jpg</t>
  </si>
  <si>
    <t>DIPoel4_d_4.jpg</t>
  </si>
  <si>
    <t>DIPoel4_d_5.jpg</t>
  </si>
  <si>
    <t>DIPoel5_d_1.jpg</t>
  </si>
  <si>
    <t>DIPoel5_d_2.jpg</t>
  </si>
  <si>
    <t>DIPoel5_d_3.jpg</t>
  </si>
  <si>
    <t>DIPoel5_d_4.jpg</t>
  </si>
  <si>
    <t>DIPoel5_d_5.jpg</t>
  </si>
  <si>
    <t>DIPoel6_d_1.jpg</t>
  </si>
  <si>
    <t>DIPoel6_d_2.jpg</t>
  </si>
  <si>
    <t>DIPoel6_d_3.jpg</t>
  </si>
  <si>
    <t>DIPoel6_d_4.jpg</t>
  </si>
  <si>
    <t>DIPoel6_d_5.jpg</t>
  </si>
  <si>
    <t>DIPtri1_d_1.jpg</t>
  </si>
  <si>
    <t>DIPtri1_d_2.jpg</t>
  </si>
  <si>
    <t>DIPtri2_d_1.jpg</t>
  </si>
  <si>
    <t>DIPtri2_d_2.jpg</t>
  </si>
  <si>
    <t>DIPtri2_d_3.jpg</t>
  </si>
  <si>
    <t>DIPtri2_d_4.jpg</t>
  </si>
  <si>
    <t>DIPtri2_d_5.jpg</t>
  </si>
  <si>
    <t>DIPtri3_d_1.jpg</t>
  </si>
  <si>
    <t>DIPtri3_d_2.jpg</t>
  </si>
  <si>
    <t>DIPtri3_d_3.jpg</t>
  </si>
  <si>
    <t>DIPtri3_d_4.jpg</t>
  </si>
  <si>
    <t>DIPtri3_d_5.jpg</t>
  </si>
  <si>
    <t>DIPtri4_d_1.jpg</t>
  </si>
  <si>
    <t>DIPtri4_d_2.jpg</t>
  </si>
  <si>
    <t>DIPtri4_d_3.jpg</t>
  </si>
  <si>
    <t>DIPtri4_d_4.jpg</t>
  </si>
  <si>
    <t>DIPtri4_d_5.jpg</t>
  </si>
  <si>
    <t>DIPtri5_d_1.jpg</t>
  </si>
  <si>
    <t>DIPtri5_d_2.jpg</t>
  </si>
  <si>
    <t>DIPtri5_d_3.jpg</t>
  </si>
  <si>
    <t>DIPtri5_d_4.jpg</t>
  </si>
  <si>
    <t>DIPtri5_d_5.jpg</t>
  </si>
  <si>
    <t>DIPtri6_d_1.jpg</t>
  </si>
  <si>
    <t>DIPtri6_d_2.jpg</t>
  </si>
  <si>
    <t>DIPtri6_d_3.jpg</t>
  </si>
  <si>
    <t>DIPtri6_d_4.jpg</t>
  </si>
  <si>
    <t>DIPtri6_d_5.jpg</t>
  </si>
  <si>
    <t>DIPtriAufschl_gers_ge_d_1.jpg</t>
  </si>
  <si>
    <t>DIPtriAufschl_gers_ge_d_2.jpg</t>
  </si>
  <si>
    <t>DIPtriAufschl_gers_ge_d_3.jpg</t>
  </si>
  <si>
    <t>DIPtriAufschl_gers_ge_d_4.jpg</t>
  </si>
  <si>
    <t>DIPzei10_d_1.jpg</t>
  </si>
  <si>
    <t>DIPzei10_d_2.jpg</t>
  </si>
  <si>
    <t>DIPzei10_d_3.jpg</t>
  </si>
  <si>
    <t>DIPzei10_d_4.jpg</t>
  </si>
  <si>
    <t>DIPzei1_d_1.jpg</t>
  </si>
  <si>
    <t>DIPzei1_d_2.jpg</t>
  </si>
  <si>
    <t>DIPzei1_d_3.jpg</t>
  </si>
  <si>
    <t>DIPzei1_d_4.jpg</t>
  </si>
  <si>
    <t>DIPzei1_d_5.jpg</t>
  </si>
  <si>
    <t>DIPzei2_d_1.jpg</t>
  </si>
  <si>
    <t>DIPzei2_d_2.jpg</t>
  </si>
  <si>
    <t>DIPzei2_d_3.jpg</t>
  </si>
  <si>
    <t>DIPzei2_d_4.jpg</t>
  </si>
  <si>
    <t>DIPzei2_d_5.jpg</t>
  </si>
  <si>
    <t>DIPzei3_d_1.jpg</t>
  </si>
  <si>
    <t>DIPzei3_d_2.jpg</t>
  </si>
  <si>
    <t>DIPzei3_d_3.jpg</t>
  </si>
  <si>
    <t>DIPzei3_d_4.jpg</t>
  </si>
  <si>
    <t>DIPzei3_d_5.jpg</t>
  </si>
  <si>
    <t>DIPzei4_d_1.jpg</t>
  </si>
  <si>
    <t>DIPzei4_d_2.jpg</t>
  </si>
  <si>
    <t>DIPzei4_d_3.jpg</t>
  </si>
  <si>
    <t>DIPzei4_d_4.jpg</t>
  </si>
  <si>
    <t>DIPzei4_d_5.jpg</t>
  </si>
  <si>
    <t>DIPzei5_d_1.jpg</t>
  </si>
  <si>
    <t>DIPzei5_d_2.jpg</t>
  </si>
  <si>
    <t>DIPzei5_d_3.jpg</t>
  </si>
  <si>
    <t>DIPzei5_d_4.jpg</t>
  </si>
  <si>
    <t>DIPzei5_d_5.jpg</t>
  </si>
  <si>
    <t>DIPzei6_d_1.jpg</t>
  </si>
  <si>
    <t>DIPzei6_d_2.jpg</t>
  </si>
  <si>
    <t>DIPzei6_d_3.jpg</t>
  </si>
  <si>
    <t>DIPzei6_d_4.jpg</t>
  </si>
  <si>
    <t>DIPzei6_d_5.jpg</t>
  </si>
  <si>
    <t>DIPzei7_d_1.jpg</t>
  </si>
  <si>
    <t>DIPzei7_d_2.jpg</t>
  </si>
  <si>
    <t>DIPzei7_d_3.jpg</t>
  </si>
  <si>
    <t>DIPzei7_d_4.jpg</t>
  </si>
  <si>
    <t>DIPzei7_d_5.jpg</t>
  </si>
  <si>
    <t>DIPzei8_d_1.jpg</t>
  </si>
  <si>
    <t>DIPzei8_d_2.jpg</t>
  </si>
  <si>
    <t>DIPzei8_d_3.jpg</t>
  </si>
  <si>
    <t>DIPzei8_d_4.jpg</t>
  </si>
  <si>
    <t>DIPzei8_d_5.jpg</t>
  </si>
  <si>
    <t>DIPzei9_d_1.jpg</t>
  </si>
  <si>
    <t>DIPzei9_d_2.jpg</t>
  </si>
  <si>
    <t>DIPzei9_d_3.jpg</t>
  </si>
  <si>
    <t>DIPzei9_d_4.jpg</t>
  </si>
  <si>
    <t>DIPzei9_d_5.jpg</t>
  </si>
  <si>
    <t>dorsal leaf</t>
  </si>
  <si>
    <t>DIPcomSportplatz Spiegelau_d_1.jpg</t>
  </si>
  <si>
    <t>DIPcomSportplatz Spiegelau_d_2.jpg</t>
  </si>
  <si>
    <t>DIPcomSportplatz Spiegelau_d_3.jpg</t>
  </si>
  <si>
    <t>DIPcomSportplatz Spiegelau_d_4.jpg</t>
  </si>
  <si>
    <t>DIPcomSportplatz Spiegelau_d_5.jpg</t>
  </si>
  <si>
    <t>DIPiss6.10.Neufund_d_1.jpg</t>
  </si>
  <si>
    <t>DIPiss6.10.Neufund_d_2.jpg</t>
  </si>
  <si>
    <t>DIPiss6.10.Neufund_d_3.jpg</t>
  </si>
  <si>
    <t>DIPiss6.10.Neufund_d_4.jpg</t>
  </si>
  <si>
    <t>DIPiss6.10.Neufund_d_5.jpg</t>
  </si>
  <si>
    <t>DIPissH 15_50_d_1.jpg</t>
  </si>
  <si>
    <t>DIPissH 15_50_d_2.jpg</t>
  </si>
  <si>
    <t>DIPissH 15_50_d_3.jpg</t>
  </si>
  <si>
    <t>DIPissH 15_50_d_4.jpg</t>
  </si>
  <si>
    <t>DIPissH 15_50_d_5.jpg</t>
  </si>
  <si>
    <r>
      <t xml:space="preserve">Dorsal view: standardized </t>
    </r>
    <r>
      <rPr>
        <b/>
        <sz val="11"/>
        <color theme="1"/>
        <rFont val="Calibri"/>
        <family val="2"/>
        <scheme val="minor"/>
      </rPr>
      <t>Prokustes</t>
    </r>
    <r>
      <rPr>
        <sz val="11"/>
        <color theme="1"/>
        <rFont val="Calibri"/>
        <family val="2"/>
        <scheme val="minor"/>
      </rPr>
      <t xml:space="preserve"> coo. transformed to real size</t>
    </r>
  </si>
  <si>
    <t xml:space="preserve"> - data sc</t>
  </si>
  <si>
    <r>
      <t xml:space="preserve">Dorsal view: standardized </t>
    </r>
    <r>
      <rPr>
        <b/>
        <sz val="11"/>
        <color theme="1"/>
        <rFont val="Calibri"/>
        <family val="2"/>
        <scheme val="minor"/>
      </rPr>
      <t>Prokustes</t>
    </r>
    <r>
      <rPr>
        <sz val="11"/>
        <color theme="1"/>
        <rFont val="Calibri"/>
        <family val="2"/>
        <scheme val="minor"/>
      </rPr>
      <t xml:space="preserve"> coo.</t>
    </r>
  </si>
  <si>
    <r>
      <t xml:space="preserve">Dorsal view: standardized </t>
    </r>
    <r>
      <rPr>
        <b/>
        <sz val="11"/>
        <color theme="1"/>
        <rFont val="Calibri"/>
        <family val="2"/>
        <scheme val="minor"/>
      </rPr>
      <t>Prokustes</t>
    </r>
    <r>
      <rPr>
        <sz val="11"/>
        <color theme="1"/>
        <rFont val="Calibri"/>
        <family val="2"/>
        <scheme val="minor"/>
      </rPr>
      <t xml:space="preserve"> coo. -&gt; transformed by real measures to real [mm] values</t>
    </r>
  </si>
  <si>
    <t xml:space="preserve"> - different program (CoordGen8), therefore shoot orintation to left</t>
  </si>
  <si>
    <t>mirror</t>
  </si>
  <si>
    <t xml:space="preserve"> - sorted for species, coordinates centered with LM3=0,0 and mirrored</t>
  </si>
  <si>
    <t>10 LM dorsal, Prokustes coordinates</t>
  </si>
  <si>
    <t>10 LM dorsal, Prokustes coordinates, resized</t>
  </si>
  <si>
    <t>DIP: Output PCA with PC-Ord 5.0 - Prokustes dorsal, 10 LM</t>
  </si>
  <si>
    <t>DIP: Output PCA with PC-Ord 5.0 - Prokustes dorsal, 10 LM, resized!</t>
  </si>
  <si>
    <t xml:space="preserve"> - these values are always the same, why?</t>
  </si>
  <si>
    <t>com_27_1</t>
  </si>
  <si>
    <t>com_27_2</t>
  </si>
  <si>
    <t>com_27_3</t>
  </si>
  <si>
    <t>com_27_4</t>
  </si>
  <si>
    <t>com_27_5</t>
  </si>
  <si>
    <t>iss_28_1</t>
  </si>
  <si>
    <t>iss_28_2</t>
  </si>
  <si>
    <t>iss_28_3</t>
  </si>
  <si>
    <t>iss_28_4</t>
  </si>
  <si>
    <t>iss_28_5</t>
  </si>
  <si>
    <t>oel_45_1</t>
  </si>
  <si>
    <t>oel_45_2</t>
  </si>
  <si>
    <t>oel_45_3</t>
  </si>
  <si>
    <t>oel_45_4</t>
  </si>
  <si>
    <t>oel_45_5</t>
  </si>
  <si>
    <t>tri_51_1</t>
  </si>
  <si>
    <t>tri_51_2</t>
  </si>
  <si>
    <t>tri_52_3</t>
  </si>
  <si>
    <t>tri_52_4</t>
  </si>
  <si>
    <t>tri_52_5</t>
  </si>
  <si>
    <t>zei_58_1</t>
  </si>
  <si>
    <t>zei_58_2</t>
  </si>
  <si>
    <t>zei_58_3</t>
  </si>
  <si>
    <t>zei_58_4</t>
  </si>
  <si>
    <t>zei_59_5</t>
  </si>
  <si>
    <t>output1</t>
  </si>
  <si>
    <t>DIPzei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</si>
</sst>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color indexed="53"/>
      <name val="Courier New"/>
      <family val="3"/>
    </font>
    <font>
      <sz val="10"/>
      <color theme="9" tint="-0.249977111117893"/>
      <name val="Arial"/>
      <family val="2"/>
    </font>
    <font>
      <sz val="10"/>
      <color indexed="62"/>
      <name val="Arial"/>
      <family val="2"/>
    </font>
    <font>
      <i/>
      <sz val="10"/>
      <name val="Arial"/>
      <family val="2"/>
    </font>
    <font>
      <sz val="10"/>
      <color theme="0" tint="-0.499984740745262"/>
      <name val="Arial"/>
      <family val="2"/>
    </font>
    <font>
      <sz val="10"/>
      <color theme="9" tint="-0.249977111117893"/>
      <name val="Courier New"/>
      <family val="3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7"/>
        <bgColor indexed="21"/>
      </patternFill>
    </fill>
    <fill>
      <patternFill patternType="solid">
        <fgColor rgb="FFCCCC00"/>
        <bgColor indexed="38"/>
      </patternFill>
    </fill>
    <fill>
      <patternFill patternType="solid">
        <fgColor indexed="11"/>
        <bgColor indexed="21"/>
      </patternFill>
    </fill>
    <fill>
      <patternFill patternType="solid">
        <fgColor indexed="12"/>
        <bgColor indexed="39"/>
      </patternFill>
    </fill>
    <fill>
      <patternFill patternType="solid">
        <fgColor indexed="60"/>
        <bgColor indexed="25"/>
      </patternFill>
    </fill>
    <fill>
      <patternFill patternType="solid">
        <fgColor indexed="52"/>
        <bgColor indexed="51"/>
      </patternFill>
    </fill>
    <fill>
      <patternFill patternType="solid">
        <fgColor indexed="10"/>
        <bgColor indexed="16"/>
      </patternFill>
    </fill>
    <fill>
      <patternFill patternType="solid">
        <fgColor indexed="50"/>
        <bgColor indexed="51"/>
      </patternFill>
    </fill>
    <fill>
      <patternFill patternType="solid">
        <fgColor indexed="19"/>
        <bgColor indexed="23"/>
      </patternFill>
    </fill>
    <fill>
      <patternFill patternType="solid">
        <fgColor indexed="51"/>
        <bgColor indexed="1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6" fillId="0" borderId="0"/>
    <xf numFmtId="0" fontId="24" fillId="0" borderId="0"/>
    <xf numFmtId="0" fontId="24" fillId="0" borderId="0"/>
  </cellStyleXfs>
  <cellXfs count="85">
    <xf numFmtId="0" fontId="0" fillId="0" borderId="0" xfId="0"/>
    <xf numFmtId="0" fontId="18" fillId="0" borderId="0" xfId="0" applyFont="1"/>
    <xf numFmtId="0" fontId="20" fillId="0" borderId="0" xfId="0" applyFont="1"/>
    <xf numFmtId="164" fontId="18" fillId="0" borderId="0" xfId="0" applyNumberFormat="1" applyFont="1"/>
    <xf numFmtId="164" fontId="0" fillId="0" borderId="0" xfId="0" applyNumberFormat="1"/>
    <xf numFmtId="2" fontId="18" fillId="0" borderId="0" xfId="0" applyNumberFormat="1" applyFont="1"/>
    <xf numFmtId="2" fontId="0" fillId="0" borderId="0" xfId="0" applyNumberFormat="1"/>
    <xf numFmtId="0" fontId="23" fillId="0" borderId="0" xfId="0" applyFont="1"/>
    <xf numFmtId="0" fontId="25" fillId="0" borderId="0" xfId="42" applyFont="1"/>
    <xf numFmtId="0" fontId="24" fillId="0" borderId="0" xfId="42" applyAlignment="1">
      <alignment horizontal="left"/>
    </xf>
    <xf numFmtId="0" fontId="24" fillId="0" borderId="0" xfId="42"/>
    <xf numFmtId="0" fontId="26" fillId="0" borderId="0" xfId="43" applyFont="1"/>
    <xf numFmtId="0" fontId="26" fillId="0" borderId="0" xfId="43"/>
    <xf numFmtId="0" fontId="24" fillId="0" borderId="0" xfId="42" applyFont="1"/>
    <xf numFmtId="0" fontId="27" fillId="0" borderId="0" xfId="43" applyFont="1"/>
    <xf numFmtId="0" fontId="24" fillId="0" borderId="0" xfId="42" applyFill="1" applyBorder="1"/>
    <xf numFmtId="0" fontId="24" fillId="0" borderId="0" xfId="43" applyFont="1"/>
    <xf numFmtId="0" fontId="24" fillId="33" borderId="0" xfId="42" applyFill="1" applyBorder="1"/>
    <xf numFmtId="0" fontId="24" fillId="0" borderId="0" xfId="42" applyFont="1" applyAlignment="1">
      <alignment horizontal="right"/>
    </xf>
    <xf numFmtId="0" fontId="28" fillId="34" borderId="0" xfId="42" applyFont="1" applyFill="1" applyAlignment="1">
      <alignment horizontal="left"/>
    </xf>
    <xf numFmtId="0" fontId="29" fillId="35" borderId="0" xfId="42" applyFont="1" applyFill="1" applyBorder="1"/>
    <xf numFmtId="0" fontId="30" fillId="33" borderId="0" xfId="42" applyFont="1" applyFill="1" applyBorder="1"/>
    <xf numFmtId="0" fontId="24" fillId="33" borderId="0" xfId="42" applyFont="1" applyFill="1" applyBorder="1"/>
    <xf numFmtId="0" fontId="24" fillId="0" borderId="0" xfId="42" applyAlignment="1">
      <alignment horizontal="right"/>
    </xf>
    <xf numFmtId="0" fontId="24" fillId="36" borderId="0" xfId="42" applyFill="1"/>
    <xf numFmtId="0" fontId="24" fillId="36" borderId="0" xfId="42" applyFill="1" applyBorder="1"/>
    <xf numFmtId="0" fontId="24" fillId="37" borderId="0" xfId="42" applyFont="1" applyFill="1"/>
    <xf numFmtId="0" fontId="24" fillId="38" borderId="0" xfId="42" applyFill="1" applyBorder="1"/>
    <xf numFmtId="0" fontId="24" fillId="39" borderId="0" xfId="42" applyFont="1" applyFill="1" applyBorder="1"/>
    <xf numFmtId="0" fontId="28" fillId="0" borderId="0" xfId="42" applyFont="1"/>
    <xf numFmtId="0" fontId="24" fillId="40" borderId="0" xfId="42" applyFill="1" applyBorder="1"/>
    <xf numFmtId="0" fontId="25" fillId="0" borderId="0" xfId="42" applyFont="1" applyAlignment="1">
      <alignment horizontal="left"/>
    </xf>
    <xf numFmtId="0" fontId="24" fillId="41" borderId="0" xfId="42" applyFill="1" applyBorder="1"/>
    <xf numFmtId="0" fontId="24" fillId="42" borderId="0" xfId="42" applyFill="1" applyBorder="1"/>
    <xf numFmtId="0" fontId="24" fillId="39" borderId="0" xfId="42" applyFont="1" applyFill="1"/>
    <xf numFmtId="0" fontId="29" fillId="35" borderId="0" xfId="42" applyFont="1" applyFill="1"/>
    <xf numFmtId="0" fontId="24" fillId="38" borderId="0" xfId="42" applyFill="1"/>
    <xf numFmtId="0" fontId="24" fillId="40" borderId="0" xfId="42" applyFill="1"/>
    <xf numFmtId="0" fontId="24" fillId="43" borderId="0" xfId="42" applyFill="1"/>
    <xf numFmtId="0" fontId="24" fillId="44" borderId="0" xfId="42" applyFill="1"/>
    <xf numFmtId="0" fontId="24" fillId="42" borderId="0" xfId="42" applyFill="1"/>
    <xf numFmtId="0" fontId="24" fillId="41" borderId="0" xfId="42" applyFill="1"/>
    <xf numFmtId="0" fontId="24" fillId="45" borderId="0" xfId="42" applyFill="1"/>
    <xf numFmtId="49" fontId="24" fillId="0" borderId="0" xfId="42" applyNumberFormat="1" applyFont="1" applyAlignment="1">
      <alignment horizontal="right"/>
    </xf>
    <xf numFmtId="0" fontId="24" fillId="33" borderId="10" xfId="42" applyFill="1" applyBorder="1"/>
    <xf numFmtId="0" fontId="24" fillId="0" borderId="0" xfId="42" applyFill="1"/>
    <xf numFmtId="0" fontId="24" fillId="0" borderId="0" xfId="42" applyBorder="1"/>
    <xf numFmtId="0" fontId="24" fillId="46" borderId="0" xfId="42" applyFill="1" applyBorder="1"/>
    <xf numFmtId="0" fontId="24" fillId="0" borderId="0" xfId="44" applyFont="1"/>
    <xf numFmtId="0" fontId="24" fillId="0" borderId="0" xfId="44"/>
    <xf numFmtId="0" fontId="24" fillId="0" borderId="0" xfId="42" applyFont="1" applyAlignment="1">
      <alignment horizontal="left" vertical="top"/>
    </xf>
    <xf numFmtId="0" fontId="24" fillId="33" borderId="0" xfId="42" applyFill="1"/>
    <xf numFmtId="0" fontId="24" fillId="0" borderId="0" xfId="42" applyAlignment="1">
      <alignment horizontal="left" vertical="top"/>
    </xf>
    <xf numFmtId="0" fontId="24" fillId="0" borderId="0" xfId="42" applyFont="1" applyBorder="1"/>
    <xf numFmtId="2" fontId="31" fillId="0" borderId="0" xfId="43" applyNumberFormat="1" applyFont="1" applyFill="1"/>
    <xf numFmtId="2" fontId="28" fillId="0" borderId="0" xfId="43" applyNumberFormat="1" applyFont="1"/>
    <xf numFmtId="1" fontId="24" fillId="0" borderId="0" xfId="43" applyNumberFormat="1" applyFont="1"/>
    <xf numFmtId="1" fontId="24" fillId="0" borderId="0" xfId="43" applyNumberFormat="1" applyFont="1" applyAlignment="1">
      <alignment horizontal="left"/>
    </xf>
    <xf numFmtId="1" fontId="26" fillId="0" borderId="0" xfId="43" applyNumberFormat="1"/>
    <xf numFmtId="0" fontId="26" fillId="0" borderId="0" xfId="43" applyNumberFormat="1"/>
    <xf numFmtId="0" fontId="26" fillId="0" borderId="0" xfId="43" applyAlignment="1">
      <alignment horizontal="left"/>
    </xf>
    <xf numFmtId="2" fontId="24" fillId="0" borderId="0" xfId="43" applyNumberFormat="1" applyFont="1"/>
    <xf numFmtId="0" fontId="25" fillId="0" borderId="0" xfId="44" applyFont="1"/>
    <xf numFmtId="2" fontId="24" fillId="0" borderId="0" xfId="44" applyNumberFormat="1"/>
    <xf numFmtId="2" fontId="26" fillId="0" borderId="0" xfId="43" applyNumberFormat="1"/>
    <xf numFmtId="0" fontId="32" fillId="0" borderId="0" xfId="43" applyFont="1"/>
    <xf numFmtId="2" fontId="32" fillId="0" borderId="0" xfId="43" applyNumberFormat="1" applyFont="1"/>
    <xf numFmtId="164" fontId="27" fillId="0" borderId="0" xfId="43" applyNumberFormat="1" applyFont="1"/>
    <xf numFmtId="164" fontId="28" fillId="0" borderId="0" xfId="44" applyNumberFormat="1" applyFont="1"/>
    <xf numFmtId="0" fontId="24" fillId="0" borderId="0" xfId="44" applyFont="1" applyAlignment="1">
      <alignment vertical="top"/>
    </xf>
    <xf numFmtId="0" fontId="24" fillId="0" borderId="0" xfId="44" applyFont="1" applyAlignment="1">
      <alignment horizontal="left"/>
    </xf>
    <xf numFmtId="0" fontId="25" fillId="0" borderId="0" xfId="42" applyFont="1" applyAlignment="1">
      <alignment horizontal="right" vertical="top"/>
    </xf>
    <xf numFmtId="0" fontId="31" fillId="0" borderId="0" xfId="42" applyFont="1"/>
    <xf numFmtId="2" fontId="24" fillId="0" borderId="0" xfId="42" applyNumberFormat="1"/>
    <xf numFmtId="164" fontId="18" fillId="47" borderId="0" xfId="0" applyNumberFormat="1" applyFont="1" applyFill="1"/>
    <xf numFmtId="0" fontId="0" fillId="0" borderId="0" xfId="0" applyFill="1"/>
    <xf numFmtId="164" fontId="18" fillId="0" borderId="0" xfId="0" applyNumberFormat="1" applyFont="1" applyFill="1"/>
    <xf numFmtId="0" fontId="18" fillId="0" borderId="0" xfId="0" applyFont="1" applyFill="1"/>
    <xf numFmtId="1" fontId="24" fillId="0" borderId="0" xfId="42" applyNumberFormat="1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164" fontId="16" fillId="0" borderId="0" xfId="0" applyNumberFormat="1" applyFont="1" applyAlignment="1">
      <alignment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5"/>
    <cellStyle name="Normal_#Auswertung Lamproderma8" xfId="42"/>
    <cellStyle name="Normal_LAM_DCA_scores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ProkustesV!$E$10:$E$500</c:f>
              <c:numCache>
                <c:formatCode>0.000</c:formatCode>
                <c:ptCount val="491"/>
                <c:pt idx="0">
                  <c:v>0.34082600000000002</c:v>
                </c:pt>
                <c:pt idx="1">
                  <c:v>0.36860500000000002</c:v>
                </c:pt>
                <c:pt idx="2">
                  <c:v>0.34432499999999999</c:v>
                </c:pt>
                <c:pt idx="3">
                  <c:v>0.35442499999999999</c:v>
                </c:pt>
                <c:pt idx="4">
                  <c:v>0.35590699999999997</c:v>
                </c:pt>
                <c:pt idx="5">
                  <c:v>0.34373399999999998</c:v>
                </c:pt>
                <c:pt idx="6">
                  <c:v>0.37094300000000002</c:v>
                </c:pt>
                <c:pt idx="7">
                  <c:v>0.347912</c:v>
                </c:pt>
                <c:pt idx="8">
                  <c:v>0.34681000000000001</c:v>
                </c:pt>
                <c:pt idx="9">
                  <c:v>0.34200799999999998</c:v>
                </c:pt>
                <c:pt idx="10">
                  <c:v>0.338472</c:v>
                </c:pt>
                <c:pt idx="11">
                  <c:v>0.343943</c:v>
                </c:pt>
                <c:pt idx="12">
                  <c:v>0.33642499999999997</c:v>
                </c:pt>
                <c:pt idx="13">
                  <c:v>0.358207</c:v>
                </c:pt>
                <c:pt idx="14">
                  <c:v>0.31572600000000001</c:v>
                </c:pt>
                <c:pt idx="15">
                  <c:v>0.343171</c:v>
                </c:pt>
                <c:pt idx="16">
                  <c:v>0.35877100000000001</c:v>
                </c:pt>
                <c:pt idx="17">
                  <c:v>0.356155</c:v>
                </c:pt>
                <c:pt idx="18">
                  <c:v>0.32380399999999998</c:v>
                </c:pt>
                <c:pt idx="19">
                  <c:v>0.39133699999999999</c:v>
                </c:pt>
                <c:pt idx="20">
                  <c:v>0.35884899999999997</c:v>
                </c:pt>
                <c:pt idx="21">
                  <c:v>0.35947699999999999</c:v>
                </c:pt>
                <c:pt idx="22">
                  <c:v>0.36630400000000002</c:v>
                </c:pt>
                <c:pt idx="23">
                  <c:v>0.34954099999999999</c:v>
                </c:pt>
                <c:pt idx="24">
                  <c:v>0.34543499999999999</c:v>
                </c:pt>
                <c:pt idx="25">
                  <c:v>0.30022100000000002</c:v>
                </c:pt>
                <c:pt idx="26">
                  <c:v>0.355545</c:v>
                </c:pt>
                <c:pt idx="27">
                  <c:v>0.35069400000000001</c:v>
                </c:pt>
                <c:pt idx="28">
                  <c:v>0.35461999999999999</c:v>
                </c:pt>
                <c:pt idx="29">
                  <c:v>0.340806</c:v>
                </c:pt>
                <c:pt idx="30">
                  <c:v>0.324017</c:v>
                </c:pt>
                <c:pt idx="31">
                  <c:v>0.32209100000000002</c:v>
                </c:pt>
                <c:pt idx="32">
                  <c:v>0.357209</c:v>
                </c:pt>
                <c:pt idx="33">
                  <c:v>0.29152899999999998</c:v>
                </c:pt>
                <c:pt idx="34">
                  <c:v>0.33431</c:v>
                </c:pt>
                <c:pt idx="35">
                  <c:v>0.35392299999999999</c:v>
                </c:pt>
                <c:pt idx="36">
                  <c:v>0.34928999999999999</c:v>
                </c:pt>
                <c:pt idx="37">
                  <c:v>0.34334100000000001</c:v>
                </c:pt>
                <c:pt idx="38">
                  <c:v>0.33844099999999999</c:v>
                </c:pt>
                <c:pt idx="39">
                  <c:v>0.35708800000000002</c:v>
                </c:pt>
                <c:pt idx="40">
                  <c:v>0.38819399999999998</c:v>
                </c:pt>
                <c:pt idx="41">
                  <c:v>0.35523199999999999</c:v>
                </c:pt>
                <c:pt idx="42">
                  <c:v>0.35867300000000002</c:v>
                </c:pt>
                <c:pt idx="43">
                  <c:v>0.31830000000000003</c:v>
                </c:pt>
                <c:pt idx="44">
                  <c:v>0.35458299999999998</c:v>
                </c:pt>
                <c:pt idx="45">
                  <c:v>0.379523</c:v>
                </c:pt>
                <c:pt idx="46">
                  <c:v>0.35952400000000001</c:v>
                </c:pt>
                <c:pt idx="47">
                  <c:v>0.36830000000000002</c:v>
                </c:pt>
                <c:pt idx="48">
                  <c:v>0.374749</c:v>
                </c:pt>
                <c:pt idx="49">
                  <c:v>0.36170000000000002</c:v>
                </c:pt>
                <c:pt idx="50">
                  <c:v>0.399335</c:v>
                </c:pt>
                <c:pt idx="51">
                  <c:v>0.40555799999999997</c:v>
                </c:pt>
                <c:pt idx="52">
                  <c:v>0.34187800000000002</c:v>
                </c:pt>
                <c:pt idx="53">
                  <c:v>0.35870600000000002</c:v>
                </c:pt>
                <c:pt idx="54">
                  <c:v>0.34945500000000002</c:v>
                </c:pt>
                <c:pt idx="55">
                  <c:v>0.34157999999999999</c:v>
                </c:pt>
                <c:pt idx="56">
                  <c:v>0.34702300000000003</c:v>
                </c:pt>
                <c:pt idx="57">
                  <c:v>0.34046900000000002</c:v>
                </c:pt>
                <c:pt idx="58">
                  <c:v>0.34650700000000001</c:v>
                </c:pt>
                <c:pt idx="59">
                  <c:v>0.33280100000000001</c:v>
                </c:pt>
                <c:pt idx="60">
                  <c:v>0.308915</c:v>
                </c:pt>
                <c:pt idx="61">
                  <c:v>0.36820900000000001</c:v>
                </c:pt>
                <c:pt idx="62">
                  <c:v>0.37125000000000002</c:v>
                </c:pt>
                <c:pt idx="63">
                  <c:v>0.36835600000000002</c:v>
                </c:pt>
                <c:pt idx="64">
                  <c:v>0.33071499999999998</c:v>
                </c:pt>
                <c:pt idx="65">
                  <c:v>0.31316699999999997</c:v>
                </c:pt>
                <c:pt idx="66">
                  <c:v>0.35798000000000002</c:v>
                </c:pt>
                <c:pt idx="67">
                  <c:v>0.35093099999999999</c:v>
                </c:pt>
                <c:pt idx="68">
                  <c:v>0.36798199999999998</c:v>
                </c:pt>
                <c:pt idx="69">
                  <c:v>0.363514</c:v>
                </c:pt>
                <c:pt idx="70">
                  <c:v>0.333513</c:v>
                </c:pt>
                <c:pt idx="71">
                  <c:v>0.35427700000000001</c:v>
                </c:pt>
                <c:pt idx="72">
                  <c:v>0.378581</c:v>
                </c:pt>
                <c:pt idx="73">
                  <c:v>0.30189199999999999</c:v>
                </c:pt>
                <c:pt idx="74">
                  <c:v>0.32409500000000002</c:v>
                </c:pt>
                <c:pt idx="75">
                  <c:v>0.349331</c:v>
                </c:pt>
                <c:pt idx="76">
                  <c:v>0.321077</c:v>
                </c:pt>
                <c:pt idx="77">
                  <c:v>0.33889000000000002</c:v>
                </c:pt>
                <c:pt idx="78">
                  <c:v>0.331285</c:v>
                </c:pt>
                <c:pt idx="79">
                  <c:v>0.34490999999999999</c:v>
                </c:pt>
                <c:pt idx="80">
                  <c:v>0.33233200000000002</c:v>
                </c:pt>
                <c:pt idx="81">
                  <c:v>0.34906599999999999</c:v>
                </c:pt>
                <c:pt idx="82">
                  <c:v>0.28181099999999998</c:v>
                </c:pt>
                <c:pt idx="83">
                  <c:v>0.29511599999999999</c:v>
                </c:pt>
                <c:pt idx="84">
                  <c:v>0.32228699999999999</c:v>
                </c:pt>
                <c:pt idx="85">
                  <c:v>0.30673099999999998</c:v>
                </c:pt>
                <c:pt idx="86">
                  <c:v>0.30137599999999998</c:v>
                </c:pt>
                <c:pt idx="87">
                  <c:v>0.31990299999999999</c:v>
                </c:pt>
                <c:pt idx="88">
                  <c:v>0.37391600000000003</c:v>
                </c:pt>
                <c:pt idx="89">
                  <c:v>0.38902999999999999</c:v>
                </c:pt>
                <c:pt idx="90">
                  <c:v>0.38374000000000003</c:v>
                </c:pt>
                <c:pt idx="91">
                  <c:v>0.41195199999999998</c:v>
                </c:pt>
                <c:pt idx="92">
                  <c:v>0.380326</c:v>
                </c:pt>
                <c:pt idx="93">
                  <c:v>0.32242500000000002</c:v>
                </c:pt>
                <c:pt idx="94">
                  <c:v>0.35358299999999998</c:v>
                </c:pt>
                <c:pt idx="95">
                  <c:v>0.352246</c:v>
                </c:pt>
                <c:pt idx="96">
                  <c:v>0.36907699999999999</c:v>
                </c:pt>
                <c:pt idx="97">
                  <c:v>0.350634</c:v>
                </c:pt>
                <c:pt idx="98">
                  <c:v>0.46678399999999998</c:v>
                </c:pt>
                <c:pt idx="99">
                  <c:v>0.41732799999999998</c:v>
                </c:pt>
                <c:pt idx="100">
                  <c:v>0.39100800000000002</c:v>
                </c:pt>
                <c:pt idx="101">
                  <c:v>0.42185299999999998</c:v>
                </c:pt>
                <c:pt idx="102">
                  <c:v>0.426512</c:v>
                </c:pt>
                <c:pt idx="103">
                  <c:v>0.42647699999999999</c:v>
                </c:pt>
                <c:pt idx="104">
                  <c:v>0.45041599999999998</c:v>
                </c:pt>
                <c:pt idx="105">
                  <c:v>0.41168399999999999</c:v>
                </c:pt>
                <c:pt idx="106">
                  <c:v>0.40909200000000001</c:v>
                </c:pt>
                <c:pt idx="107">
                  <c:v>0.43437799999999999</c:v>
                </c:pt>
                <c:pt idx="108">
                  <c:v>0.41924299999999998</c:v>
                </c:pt>
                <c:pt idx="109">
                  <c:v>0.43249700000000002</c:v>
                </c:pt>
                <c:pt idx="110">
                  <c:v>0.45031599999999999</c:v>
                </c:pt>
                <c:pt idx="111">
                  <c:v>0.43348199999999998</c:v>
                </c:pt>
                <c:pt idx="112">
                  <c:v>0.41988599999999998</c:v>
                </c:pt>
                <c:pt idx="113">
                  <c:v>0.45367499999999999</c:v>
                </c:pt>
                <c:pt idx="114">
                  <c:v>0.45121699999999998</c:v>
                </c:pt>
                <c:pt idx="115">
                  <c:v>0.44723800000000002</c:v>
                </c:pt>
                <c:pt idx="116">
                  <c:v>0.446183</c:v>
                </c:pt>
                <c:pt idx="117">
                  <c:v>0.456675</c:v>
                </c:pt>
                <c:pt idx="118">
                  <c:v>0.38391799999999998</c:v>
                </c:pt>
                <c:pt idx="119">
                  <c:v>0.40507199999999999</c:v>
                </c:pt>
                <c:pt idx="120">
                  <c:v>0.40064499999999997</c:v>
                </c:pt>
                <c:pt idx="121">
                  <c:v>0.40859699999999999</c:v>
                </c:pt>
                <c:pt idx="122">
                  <c:v>0.42498799999999998</c:v>
                </c:pt>
                <c:pt idx="123">
                  <c:v>0.450324</c:v>
                </c:pt>
                <c:pt idx="124">
                  <c:v>0.44361899999999999</c:v>
                </c:pt>
                <c:pt idx="125">
                  <c:v>0.45284799999999997</c:v>
                </c:pt>
                <c:pt idx="126">
                  <c:v>0.41642600000000002</c:v>
                </c:pt>
                <c:pt idx="127">
                  <c:v>0.43332500000000002</c:v>
                </c:pt>
                <c:pt idx="128">
                  <c:v>0.46399099999999999</c:v>
                </c:pt>
                <c:pt idx="129">
                  <c:v>0.42354999999999998</c:v>
                </c:pt>
                <c:pt idx="130">
                  <c:v>0.421516</c:v>
                </c:pt>
                <c:pt idx="131">
                  <c:v>0.44695299999999999</c:v>
                </c:pt>
                <c:pt idx="132">
                  <c:v>0.44857599999999997</c:v>
                </c:pt>
                <c:pt idx="133">
                  <c:v>0.39972800000000003</c:v>
                </c:pt>
                <c:pt idx="134">
                  <c:v>0.40203100000000003</c:v>
                </c:pt>
                <c:pt idx="135">
                  <c:v>0.43273200000000001</c:v>
                </c:pt>
                <c:pt idx="136">
                  <c:v>0.43238300000000002</c:v>
                </c:pt>
                <c:pt idx="137">
                  <c:v>0.41636299999999998</c:v>
                </c:pt>
                <c:pt idx="138">
                  <c:v>0.415437</c:v>
                </c:pt>
                <c:pt idx="139">
                  <c:v>0.38865899999999998</c:v>
                </c:pt>
                <c:pt idx="140">
                  <c:v>0.39616600000000002</c:v>
                </c:pt>
                <c:pt idx="141">
                  <c:v>0.37642500000000001</c:v>
                </c:pt>
                <c:pt idx="142">
                  <c:v>0.36396899999999999</c:v>
                </c:pt>
                <c:pt idx="143">
                  <c:v>0.39993600000000001</c:v>
                </c:pt>
                <c:pt idx="144">
                  <c:v>0.40068199999999998</c:v>
                </c:pt>
                <c:pt idx="145">
                  <c:v>0.37570900000000002</c:v>
                </c:pt>
                <c:pt idx="146">
                  <c:v>0.39027499999999998</c:v>
                </c:pt>
                <c:pt idx="147">
                  <c:v>0.35064600000000001</c:v>
                </c:pt>
                <c:pt idx="148">
                  <c:v>0.40387400000000001</c:v>
                </c:pt>
                <c:pt idx="149">
                  <c:v>0.42332799999999998</c:v>
                </c:pt>
                <c:pt idx="150">
                  <c:v>0.39021299999999998</c:v>
                </c:pt>
                <c:pt idx="151">
                  <c:v>0.37420799999999999</c:v>
                </c:pt>
                <c:pt idx="152">
                  <c:v>0.39920600000000001</c:v>
                </c:pt>
                <c:pt idx="153">
                  <c:v>0.40061999999999998</c:v>
                </c:pt>
                <c:pt idx="154">
                  <c:v>0.39507199999999998</c:v>
                </c:pt>
                <c:pt idx="155">
                  <c:v>0.41950999999999999</c:v>
                </c:pt>
                <c:pt idx="156">
                  <c:v>0.41603000000000001</c:v>
                </c:pt>
                <c:pt idx="157">
                  <c:v>0.41501700000000002</c:v>
                </c:pt>
                <c:pt idx="158">
                  <c:v>0.40059</c:v>
                </c:pt>
                <c:pt idx="159">
                  <c:v>0.406551</c:v>
                </c:pt>
                <c:pt idx="160">
                  <c:v>0.37948399999999999</c:v>
                </c:pt>
                <c:pt idx="161">
                  <c:v>0.43371799999999999</c:v>
                </c:pt>
                <c:pt idx="162">
                  <c:v>0.42880099999999999</c:v>
                </c:pt>
                <c:pt idx="163">
                  <c:v>0.40455099999999999</c:v>
                </c:pt>
                <c:pt idx="164">
                  <c:v>0.38442500000000002</c:v>
                </c:pt>
                <c:pt idx="165">
                  <c:v>0.38105899999999998</c:v>
                </c:pt>
                <c:pt idx="166">
                  <c:v>0.39882699999999999</c:v>
                </c:pt>
                <c:pt idx="167">
                  <c:v>0.36934</c:v>
                </c:pt>
                <c:pt idx="168">
                  <c:v>0.38413700000000001</c:v>
                </c:pt>
                <c:pt idx="169">
                  <c:v>0.34046100000000001</c:v>
                </c:pt>
                <c:pt idx="170">
                  <c:v>0.38377499999999998</c:v>
                </c:pt>
                <c:pt idx="171">
                  <c:v>0.36152299999999998</c:v>
                </c:pt>
                <c:pt idx="172">
                  <c:v>0.34579300000000002</c:v>
                </c:pt>
                <c:pt idx="173">
                  <c:v>0.37996400000000002</c:v>
                </c:pt>
                <c:pt idx="174">
                  <c:v>0.39166000000000001</c:v>
                </c:pt>
                <c:pt idx="175">
                  <c:v>0.41997600000000002</c:v>
                </c:pt>
                <c:pt idx="176">
                  <c:v>0.42162899999999998</c:v>
                </c:pt>
                <c:pt idx="177">
                  <c:v>0.43867899999999999</c:v>
                </c:pt>
                <c:pt idx="178">
                  <c:v>0.38491799999999998</c:v>
                </c:pt>
                <c:pt idx="179">
                  <c:v>0.36635499999999999</c:v>
                </c:pt>
                <c:pt idx="180">
                  <c:v>0.40917700000000001</c:v>
                </c:pt>
                <c:pt idx="181">
                  <c:v>0.38943299999999997</c:v>
                </c:pt>
                <c:pt idx="182">
                  <c:v>0.37840699999999999</c:v>
                </c:pt>
                <c:pt idx="183">
                  <c:v>0.43423099999999998</c:v>
                </c:pt>
                <c:pt idx="184">
                  <c:v>0.422344</c:v>
                </c:pt>
                <c:pt idx="185">
                  <c:v>0.42477100000000001</c:v>
                </c:pt>
                <c:pt idx="186">
                  <c:v>0.41740300000000002</c:v>
                </c:pt>
                <c:pt idx="187">
                  <c:v>0.40534100000000001</c:v>
                </c:pt>
                <c:pt idx="188">
                  <c:v>0.39235999999999999</c:v>
                </c:pt>
                <c:pt idx="189">
                  <c:v>0.37655100000000002</c:v>
                </c:pt>
                <c:pt idx="190">
                  <c:v>0.40651700000000002</c:v>
                </c:pt>
                <c:pt idx="191">
                  <c:v>0.39915400000000001</c:v>
                </c:pt>
                <c:pt idx="192">
                  <c:v>0.416522</c:v>
                </c:pt>
                <c:pt idx="193">
                  <c:v>0.36716799999999999</c:v>
                </c:pt>
                <c:pt idx="194">
                  <c:v>0.39983299999999999</c:v>
                </c:pt>
                <c:pt idx="195">
                  <c:v>0.38819500000000001</c:v>
                </c:pt>
                <c:pt idx="196">
                  <c:v>0.39887600000000001</c:v>
                </c:pt>
                <c:pt idx="197">
                  <c:v>0.386963</c:v>
                </c:pt>
                <c:pt idx="198">
                  <c:v>0.40629599999999999</c:v>
                </c:pt>
                <c:pt idx="199">
                  <c:v>0.405947</c:v>
                </c:pt>
                <c:pt idx="200">
                  <c:v>0.38586700000000002</c:v>
                </c:pt>
                <c:pt idx="201">
                  <c:v>0.40462199999999998</c:v>
                </c:pt>
                <c:pt idx="202">
                  <c:v>0.39953499999999997</c:v>
                </c:pt>
                <c:pt idx="203">
                  <c:v>0.36372199999999999</c:v>
                </c:pt>
                <c:pt idx="204">
                  <c:v>0.40295999999999998</c:v>
                </c:pt>
                <c:pt idx="205">
                  <c:v>0.380303</c:v>
                </c:pt>
                <c:pt idx="206">
                  <c:v>0.428705</c:v>
                </c:pt>
                <c:pt idx="207">
                  <c:v>0.41801300000000002</c:v>
                </c:pt>
                <c:pt idx="208">
                  <c:v>0.41506700000000002</c:v>
                </c:pt>
                <c:pt idx="209">
                  <c:v>0.40416800000000003</c:v>
                </c:pt>
                <c:pt idx="210">
                  <c:v>0.36197000000000001</c:v>
                </c:pt>
                <c:pt idx="211">
                  <c:v>0.42546499999999998</c:v>
                </c:pt>
                <c:pt idx="212">
                  <c:v>0.39485500000000001</c:v>
                </c:pt>
                <c:pt idx="213">
                  <c:v>0.393044</c:v>
                </c:pt>
                <c:pt idx="214">
                  <c:v>0.403534</c:v>
                </c:pt>
                <c:pt idx="215">
                  <c:v>0.38950000000000001</c:v>
                </c:pt>
                <c:pt idx="216">
                  <c:v>0.41179300000000002</c:v>
                </c:pt>
                <c:pt idx="217">
                  <c:v>0.39212000000000002</c:v>
                </c:pt>
                <c:pt idx="218">
                  <c:v>0.39621099999999998</c:v>
                </c:pt>
                <c:pt idx="219">
                  <c:v>0.414331</c:v>
                </c:pt>
                <c:pt idx="220">
                  <c:v>0.422178</c:v>
                </c:pt>
                <c:pt idx="221">
                  <c:v>0.37637900000000002</c:v>
                </c:pt>
                <c:pt idx="222">
                  <c:v>0.379104</c:v>
                </c:pt>
                <c:pt idx="223">
                  <c:v>0.41468300000000002</c:v>
                </c:pt>
                <c:pt idx="224">
                  <c:v>0.40335700000000002</c:v>
                </c:pt>
                <c:pt idx="225">
                  <c:v>0.414016</c:v>
                </c:pt>
                <c:pt idx="226">
                  <c:v>0.39746399999999998</c:v>
                </c:pt>
                <c:pt idx="227">
                  <c:v>0.390874</c:v>
                </c:pt>
                <c:pt idx="228">
                  <c:v>0.36475800000000003</c:v>
                </c:pt>
                <c:pt idx="229">
                  <c:v>0.39186900000000002</c:v>
                </c:pt>
                <c:pt idx="230">
                  <c:v>0.36737900000000001</c:v>
                </c:pt>
                <c:pt idx="231">
                  <c:v>0.40182699999999999</c:v>
                </c:pt>
                <c:pt idx="232">
                  <c:v>0.37005300000000002</c:v>
                </c:pt>
                <c:pt idx="233">
                  <c:v>0.42452299999999998</c:v>
                </c:pt>
                <c:pt idx="234">
                  <c:v>0.40243600000000002</c:v>
                </c:pt>
                <c:pt idx="235">
                  <c:v>0.425904</c:v>
                </c:pt>
                <c:pt idx="236">
                  <c:v>0.43893399999999999</c:v>
                </c:pt>
                <c:pt idx="237">
                  <c:v>0.42754799999999998</c:v>
                </c:pt>
                <c:pt idx="238">
                  <c:v>0.40928599999999998</c:v>
                </c:pt>
                <c:pt idx="239">
                  <c:v>0.41414699999999999</c:v>
                </c:pt>
                <c:pt idx="240">
                  <c:v>0.398372</c:v>
                </c:pt>
                <c:pt idx="241">
                  <c:v>0.42800100000000002</c:v>
                </c:pt>
                <c:pt idx="242">
                  <c:v>0.38458199999999998</c:v>
                </c:pt>
                <c:pt idx="243">
                  <c:v>0.42193900000000001</c:v>
                </c:pt>
                <c:pt idx="244">
                  <c:v>0.39575399999999999</c:v>
                </c:pt>
                <c:pt idx="245">
                  <c:v>0.389177</c:v>
                </c:pt>
                <c:pt idx="246">
                  <c:v>0.37956499999999999</c:v>
                </c:pt>
                <c:pt idx="247">
                  <c:v>0.36171799999999998</c:v>
                </c:pt>
                <c:pt idx="248">
                  <c:v>0.474298</c:v>
                </c:pt>
                <c:pt idx="249">
                  <c:v>0.47272900000000001</c:v>
                </c:pt>
                <c:pt idx="250">
                  <c:v>0.46606799999999998</c:v>
                </c:pt>
                <c:pt idx="251">
                  <c:v>0.463698</c:v>
                </c:pt>
                <c:pt idx="252">
                  <c:v>0.44711499999999998</c:v>
                </c:pt>
                <c:pt idx="253">
                  <c:v>0.44830500000000001</c:v>
                </c:pt>
                <c:pt idx="254">
                  <c:v>0.45663100000000001</c:v>
                </c:pt>
                <c:pt idx="255">
                  <c:v>0.414024</c:v>
                </c:pt>
                <c:pt idx="256">
                  <c:v>0.49219400000000002</c:v>
                </c:pt>
                <c:pt idx="257">
                  <c:v>0.46909499999999998</c:v>
                </c:pt>
                <c:pt idx="258">
                  <c:v>0.46420499999999998</c:v>
                </c:pt>
                <c:pt idx="259">
                  <c:v>0.47603699999999999</c:v>
                </c:pt>
                <c:pt idx="260">
                  <c:v>0.45777499999999999</c:v>
                </c:pt>
                <c:pt idx="261">
                  <c:v>0.43392599999999998</c:v>
                </c:pt>
                <c:pt idx="262">
                  <c:v>0.46359800000000001</c:v>
                </c:pt>
                <c:pt idx="263">
                  <c:v>0.442828</c:v>
                </c:pt>
                <c:pt idx="264">
                  <c:v>0.45273799999999997</c:v>
                </c:pt>
                <c:pt idx="265">
                  <c:v>0.439162</c:v>
                </c:pt>
                <c:pt idx="266">
                  <c:v>0.45344800000000002</c:v>
                </c:pt>
                <c:pt idx="267">
                  <c:v>0.42438300000000001</c:v>
                </c:pt>
                <c:pt idx="268">
                  <c:v>0.44897100000000001</c:v>
                </c:pt>
                <c:pt idx="269">
                  <c:v>0.44461499999999998</c:v>
                </c:pt>
                <c:pt idx="270">
                  <c:v>0.44713199999999997</c:v>
                </c:pt>
                <c:pt idx="271">
                  <c:v>0.45848899999999998</c:v>
                </c:pt>
                <c:pt idx="272">
                  <c:v>0.44672800000000001</c:v>
                </c:pt>
                <c:pt idx="273">
                  <c:v>0.45405699999999999</c:v>
                </c:pt>
                <c:pt idx="274">
                  <c:v>0.47650700000000001</c:v>
                </c:pt>
                <c:pt idx="275">
                  <c:v>0.45056099999999999</c:v>
                </c:pt>
                <c:pt idx="276">
                  <c:v>0.46222200000000002</c:v>
                </c:pt>
                <c:pt idx="277">
                  <c:v>0.45837499999999998</c:v>
                </c:pt>
                <c:pt idx="278">
                  <c:v>0.47012900000000002</c:v>
                </c:pt>
                <c:pt idx="279">
                  <c:v>0.45605099999999998</c:v>
                </c:pt>
                <c:pt idx="280">
                  <c:v>0.43976900000000002</c:v>
                </c:pt>
                <c:pt idx="281">
                  <c:v>0.42547400000000002</c:v>
                </c:pt>
                <c:pt idx="282">
                  <c:v>0.45159100000000002</c:v>
                </c:pt>
                <c:pt idx="283">
                  <c:v>0.43160599999999999</c:v>
                </c:pt>
                <c:pt idx="284">
                  <c:v>0.44012699999999999</c:v>
                </c:pt>
                <c:pt idx="285">
                  <c:v>0.39375599999999999</c:v>
                </c:pt>
                <c:pt idx="286">
                  <c:v>0.42690800000000001</c:v>
                </c:pt>
                <c:pt idx="287">
                  <c:v>0.46553299999999997</c:v>
                </c:pt>
                <c:pt idx="288">
                  <c:v>0.471611</c:v>
                </c:pt>
                <c:pt idx="289">
                  <c:v>0.44456800000000002</c:v>
                </c:pt>
                <c:pt idx="290">
                  <c:v>0.445851</c:v>
                </c:pt>
                <c:pt idx="291">
                  <c:v>0.44318000000000002</c:v>
                </c:pt>
                <c:pt idx="292">
                  <c:v>0.48142800000000002</c:v>
                </c:pt>
                <c:pt idx="293">
                  <c:v>0.43724600000000002</c:v>
                </c:pt>
                <c:pt idx="294">
                  <c:v>0.430786</c:v>
                </c:pt>
                <c:pt idx="295">
                  <c:v>0.431255</c:v>
                </c:pt>
                <c:pt idx="296">
                  <c:v>0.44010700000000003</c:v>
                </c:pt>
                <c:pt idx="297">
                  <c:v>0.43940200000000001</c:v>
                </c:pt>
                <c:pt idx="298">
                  <c:v>0.44131700000000001</c:v>
                </c:pt>
                <c:pt idx="299">
                  <c:v>0.47294799999999998</c:v>
                </c:pt>
                <c:pt idx="300">
                  <c:v>0.42371999999999999</c:v>
                </c:pt>
                <c:pt idx="301">
                  <c:v>0.45572800000000002</c:v>
                </c:pt>
                <c:pt idx="302">
                  <c:v>0.45972400000000002</c:v>
                </c:pt>
                <c:pt idx="303">
                  <c:v>0.461835</c:v>
                </c:pt>
                <c:pt idx="304">
                  <c:v>0.455148</c:v>
                </c:pt>
                <c:pt idx="305">
                  <c:v>0.44547599999999998</c:v>
                </c:pt>
                <c:pt idx="306">
                  <c:v>0.42249399999999998</c:v>
                </c:pt>
                <c:pt idx="307">
                  <c:v>0.437718</c:v>
                </c:pt>
                <c:pt idx="308">
                  <c:v>0.431815</c:v>
                </c:pt>
                <c:pt idx="309">
                  <c:v>0.41581400000000002</c:v>
                </c:pt>
                <c:pt idx="310">
                  <c:v>0.44247399999999998</c:v>
                </c:pt>
                <c:pt idx="311">
                  <c:v>0.42841000000000001</c:v>
                </c:pt>
                <c:pt idx="312">
                  <c:v>0.45488699999999999</c:v>
                </c:pt>
                <c:pt idx="313">
                  <c:v>0.450382</c:v>
                </c:pt>
                <c:pt idx="314">
                  <c:v>0.444077</c:v>
                </c:pt>
                <c:pt idx="315">
                  <c:v>0.474522</c:v>
                </c:pt>
                <c:pt idx="316">
                  <c:v>0.46657100000000001</c:v>
                </c:pt>
                <c:pt idx="317">
                  <c:v>0.38461400000000001</c:v>
                </c:pt>
                <c:pt idx="318">
                  <c:v>0.45585500000000001</c:v>
                </c:pt>
                <c:pt idx="319">
                  <c:v>0.437971</c:v>
                </c:pt>
                <c:pt idx="320">
                  <c:v>0.47118100000000002</c:v>
                </c:pt>
                <c:pt idx="321">
                  <c:v>0.463036</c:v>
                </c:pt>
                <c:pt idx="322">
                  <c:v>0.46770200000000001</c:v>
                </c:pt>
                <c:pt idx="323">
                  <c:v>0.442158</c:v>
                </c:pt>
                <c:pt idx="324">
                  <c:v>0.39936700000000003</c:v>
                </c:pt>
                <c:pt idx="325">
                  <c:v>0.43551800000000002</c:v>
                </c:pt>
                <c:pt idx="326">
                  <c:v>0.44098799999999999</c:v>
                </c:pt>
                <c:pt idx="327">
                  <c:v>0.46362799999999998</c:v>
                </c:pt>
                <c:pt idx="328">
                  <c:v>0.41193600000000002</c:v>
                </c:pt>
                <c:pt idx="329">
                  <c:v>0.43028300000000003</c:v>
                </c:pt>
                <c:pt idx="330">
                  <c:v>0.44926300000000002</c:v>
                </c:pt>
                <c:pt idx="331">
                  <c:v>0.42793199999999998</c:v>
                </c:pt>
                <c:pt idx="332">
                  <c:v>0.44862600000000002</c:v>
                </c:pt>
              </c:numCache>
            </c:numRef>
          </c:xVal>
          <c:yVal>
            <c:numRef>
              <c:f>ProkustesV!$F$10:$F$500</c:f>
              <c:numCache>
                <c:formatCode>0.000</c:formatCode>
                <c:ptCount val="491"/>
                <c:pt idx="0">
                  <c:v>7.0979E-2</c:v>
                </c:pt>
                <c:pt idx="1">
                  <c:v>6.5514900000000001E-2</c:v>
                </c:pt>
                <c:pt idx="2">
                  <c:v>8.0075199999999999E-2</c:v>
                </c:pt>
                <c:pt idx="3">
                  <c:v>7.30016E-2</c:v>
                </c:pt>
                <c:pt idx="4">
                  <c:v>0.102378</c:v>
                </c:pt>
                <c:pt idx="5">
                  <c:v>8.9226799999999995E-2</c:v>
                </c:pt>
                <c:pt idx="6">
                  <c:v>8.0850000000000005E-2</c:v>
                </c:pt>
                <c:pt idx="7">
                  <c:v>9.5080399999999995E-2</c:v>
                </c:pt>
                <c:pt idx="8">
                  <c:v>9.7815799999999994E-2</c:v>
                </c:pt>
                <c:pt idx="9">
                  <c:v>8.24931E-2</c:v>
                </c:pt>
                <c:pt idx="10">
                  <c:v>0.104271</c:v>
                </c:pt>
                <c:pt idx="11">
                  <c:v>0.11811199999999999</c:v>
                </c:pt>
                <c:pt idx="12">
                  <c:v>9.9813299999999994E-2</c:v>
                </c:pt>
                <c:pt idx="13">
                  <c:v>9.4863000000000003E-2</c:v>
                </c:pt>
                <c:pt idx="14">
                  <c:v>9.64285E-2</c:v>
                </c:pt>
                <c:pt idx="15">
                  <c:v>0.105328</c:v>
                </c:pt>
                <c:pt idx="16">
                  <c:v>8.1904500000000005E-2</c:v>
                </c:pt>
                <c:pt idx="17">
                  <c:v>9.2010599999999998E-2</c:v>
                </c:pt>
                <c:pt idx="18">
                  <c:v>9.6403299999999997E-2</c:v>
                </c:pt>
                <c:pt idx="19">
                  <c:v>6.4459600000000006E-2</c:v>
                </c:pt>
                <c:pt idx="20">
                  <c:v>8.2478700000000002E-2</c:v>
                </c:pt>
                <c:pt idx="21">
                  <c:v>7.9483899999999996E-2</c:v>
                </c:pt>
                <c:pt idx="22">
                  <c:v>8.5524799999999998E-2</c:v>
                </c:pt>
                <c:pt idx="23">
                  <c:v>9.9872699999999995E-2</c:v>
                </c:pt>
                <c:pt idx="24">
                  <c:v>6.7083000000000004E-2</c:v>
                </c:pt>
                <c:pt idx="25">
                  <c:v>0.10336099999999999</c:v>
                </c:pt>
                <c:pt idx="26">
                  <c:v>0.101726</c:v>
                </c:pt>
                <c:pt idx="27">
                  <c:v>6.3919900000000002E-2</c:v>
                </c:pt>
                <c:pt idx="28">
                  <c:v>9.7311800000000004E-2</c:v>
                </c:pt>
                <c:pt idx="29">
                  <c:v>7.9244300000000004E-2</c:v>
                </c:pt>
                <c:pt idx="30">
                  <c:v>0.11476699999999999</c:v>
                </c:pt>
                <c:pt idx="31">
                  <c:v>8.4363900000000006E-2</c:v>
                </c:pt>
                <c:pt idx="32">
                  <c:v>9.7218899999999997E-2</c:v>
                </c:pt>
                <c:pt idx="33">
                  <c:v>0.10567</c:v>
                </c:pt>
                <c:pt idx="34">
                  <c:v>9.3343999999999996E-2</c:v>
                </c:pt>
                <c:pt idx="35">
                  <c:v>8.5829799999999998E-2</c:v>
                </c:pt>
                <c:pt idx="36">
                  <c:v>8.1486699999999995E-2</c:v>
                </c:pt>
                <c:pt idx="37">
                  <c:v>0.100604</c:v>
                </c:pt>
                <c:pt idx="38">
                  <c:v>0.111232</c:v>
                </c:pt>
                <c:pt idx="39">
                  <c:v>8.4859199999999996E-2</c:v>
                </c:pt>
                <c:pt idx="40">
                  <c:v>8.4467399999999998E-2</c:v>
                </c:pt>
                <c:pt idx="41">
                  <c:v>8.7402599999999997E-2</c:v>
                </c:pt>
                <c:pt idx="42">
                  <c:v>7.4021199999999995E-2</c:v>
                </c:pt>
                <c:pt idx="43">
                  <c:v>0.108872</c:v>
                </c:pt>
                <c:pt idx="44">
                  <c:v>8.1067E-2</c:v>
                </c:pt>
                <c:pt idx="45">
                  <c:v>9.6380099999999996E-2</c:v>
                </c:pt>
                <c:pt idx="46">
                  <c:v>7.9852500000000007E-2</c:v>
                </c:pt>
                <c:pt idx="47">
                  <c:v>7.9798599999999997E-2</c:v>
                </c:pt>
                <c:pt idx="48">
                  <c:v>9.4530299999999998E-2</c:v>
                </c:pt>
                <c:pt idx="49">
                  <c:v>9.7367400000000007E-2</c:v>
                </c:pt>
                <c:pt idx="50">
                  <c:v>8.3169800000000002E-2</c:v>
                </c:pt>
                <c:pt idx="51">
                  <c:v>6.8104999999999999E-2</c:v>
                </c:pt>
                <c:pt idx="52">
                  <c:v>7.7083200000000004E-2</c:v>
                </c:pt>
                <c:pt idx="53">
                  <c:v>0.100995</c:v>
                </c:pt>
                <c:pt idx="54">
                  <c:v>0.107511</c:v>
                </c:pt>
                <c:pt idx="55">
                  <c:v>8.8951699999999995E-2</c:v>
                </c:pt>
                <c:pt idx="56">
                  <c:v>9.1932899999999998E-2</c:v>
                </c:pt>
                <c:pt idx="57">
                  <c:v>9.3715999999999994E-2</c:v>
                </c:pt>
                <c:pt idx="58">
                  <c:v>8.69529E-2</c:v>
                </c:pt>
                <c:pt idx="59">
                  <c:v>9.5225199999999996E-2</c:v>
                </c:pt>
                <c:pt idx="60">
                  <c:v>7.8694700000000006E-2</c:v>
                </c:pt>
                <c:pt idx="61">
                  <c:v>7.2759099999999993E-2</c:v>
                </c:pt>
                <c:pt idx="62">
                  <c:v>7.7736200000000005E-2</c:v>
                </c:pt>
                <c:pt idx="63">
                  <c:v>9.4554399999999997E-2</c:v>
                </c:pt>
                <c:pt idx="64">
                  <c:v>9.8437800000000006E-2</c:v>
                </c:pt>
                <c:pt idx="65">
                  <c:v>7.4157600000000004E-2</c:v>
                </c:pt>
                <c:pt idx="66">
                  <c:v>9.8360000000000003E-2</c:v>
                </c:pt>
                <c:pt idx="67">
                  <c:v>9.0015899999999996E-2</c:v>
                </c:pt>
                <c:pt idx="68">
                  <c:v>6.7169800000000002E-2</c:v>
                </c:pt>
                <c:pt idx="69">
                  <c:v>7.7933299999999997E-2</c:v>
                </c:pt>
                <c:pt idx="70">
                  <c:v>7.1924299999999997E-2</c:v>
                </c:pt>
                <c:pt idx="71">
                  <c:v>7.6187000000000005E-2</c:v>
                </c:pt>
                <c:pt idx="72">
                  <c:v>7.4406E-2</c:v>
                </c:pt>
                <c:pt idx="73">
                  <c:v>7.9290600000000003E-2</c:v>
                </c:pt>
                <c:pt idx="74">
                  <c:v>8.4676299999999996E-2</c:v>
                </c:pt>
                <c:pt idx="75">
                  <c:v>8.3582000000000004E-2</c:v>
                </c:pt>
                <c:pt idx="76">
                  <c:v>0.10090399999999999</c:v>
                </c:pt>
                <c:pt idx="77">
                  <c:v>7.67124E-2</c:v>
                </c:pt>
                <c:pt idx="78">
                  <c:v>9.8452499999999998E-2</c:v>
                </c:pt>
                <c:pt idx="79">
                  <c:v>8.6802500000000005E-2</c:v>
                </c:pt>
                <c:pt idx="80">
                  <c:v>8.6396299999999995E-2</c:v>
                </c:pt>
                <c:pt idx="81">
                  <c:v>7.8598799999999996E-2</c:v>
                </c:pt>
                <c:pt idx="82">
                  <c:v>9.9730700000000005E-2</c:v>
                </c:pt>
                <c:pt idx="83">
                  <c:v>0.10251399999999999</c:v>
                </c:pt>
                <c:pt idx="84">
                  <c:v>9.4700099999999995E-2</c:v>
                </c:pt>
                <c:pt idx="85">
                  <c:v>0.113758</c:v>
                </c:pt>
                <c:pt idx="86">
                  <c:v>8.0834900000000001E-2</c:v>
                </c:pt>
                <c:pt idx="87">
                  <c:v>0.1076</c:v>
                </c:pt>
                <c:pt idx="88">
                  <c:v>7.9492599999999997E-2</c:v>
                </c:pt>
                <c:pt idx="89">
                  <c:v>9.0269600000000005E-2</c:v>
                </c:pt>
                <c:pt idx="90">
                  <c:v>0.10036399999999999</c:v>
                </c:pt>
                <c:pt idx="91">
                  <c:v>7.9514600000000005E-2</c:v>
                </c:pt>
                <c:pt idx="92">
                  <c:v>9.0358599999999997E-2</c:v>
                </c:pt>
                <c:pt idx="93">
                  <c:v>8.0693600000000004E-2</c:v>
                </c:pt>
                <c:pt idx="94">
                  <c:v>8.4540500000000005E-2</c:v>
                </c:pt>
                <c:pt idx="95">
                  <c:v>8.3984000000000003E-2</c:v>
                </c:pt>
                <c:pt idx="96">
                  <c:v>7.45035E-2</c:v>
                </c:pt>
                <c:pt idx="97">
                  <c:v>7.9791200000000007E-2</c:v>
                </c:pt>
                <c:pt idx="98">
                  <c:v>4.8627900000000002E-2</c:v>
                </c:pt>
                <c:pt idx="99">
                  <c:v>4.5914400000000001E-2</c:v>
                </c:pt>
                <c:pt idx="100">
                  <c:v>5.50632E-2</c:v>
                </c:pt>
                <c:pt idx="101">
                  <c:v>5.6641299999999999E-2</c:v>
                </c:pt>
                <c:pt idx="102">
                  <c:v>6.7379099999999997E-2</c:v>
                </c:pt>
                <c:pt idx="103">
                  <c:v>5.7186899999999999E-2</c:v>
                </c:pt>
                <c:pt idx="104">
                  <c:v>8.4622699999999995E-2</c:v>
                </c:pt>
                <c:pt idx="105">
                  <c:v>5.9990599999999998E-2</c:v>
                </c:pt>
                <c:pt idx="106">
                  <c:v>6.8222599999999994E-2</c:v>
                </c:pt>
                <c:pt idx="107">
                  <c:v>7.2627999999999998E-2</c:v>
                </c:pt>
                <c:pt idx="108">
                  <c:v>8.3397899999999997E-2</c:v>
                </c:pt>
                <c:pt idx="109">
                  <c:v>8.9319800000000005E-2</c:v>
                </c:pt>
                <c:pt idx="110">
                  <c:v>9.3964300000000001E-2</c:v>
                </c:pt>
                <c:pt idx="111">
                  <c:v>6.1488099999999997E-2</c:v>
                </c:pt>
                <c:pt idx="112">
                  <c:v>8.1078999999999998E-2</c:v>
                </c:pt>
                <c:pt idx="113">
                  <c:v>5.4381800000000001E-2</c:v>
                </c:pt>
                <c:pt idx="114">
                  <c:v>4.5966E-2</c:v>
                </c:pt>
                <c:pt idx="115">
                  <c:v>6.9138000000000005E-2</c:v>
                </c:pt>
                <c:pt idx="116">
                  <c:v>6.58585E-2</c:v>
                </c:pt>
                <c:pt idx="117">
                  <c:v>7.9134599999999999E-2</c:v>
                </c:pt>
                <c:pt idx="118">
                  <c:v>9.3023700000000001E-2</c:v>
                </c:pt>
                <c:pt idx="119">
                  <c:v>0.10398399999999999</c:v>
                </c:pt>
                <c:pt idx="120">
                  <c:v>9.3943399999999996E-2</c:v>
                </c:pt>
                <c:pt idx="121">
                  <c:v>8.6038000000000003E-2</c:v>
                </c:pt>
                <c:pt idx="122">
                  <c:v>6.8270700000000004E-2</c:v>
                </c:pt>
                <c:pt idx="123">
                  <c:v>6.2685500000000005E-2</c:v>
                </c:pt>
                <c:pt idx="124">
                  <c:v>6.0946800000000002E-2</c:v>
                </c:pt>
                <c:pt idx="125">
                  <c:v>6.2741099999999994E-2</c:v>
                </c:pt>
                <c:pt idx="126">
                  <c:v>7.7467499999999995E-2</c:v>
                </c:pt>
                <c:pt idx="127">
                  <c:v>6.7789100000000005E-2</c:v>
                </c:pt>
                <c:pt idx="128">
                  <c:v>6.9453799999999996E-2</c:v>
                </c:pt>
                <c:pt idx="129">
                  <c:v>5.8928399999999999E-2</c:v>
                </c:pt>
                <c:pt idx="130">
                  <c:v>5.4027400000000003E-2</c:v>
                </c:pt>
                <c:pt idx="131">
                  <c:v>7.2355500000000003E-2</c:v>
                </c:pt>
                <c:pt idx="132">
                  <c:v>8.6290400000000003E-2</c:v>
                </c:pt>
                <c:pt idx="133">
                  <c:v>8.2944500000000004E-2</c:v>
                </c:pt>
                <c:pt idx="134">
                  <c:v>8.25626E-2</c:v>
                </c:pt>
                <c:pt idx="135">
                  <c:v>7.6911599999999997E-2</c:v>
                </c:pt>
                <c:pt idx="136">
                  <c:v>6.8548300000000006E-2</c:v>
                </c:pt>
                <c:pt idx="137">
                  <c:v>7.9048400000000005E-2</c:v>
                </c:pt>
                <c:pt idx="138">
                  <c:v>7.4121199999999998E-2</c:v>
                </c:pt>
                <c:pt idx="139">
                  <c:v>8.48719E-2</c:v>
                </c:pt>
                <c:pt idx="140">
                  <c:v>8.4733000000000003E-2</c:v>
                </c:pt>
                <c:pt idx="141">
                  <c:v>0.10108200000000001</c:v>
                </c:pt>
                <c:pt idx="142">
                  <c:v>9.4570500000000002E-2</c:v>
                </c:pt>
                <c:pt idx="143">
                  <c:v>8.5814299999999996E-2</c:v>
                </c:pt>
                <c:pt idx="144">
                  <c:v>7.4411199999999997E-2</c:v>
                </c:pt>
                <c:pt idx="145">
                  <c:v>8.2687800000000006E-2</c:v>
                </c:pt>
                <c:pt idx="146">
                  <c:v>6.4227199999999998E-2</c:v>
                </c:pt>
                <c:pt idx="147">
                  <c:v>9.9568000000000004E-2</c:v>
                </c:pt>
                <c:pt idx="148">
                  <c:v>6.9723599999999997E-2</c:v>
                </c:pt>
                <c:pt idx="149">
                  <c:v>6.7565299999999995E-2</c:v>
                </c:pt>
                <c:pt idx="150">
                  <c:v>7.7553399999999995E-2</c:v>
                </c:pt>
                <c:pt idx="151">
                  <c:v>6.4980800000000005E-2</c:v>
                </c:pt>
                <c:pt idx="152">
                  <c:v>6.3645900000000005E-2</c:v>
                </c:pt>
                <c:pt idx="153">
                  <c:v>7.4921799999999997E-2</c:v>
                </c:pt>
                <c:pt idx="154">
                  <c:v>5.7483899999999997E-2</c:v>
                </c:pt>
                <c:pt idx="155">
                  <c:v>6.7734500000000003E-2</c:v>
                </c:pt>
                <c:pt idx="156">
                  <c:v>6.8791500000000005E-2</c:v>
                </c:pt>
                <c:pt idx="157">
                  <c:v>7.2757000000000002E-2</c:v>
                </c:pt>
                <c:pt idx="158">
                  <c:v>8.9179900000000006E-2</c:v>
                </c:pt>
                <c:pt idx="159">
                  <c:v>8.7245100000000006E-2</c:v>
                </c:pt>
                <c:pt idx="160">
                  <c:v>8.1640099999999993E-2</c:v>
                </c:pt>
                <c:pt idx="161">
                  <c:v>8.0373799999999995E-2</c:v>
                </c:pt>
                <c:pt idx="162">
                  <c:v>9.7465599999999999E-2</c:v>
                </c:pt>
                <c:pt idx="163">
                  <c:v>8.8302199999999997E-2</c:v>
                </c:pt>
                <c:pt idx="164">
                  <c:v>9.0165300000000004E-2</c:v>
                </c:pt>
                <c:pt idx="165">
                  <c:v>0.10628</c:v>
                </c:pt>
                <c:pt idx="166">
                  <c:v>0.101525</c:v>
                </c:pt>
                <c:pt idx="167">
                  <c:v>9.0004299999999995E-2</c:v>
                </c:pt>
                <c:pt idx="168">
                  <c:v>9.2574400000000001E-2</c:v>
                </c:pt>
                <c:pt idx="169">
                  <c:v>0.112887</c:v>
                </c:pt>
                <c:pt idx="170">
                  <c:v>9.16043E-2</c:v>
                </c:pt>
                <c:pt idx="171">
                  <c:v>0.115811</c:v>
                </c:pt>
                <c:pt idx="172">
                  <c:v>0.117273</c:v>
                </c:pt>
                <c:pt idx="173">
                  <c:v>7.5912900000000005E-2</c:v>
                </c:pt>
                <c:pt idx="174">
                  <c:v>8.9820499999999998E-2</c:v>
                </c:pt>
                <c:pt idx="175">
                  <c:v>7.2014999999999996E-2</c:v>
                </c:pt>
                <c:pt idx="176">
                  <c:v>6.9916599999999995E-2</c:v>
                </c:pt>
                <c:pt idx="177">
                  <c:v>7.2566699999999998E-2</c:v>
                </c:pt>
                <c:pt idx="178">
                  <c:v>8.9455900000000005E-2</c:v>
                </c:pt>
                <c:pt idx="179">
                  <c:v>8.4237300000000001E-2</c:v>
                </c:pt>
                <c:pt idx="180">
                  <c:v>7.5119400000000003E-2</c:v>
                </c:pt>
                <c:pt idx="181">
                  <c:v>8.7977399999999997E-2</c:v>
                </c:pt>
                <c:pt idx="182">
                  <c:v>8.6998000000000006E-2</c:v>
                </c:pt>
                <c:pt idx="183">
                  <c:v>8.5418900000000006E-2</c:v>
                </c:pt>
                <c:pt idx="184">
                  <c:v>8.6882299999999996E-2</c:v>
                </c:pt>
                <c:pt idx="185">
                  <c:v>7.0403099999999996E-2</c:v>
                </c:pt>
                <c:pt idx="186">
                  <c:v>0.100471</c:v>
                </c:pt>
                <c:pt idx="187">
                  <c:v>8.9963100000000004E-2</c:v>
                </c:pt>
                <c:pt idx="188">
                  <c:v>7.99348E-2</c:v>
                </c:pt>
                <c:pt idx="189">
                  <c:v>7.0660100000000003E-2</c:v>
                </c:pt>
                <c:pt idx="190">
                  <c:v>7.89546E-2</c:v>
                </c:pt>
                <c:pt idx="191">
                  <c:v>8.6207500000000006E-2</c:v>
                </c:pt>
                <c:pt idx="192">
                  <c:v>7.7094300000000004E-2</c:v>
                </c:pt>
                <c:pt idx="193">
                  <c:v>9.36192E-2</c:v>
                </c:pt>
                <c:pt idx="194">
                  <c:v>8.8600399999999996E-2</c:v>
                </c:pt>
                <c:pt idx="195">
                  <c:v>9.6383099999999999E-2</c:v>
                </c:pt>
                <c:pt idx="196">
                  <c:v>9.5092399999999994E-2</c:v>
                </c:pt>
                <c:pt idx="197">
                  <c:v>0.102324</c:v>
                </c:pt>
                <c:pt idx="198">
                  <c:v>7.6759800000000003E-2</c:v>
                </c:pt>
                <c:pt idx="199">
                  <c:v>8.3122699999999994E-2</c:v>
                </c:pt>
                <c:pt idx="200">
                  <c:v>8.43444E-2</c:v>
                </c:pt>
                <c:pt idx="201">
                  <c:v>7.2906299999999993E-2</c:v>
                </c:pt>
                <c:pt idx="202">
                  <c:v>8.2818000000000003E-2</c:v>
                </c:pt>
                <c:pt idx="203">
                  <c:v>9.8098299999999999E-2</c:v>
                </c:pt>
                <c:pt idx="204">
                  <c:v>0.10507</c:v>
                </c:pt>
                <c:pt idx="205">
                  <c:v>9.5557400000000001E-2</c:v>
                </c:pt>
                <c:pt idx="206">
                  <c:v>0.101358</c:v>
                </c:pt>
                <c:pt idx="207">
                  <c:v>9.6193200000000006E-2</c:v>
                </c:pt>
                <c:pt idx="208">
                  <c:v>8.9153899999999994E-2</c:v>
                </c:pt>
                <c:pt idx="209">
                  <c:v>9.1271699999999997E-2</c:v>
                </c:pt>
                <c:pt idx="210">
                  <c:v>9.2382699999999998E-2</c:v>
                </c:pt>
                <c:pt idx="211">
                  <c:v>7.8747399999999995E-2</c:v>
                </c:pt>
                <c:pt idx="212">
                  <c:v>8.6721500000000007E-2</c:v>
                </c:pt>
                <c:pt idx="213">
                  <c:v>8.0470200000000006E-2</c:v>
                </c:pt>
                <c:pt idx="214">
                  <c:v>9.3504599999999993E-2</c:v>
                </c:pt>
                <c:pt idx="215">
                  <c:v>8.6426600000000006E-2</c:v>
                </c:pt>
                <c:pt idx="216">
                  <c:v>8.5501800000000003E-2</c:v>
                </c:pt>
                <c:pt idx="217">
                  <c:v>8.2944799999999999E-2</c:v>
                </c:pt>
                <c:pt idx="218">
                  <c:v>7.99705E-2</c:v>
                </c:pt>
                <c:pt idx="219">
                  <c:v>8.1504699999999999E-2</c:v>
                </c:pt>
                <c:pt idx="220">
                  <c:v>8.4595000000000004E-2</c:v>
                </c:pt>
                <c:pt idx="221">
                  <c:v>8.0371799999999993E-2</c:v>
                </c:pt>
                <c:pt idx="222">
                  <c:v>0.103766</c:v>
                </c:pt>
                <c:pt idx="223">
                  <c:v>9.5263600000000004E-2</c:v>
                </c:pt>
                <c:pt idx="224">
                  <c:v>9.7321000000000005E-2</c:v>
                </c:pt>
                <c:pt idx="225">
                  <c:v>0.10856499999999999</c:v>
                </c:pt>
                <c:pt idx="226">
                  <c:v>0.10183</c:v>
                </c:pt>
                <c:pt idx="227">
                  <c:v>0.10248500000000001</c:v>
                </c:pt>
                <c:pt idx="228">
                  <c:v>7.6646199999999998E-2</c:v>
                </c:pt>
                <c:pt idx="229">
                  <c:v>9.5580200000000004E-2</c:v>
                </c:pt>
                <c:pt idx="230">
                  <c:v>9.5562999999999995E-2</c:v>
                </c:pt>
                <c:pt idx="231">
                  <c:v>9.51853E-2</c:v>
                </c:pt>
                <c:pt idx="232">
                  <c:v>8.4212499999999996E-2</c:v>
                </c:pt>
                <c:pt idx="233">
                  <c:v>8.0982399999999996E-2</c:v>
                </c:pt>
                <c:pt idx="234">
                  <c:v>8.6413299999999998E-2</c:v>
                </c:pt>
                <c:pt idx="235">
                  <c:v>8.1582100000000005E-2</c:v>
                </c:pt>
                <c:pt idx="236">
                  <c:v>8.2652500000000004E-2</c:v>
                </c:pt>
                <c:pt idx="237">
                  <c:v>8.7650500000000006E-2</c:v>
                </c:pt>
                <c:pt idx="238">
                  <c:v>7.7311699999999997E-2</c:v>
                </c:pt>
                <c:pt idx="239">
                  <c:v>8.6077600000000004E-2</c:v>
                </c:pt>
                <c:pt idx="240">
                  <c:v>8.0651299999999995E-2</c:v>
                </c:pt>
                <c:pt idx="241">
                  <c:v>7.9842200000000002E-2</c:v>
                </c:pt>
                <c:pt idx="242">
                  <c:v>9.4085799999999997E-2</c:v>
                </c:pt>
                <c:pt idx="243">
                  <c:v>9.6402399999999999E-2</c:v>
                </c:pt>
                <c:pt idx="244">
                  <c:v>9.7937800000000005E-2</c:v>
                </c:pt>
                <c:pt idx="245">
                  <c:v>0.10065300000000001</c:v>
                </c:pt>
                <c:pt idx="246">
                  <c:v>0.106671</c:v>
                </c:pt>
                <c:pt idx="247">
                  <c:v>9.0240799999999996E-2</c:v>
                </c:pt>
                <c:pt idx="248">
                  <c:v>8.3638000000000004E-2</c:v>
                </c:pt>
                <c:pt idx="249">
                  <c:v>7.1623999999999993E-2</c:v>
                </c:pt>
                <c:pt idx="250">
                  <c:v>9.3353000000000005E-2</c:v>
                </c:pt>
                <c:pt idx="251">
                  <c:v>7.4529999999999999E-2</c:v>
                </c:pt>
                <c:pt idx="252">
                  <c:v>7.7313300000000001E-2</c:v>
                </c:pt>
                <c:pt idx="253">
                  <c:v>7.2878100000000001E-2</c:v>
                </c:pt>
                <c:pt idx="254">
                  <c:v>8.6227700000000004E-2</c:v>
                </c:pt>
                <c:pt idx="255">
                  <c:v>6.6935499999999995E-2</c:v>
                </c:pt>
                <c:pt idx="256">
                  <c:v>7.3736800000000005E-2</c:v>
                </c:pt>
                <c:pt idx="257">
                  <c:v>6.8969799999999998E-2</c:v>
                </c:pt>
                <c:pt idx="258">
                  <c:v>8.2550799999999994E-2</c:v>
                </c:pt>
                <c:pt idx="259">
                  <c:v>7.9558699999999996E-2</c:v>
                </c:pt>
                <c:pt idx="260">
                  <c:v>9.7761399999999998E-2</c:v>
                </c:pt>
                <c:pt idx="261">
                  <c:v>7.7656199999999995E-2</c:v>
                </c:pt>
                <c:pt idx="262">
                  <c:v>8.1098500000000004E-2</c:v>
                </c:pt>
                <c:pt idx="263">
                  <c:v>8.2832500000000003E-2</c:v>
                </c:pt>
                <c:pt idx="264">
                  <c:v>9.4804799999999995E-2</c:v>
                </c:pt>
                <c:pt idx="265">
                  <c:v>6.40907E-2</c:v>
                </c:pt>
                <c:pt idx="266">
                  <c:v>7.2333099999999997E-2</c:v>
                </c:pt>
                <c:pt idx="267">
                  <c:v>6.3541200000000006E-2</c:v>
                </c:pt>
                <c:pt idx="268">
                  <c:v>6.8030099999999996E-2</c:v>
                </c:pt>
                <c:pt idx="269">
                  <c:v>8.3436499999999997E-2</c:v>
                </c:pt>
                <c:pt idx="270">
                  <c:v>8.9757400000000001E-2</c:v>
                </c:pt>
                <c:pt idx="271">
                  <c:v>7.7791899999999997E-2</c:v>
                </c:pt>
                <c:pt idx="272">
                  <c:v>7.9535300000000003E-2</c:v>
                </c:pt>
                <c:pt idx="273">
                  <c:v>0.103093</c:v>
                </c:pt>
                <c:pt idx="274">
                  <c:v>5.8058100000000001E-2</c:v>
                </c:pt>
                <c:pt idx="275">
                  <c:v>6.7636199999999994E-2</c:v>
                </c:pt>
                <c:pt idx="276">
                  <c:v>8.2981799999999994E-2</c:v>
                </c:pt>
                <c:pt idx="277">
                  <c:v>8.9758699999999997E-2</c:v>
                </c:pt>
                <c:pt idx="278">
                  <c:v>7.79445E-2</c:v>
                </c:pt>
                <c:pt idx="279">
                  <c:v>9.0049799999999999E-2</c:v>
                </c:pt>
                <c:pt idx="280">
                  <c:v>7.9931600000000005E-2</c:v>
                </c:pt>
                <c:pt idx="281">
                  <c:v>7.8151999999999999E-2</c:v>
                </c:pt>
                <c:pt idx="282">
                  <c:v>7.1111400000000005E-2</c:v>
                </c:pt>
                <c:pt idx="283">
                  <c:v>6.9808300000000004E-2</c:v>
                </c:pt>
                <c:pt idx="284">
                  <c:v>7.8310500000000005E-2</c:v>
                </c:pt>
                <c:pt idx="285">
                  <c:v>6.8003400000000006E-2</c:v>
                </c:pt>
                <c:pt idx="286">
                  <c:v>7.87804E-2</c:v>
                </c:pt>
                <c:pt idx="287">
                  <c:v>7.8811300000000001E-2</c:v>
                </c:pt>
                <c:pt idx="288">
                  <c:v>7.5481699999999999E-2</c:v>
                </c:pt>
                <c:pt idx="289">
                  <c:v>6.2037299999999997E-2</c:v>
                </c:pt>
                <c:pt idx="290">
                  <c:v>6.9498599999999994E-2</c:v>
                </c:pt>
                <c:pt idx="291">
                  <c:v>6.8452399999999997E-2</c:v>
                </c:pt>
                <c:pt idx="292">
                  <c:v>7.3164900000000005E-2</c:v>
                </c:pt>
                <c:pt idx="293">
                  <c:v>9.6606999999999998E-2</c:v>
                </c:pt>
                <c:pt idx="294">
                  <c:v>0.11132400000000001</c:v>
                </c:pt>
                <c:pt idx="295">
                  <c:v>0.110071</c:v>
                </c:pt>
                <c:pt idx="296">
                  <c:v>0.110443</c:v>
                </c:pt>
                <c:pt idx="297">
                  <c:v>0.109613</c:v>
                </c:pt>
                <c:pt idx="298">
                  <c:v>7.9802700000000004E-2</c:v>
                </c:pt>
                <c:pt idx="299">
                  <c:v>6.6531900000000005E-2</c:v>
                </c:pt>
                <c:pt idx="300">
                  <c:v>9.2493800000000001E-2</c:v>
                </c:pt>
                <c:pt idx="301">
                  <c:v>7.7240600000000006E-2</c:v>
                </c:pt>
                <c:pt idx="302">
                  <c:v>8.2053899999999999E-2</c:v>
                </c:pt>
                <c:pt idx="303">
                  <c:v>7.1247199999999997E-2</c:v>
                </c:pt>
                <c:pt idx="304">
                  <c:v>7.7798400000000004E-2</c:v>
                </c:pt>
                <c:pt idx="305">
                  <c:v>7.7348399999999998E-2</c:v>
                </c:pt>
                <c:pt idx="306">
                  <c:v>8.04729E-2</c:v>
                </c:pt>
                <c:pt idx="307">
                  <c:v>7.3227100000000003E-2</c:v>
                </c:pt>
                <c:pt idx="308">
                  <c:v>0.10854</c:v>
                </c:pt>
                <c:pt idx="309">
                  <c:v>8.7817999999999993E-2</c:v>
                </c:pt>
                <c:pt idx="310">
                  <c:v>8.4599199999999999E-2</c:v>
                </c:pt>
                <c:pt idx="311">
                  <c:v>9.87397E-2</c:v>
                </c:pt>
                <c:pt idx="312">
                  <c:v>9.05643E-2</c:v>
                </c:pt>
                <c:pt idx="313">
                  <c:v>6.15379E-2</c:v>
                </c:pt>
                <c:pt idx="314">
                  <c:v>7.2397900000000001E-2</c:v>
                </c:pt>
                <c:pt idx="315">
                  <c:v>7.0930900000000005E-2</c:v>
                </c:pt>
                <c:pt idx="316">
                  <c:v>9.5034400000000005E-2</c:v>
                </c:pt>
                <c:pt idx="317">
                  <c:v>0.110387</c:v>
                </c:pt>
                <c:pt idx="318">
                  <c:v>7.34842E-2</c:v>
                </c:pt>
                <c:pt idx="319">
                  <c:v>6.8005700000000002E-2</c:v>
                </c:pt>
                <c:pt idx="320">
                  <c:v>7.4543999999999999E-2</c:v>
                </c:pt>
                <c:pt idx="321">
                  <c:v>6.8242399999999995E-2</c:v>
                </c:pt>
                <c:pt idx="322">
                  <c:v>6.5666100000000005E-2</c:v>
                </c:pt>
                <c:pt idx="323">
                  <c:v>4.42298E-2</c:v>
                </c:pt>
                <c:pt idx="324">
                  <c:v>4.9147999999999997E-2</c:v>
                </c:pt>
                <c:pt idx="325">
                  <c:v>8.1171499999999994E-2</c:v>
                </c:pt>
                <c:pt idx="326">
                  <c:v>8.2958400000000002E-2</c:v>
                </c:pt>
                <c:pt idx="327">
                  <c:v>0.100061</c:v>
                </c:pt>
                <c:pt idx="328">
                  <c:v>5.5235100000000002E-2</c:v>
                </c:pt>
                <c:pt idx="329">
                  <c:v>6.9809599999999999E-2</c:v>
                </c:pt>
                <c:pt idx="330">
                  <c:v>5.9593500000000001E-2</c:v>
                </c:pt>
                <c:pt idx="331">
                  <c:v>6.2923999999999994E-2</c:v>
                </c:pt>
                <c:pt idx="332">
                  <c:v>6.6555699999999995E-2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ProkustesV!$G$10:$G$500</c:f>
              <c:numCache>
                <c:formatCode>0.000</c:formatCode>
                <c:ptCount val="491"/>
                <c:pt idx="0">
                  <c:v>0.33890500000000001</c:v>
                </c:pt>
                <c:pt idx="1">
                  <c:v>0.36709799999999998</c:v>
                </c:pt>
                <c:pt idx="2">
                  <c:v>0.352267</c:v>
                </c:pt>
                <c:pt idx="3">
                  <c:v>0.35477399999999998</c:v>
                </c:pt>
                <c:pt idx="4">
                  <c:v>0.35865799999999998</c:v>
                </c:pt>
                <c:pt idx="5">
                  <c:v>0.34719699999999998</c:v>
                </c:pt>
                <c:pt idx="6">
                  <c:v>0.37728400000000001</c:v>
                </c:pt>
                <c:pt idx="7">
                  <c:v>0.368589</c:v>
                </c:pt>
                <c:pt idx="8">
                  <c:v>0.34743099999999999</c:v>
                </c:pt>
                <c:pt idx="9">
                  <c:v>0.34591899999999998</c:v>
                </c:pt>
                <c:pt idx="10">
                  <c:v>0.34917500000000001</c:v>
                </c:pt>
                <c:pt idx="11">
                  <c:v>0.350665</c:v>
                </c:pt>
                <c:pt idx="12">
                  <c:v>0.33247900000000002</c:v>
                </c:pt>
                <c:pt idx="13">
                  <c:v>0.35678300000000002</c:v>
                </c:pt>
                <c:pt idx="14">
                  <c:v>0.31834299999999999</c:v>
                </c:pt>
                <c:pt idx="15">
                  <c:v>0.34462999999999999</c:v>
                </c:pt>
                <c:pt idx="16">
                  <c:v>0.36264800000000003</c:v>
                </c:pt>
                <c:pt idx="17">
                  <c:v>0.36262100000000003</c:v>
                </c:pt>
                <c:pt idx="18">
                  <c:v>0.33139299999999999</c:v>
                </c:pt>
                <c:pt idx="19">
                  <c:v>0.39550800000000003</c:v>
                </c:pt>
                <c:pt idx="20">
                  <c:v>0.35808400000000001</c:v>
                </c:pt>
                <c:pt idx="21">
                  <c:v>0.36417500000000003</c:v>
                </c:pt>
                <c:pt idx="22">
                  <c:v>0.36874600000000002</c:v>
                </c:pt>
                <c:pt idx="23">
                  <c:v>0.36828699999999998</c:v>
                </c:pt>
                <c:pt idx="24">
                  <c:v>0.34995700000000002</c:v>
                </c:pt>
                <c:pt idx="25">
                  <c:v>0.30681799999999998</c:v>
                </c:pt>
                <c:pt idx="26">
                  <c:v>0.36408099999999999</c:v>
                </c:pt>
                <c:pt idx="27">
                  <c:v>0.354244</c:v>
                </c:pt>
                <c:pt idx="28">
                  <c:v>0.35087600000000002</c:v>
                </c:pt>
                <c:pt idx="29">
                  <c:v>0.34544399999999997</c:v>
                </c:pt>
                <c:pt idx="30">
                  <c:v>0.329764</c:v>
                </c:pt>
                <c:pt idx="31">
                  <c:v>0.32582899999999998</c:v>
                </c:pt>
                <c:pt idx="32">
                  <c:v>0.35838999999999999</c:v>
                </c:pt>
                <c:pt idx="33">
                  <c:v>0.31410399999999999</c:v>
                </c:pt>
                <c:pt idx="34">
                  <c:v>0.33979300000000001</c:v>
                </c:pt>
                <c:pt idx="35">
                  <c:v>0.35877199999999998</c:v>
                </c:pt>
                <c:pt idx="36">
                  <c:v>0.36021599999999998</c:v>
                </c:pt>
                <c:pt idx="37">
                  <c:v>0.33538800000000002</c:v>
                </c:pt>
                <c:pt idx="38">
                  <c:v>0.33475199999999999</c:v>
                </c:pt>
                <c:pt idx="39">
                  <c:v>0.357817</c:v>
                </c:pt>
                <c:pt idx="40">
                  <c:v>0.39221299999999998</c:v>
                </c:pt>
                <c:pt idx="41">
                  <c:v>0.359489</c:v>
                </c:pt>
                <c:pt idx="42">
                  <c:v>0.36192200000000002</c:v>
                </c:pt>
                <c:pt idx="43">
                  <c:v>0.33690500000000001</c:v>
                </c:pt>
                <c:pt idx="44">
                  <c:v>0.36519099999999999</c:v>
                </c:pt>
                <c:pt idx="45">
                  <c:v>0.38879900000000001</c:v>
                </c:pt>
                <c:pt idx="46">
                  <c:v>0.36081000000000002</c:v>
                </c:pt>
                <c:pt idx="47">
                  <c:v>0.37077599999999999</c:v>
                </c:pt>
                <c:pt idx="48">
                  <c:v>0.38122499999999998</c:v>
                </c:pt>
                <c:pt idx="49">
                  <c:v>0.35878199999999999</c:v>
                </c:pt>
                <c:pt idx="50">
                  <c:v>0.40046599999999999</c:v>
                </c:pt>
                <c:pt idx="51">
                  <c:v>0.40660000000000002</c:v>
                </c:pt>
                <c:pt idx="52">
                  <c:v>0.36114800000000002</c:v>
                </c:pt>
                <c:pt idx="53">
                  <c:v>0.36889499999999997</c:v>
                </c:pt>
                <c:pt idx="54">
                  <c:v>0.35780299999999998</c:v>
                </c:pt>
                <c:pt idx="55">
                  <c:v>0.35100399999999998</c:v>
                </c:pt>
                <c:pt idx="56">
                  <c:v>0.34639500000000001</c:v>
                </c:pt>
                <c:pt idx="57">
                  <c:v>0.34447899999999998</c:v>
                </c:pt>
                <c:pt idx="58">
                  <c:v>0.34925499999999998</c:v>
                </c:pt>
                <c:pt idx="59">
                  <c:v>0.333507</c:v>
                </c:pt>
                <c:pt idx="60">
                  <c:v>0.32818700000000001</c:v>
                </c:pt>
                <c:pt idx="61">
                  <c:v>0.36681599999999998</c:v>
                </c:pt>
                <c:pt idx="62">
                  <c:v>0.37829299999999999</c:v>
                </c:pt>
                <c:pt idx="63">
                  <c:v>0.367427</c:v>
                </c:pt>
                <c:pt idx="64">
                  <c:v>0.33404800000000001</c:v>
                </c:pt>
                <c:pt idx="65">
                  <c:v>0.32283699999999999</c:v>
                </c:pt>
                <c:pt idx="66">
                  <c:v>0.36441400000000002</c:v>
                </c:pt>
                <c:pt idx="67">
                  <c:v>0.356155</c:v>
                </c:pt>
                <c:pt idx="68">
                  <c:v>0.37164900000000001</c:v>
                </c:pt>
                <c:pt idx="69">
                  <c:v>0.36740200000000001</c:v>
                </c:pt>
                <c:pt idx="70">
                  <c:v>0.33517400000000003</c:v>
                </c:pt>
                <c:pt idx="71">
                  <c:v>0.36409599999999998</c:v>
                </c:pt>
                <c:pt idx="72">
                  <c:v>0.37836799999999998</c:v>
                </c:pt>
                <c:pt idx="73">
                  <c:v>0.29940800000000001</c:v>
                </c:pt>
                <c:pt idx="74">
                  <c:v>0.332013</c:v>
                </c:pt>
                <c:pt idx="75">
                  <c:v>0.35045599999999999</c:v>
                </c:pt>
                <c:pt idx="76">
                  <c:v>0.32271899999999998</c:v>
                </c:pt>
                <c:pt idx="77">
                  <c:v>0.340779</c:v>
                </c:pt>
                <c:pt idx="78">
                  <c:v>0.337088</c:v>
                </c:pt>
                <c:pt idx="79">
                  <c:v>0.34448200000000001</c:v>
                </c:pt>
                <c:pt idx="80">
                  <c:v>0.34132800000000002</c:v>
                </c:pt>
                <c:pt idx="81">
                  <c:v>0.35830499999999998</c:v>
                </c:pt>
                <c:pt idx="82">
                  <c:v>0.289136</c:v>
                </c:pt>
                <c:pt idx="83">
                  <c:v>0.30904700000000002</c:v>
                </c:pt>
                <c:pt idx="84">
                  <c:v>0.34175899999999998</c:v>
                </c:pt>
                <c:pt idx="85">
                  <c:v>0.31006699999999998</c:v>
                </c:pt>
                <c:pt idx="86">
                  <c:v>0.31666699999999998</c:v>
                </c:pt>
                <c:pt idx="87">
                  <c:v>0.32161000000000001</c:v>
                </c:pt>
                <c:pt idx="88">
                  <c:v>0.376133</c:v>
                </c:pt>
                <c:pt idx="89">
                  <c:v>0.395845</c:v>
                </c:pt>
                <c:pt idx="90">
                  <c:v>0.39590799999999998</c:v>
                </c:pt>
                <c:pt idx="91">
                  <c:v>0.40598600000000001</c:v>
                </c:pt>
                <c:pt idx="92">
                  <c:v>0.389492</c:v>
                </c:pt>
                <c:pt idx="93">
                  <c:v>0.32735399999999998</c:v>
                </c:pt>
                <c:pt idx="94">
                  <c:v>0.36824899999999999</c:v>
                </c:pt>
                <c:pt idx="95">
                  <c:v>0.35486200000000001</c:v>
                </c:pt>
                <c:pt idx="96">
                  <c:v>0.36788500000000002</c:v>
                </c:pt>
                <c:pt idx="97">
                  <c:v>0.35164200000000001</c:v>
                </c:pt>
                <c:pt idx="98">
                  <c:v>0.45977600000000002</c:v>
                </c:pt>
                <c:pt idx="99">
                  <c:v>0.42192000000000002</c:v>
                </c:pt>
                <c:pt idx="100">
                  <c:v>0.39671899999999999</c:v>
                </c:pt>
                <c:pt idx="101">
                  <c:v>0.41753299999999999</c:v>
                </c:pt>
                <c:pt idx="102">
                  <c:v>0.41708899999999999</c:v>
                </c:pt>
                <c:pt idx="103">
                  <c:v>0.42756499999999997</c:v>
                </c:pt>
                <c:pt idx="104">
                  <c:v>0.44579400000000002</c:v>
                </c:pt>
                <c:pt idx="105">
                  <c:v>0.41336699999999998</c:v>
                </c:pt>
                <c:pt idx="106">
                  <c:v>0.40875600000000001</c:v>
                </c:pt>
                <c:pt idx="107">
                  <c:v>0.437722</c:v>
                </c:pt>
                <c:pt idx="108">
                  <c:v>0.42511300000000002</c:v>
                </c:pt>
                <c:pt idx="109">
                  <c:v>0.43868299999999999</c:v>
                </c:pt>
                <c:pt idx="110">
                  <c:v>0.45492500000000002</c:v>
                </c:pt>
                <c:pt idx="111">
                  <c:v>0.42572900000000002</c:v>
                </c:pt>
                <c:pt idx="112">
                  <c:v>0.42487999999999998</c:v>
                </c:pt>
                <c:pt idx="113">
                  <c:v>0.45815800000000001</c:v>
                </c:pt>
                <c:pt idx="114">
                  <c:v>0.455758</c:v>
                </c:pt>
                <c:pt idx="115">
                  <c:v>0.45031700000000002</c:v>
                </c:pt>
                <c:pt idx="116">
                  <c:v>0.44515399999999999</c:v>
                </c:pt>
                <c:pt idx="117">
                  <c:v>0.455013</c:v>
                </c:pt>
                <c:pt idx="118">
                  <c:v>0.38990200000000003</c:v>
                </c:pt>
                <c:pt idx="119">
                  <c:v>0.41190700000000002</c:v>
                </c:pt>
                <c:pt idx="120">
                  <c:v>0.400364</c:v>
                </c:pt>
                <c:pt idx="121">
                  <c:v>0.40816000000000002</c:v>
                </c:pt>
                <c:pt idx="122">
                  <c:v>0.42334899999999998</c:v>
                </c:pt>
                <c:pt idx="123">
                  <c:v>0.45062400000000002</c:v>
                </c:pt>
                <c:pt idx="124">
                  <c:v>0.44735900000000001</c:v>
                </c:pt>
                <c:pt idx="125">
                  <c:v>0.45351000000000002</c:v>
                </c:pt>
                <c:pt idx="126">
                  <c:v>0.41533700000000001</c:v>
                </c:pt>
                <c:pt idx="127">
                  <c:v>0.43997799999999998</c:v>
                </c:pt>
                <c:pt idx="128">
                  <c:v>0.464055</c:v>
                </c:pt>
                <c:pt idx="129">
                  <c:v>0.42504999999999998</c:v>
                </c:pt>
                <c:pt idx="130">
                  <c:v>0.42223300000000002</c:v>
                </c:pt>
                <c:pt idx="131">
                  <c:v>0.44156099999999998</c:v>
                </c:pt>
                <c:pt idx="132">
                  <c:v>0.44817000000000001</c:v>
                </c:pt>
                <c:pt idx="133">
                  <c:v>0.40293200000000001</c:v>
                </c:pt>
                <c:pt idx="134">
                  <c:v>0.40645999999999999</c:v>
                </c:pt>
                <c:pt idx="135">
                  <c:v>0.438967</c:v>
                </c:pt>
                <c:pt idx="136">
                  <c:v>0.434672</c:v>
                </c:pt>
                <c:pt idx="137">
                  <c:v>0.42279</c:v>
                </c:pt>
                <c:pt idx="138">
                  <c:v>0.40744599999999997</c:v>
                </c:pt>
                <c:pt idx="139">
                  <c:v>0.38497799999999999</c:v>
                </c:pt>
                <c:pt idx="140">
                  <c:v>0.40253</c:v>
                </c:pt>
                <c:pt idx="141">
                  <c:v>0.38462099999999999</c:v>
                </c:pt>
                <c:pt idx="142">
                  <c:v>0.36846600000000002</c:v>
                </c:pt>
                <c:pt idx="143">
                  <c:v>0.41050500000000001</c:v>
                </c:pt>
                <c:pt idx="144">
                  <c:v>0.401393</c:v>
                </c:pt>
                <c:pt idx="145">
                  <c:v>0.37839099999999998</c:v>
                </c:pt>
                <c:pt idx="146">
                  <c:v>0.39899299999999999</c:v>
                </c:pt>
                <c:pt idx="147">
                  <c:v>0.35835800000000001</c:v>
                </c:pt>
                <c:pt idx="148">
                  <c:v>0.40647</c:v>
                </c:pt>
                <c:pt idx="149">
                  <c:v>0.422819</c:v>
                </c:pt>
                <c:pt idx="150">
                  <c:v>0.39075500000000002</c:v>
                </c:pt>
                <c:pt idx="151">
                  <c:v>0.38414799999999999</c:v>
                </c:pt>
                <c:pt idx="152">
                  <c:v>0.408582</c:v>
                </c:pt>
                <c:pt idx="153">
                  <c:v>0.397671</c:v>
                </c:pt>
                <c:pt idx="154">
                  <c:v>0.401144</c:v>
                </c:pt>
                <c:pt idx="155">
                  <c:v>0.42343500000000001</c:v>
                </c:pt>
                <c:pt idx="156">
                  <c:v>0.41192499999999999</c:v>
                </c:pt>
                <c:pt idx="157">
                  <c:v>0.413773</c:v>
                </c:pt>
                <c:pt idx="158">
                  <c:v>0.39514100000000002</c:v>
                </c:pt>
                <c:pt idx="159">
                  <c:v>0.41086400000000001</c:v>
                </c:pt>
                <c:pt idx="160">
                  <c:v>0.38717099999999999</c:v>
                </c:pt>
                <c:pt idx="161">
                  <c:v>0.431701</c:v>
                </c:pt>
                <c:pt idx="162">
                  <c:v>0.43165599999999998</c:v>
                </c:pt>
                <c:pt idx="163">
                  <c:v>0.41513600000000001</c:v>
                </c:pt>
                <c:pt idx="164">
                  <c:v>0.39013100000000001</c:v>
                </c:pt>
                <c:pt idx="165">
                  <c:v>0.38566899999999998</c:v>
                </c:pt>
                <c:pt idx="166">
                  <c:v>0.40332400000000002</c:v>
                </c:pt>
                <c:pt idx="167">
                  <c:v>0.37443100000000001</c:v>
                </c:pt>
                <c:pt idx="168">
                  <c:v>0.37817400000000001</c:v>
                </c:pt>
                <c:pt idx="169">
                  <c:v>0.35422500000000001</c:v>
                </c:pt>
                <c:pt idx="170">
                  <c:v>0.37947799999999998</c:v>
                </c:pt>
                <c:pt idx="171">
                  <c:v>0.375388</c:v>
                </c:pt>
                <c:pt idx="172">
                  <c:v>0.35447099999999998</c:v>
                </c:pt>
                <c:pt idx="173">
                  <c:v>0.37769999999999998</c:v>
                </c:pt>
                <c:pt idx="174">
                  <c:v>0.38156800000000002</c:v>
                </c:pt>
                <c:pt idx="175">
                  <c:v>0.42500399999999999</c:v>
                </c:pt>
                <c:pt idx="176">
                  <c:v>0.42302099999999998</c:v>
                </c:pt>
                <c:pt idx="177">
                  <c:v>0.44037199999999999</c:v>
                </c:pt>
                <c:pt idx="178">
                  <c:v>0.39492899999999997</c:v>
                </c:pt>
                <c:pt idx="179">
                  <c:v>0.36882999999999999</c:v>
                </c:pt>
                <c:pt idx="180">
                  <c:v>0.41900199999999999</c:v>
                </c:pt>
                <c:pt idx="181">
                  <c:v>0.40484599999999998</c:v>
                </c:pt>
                <c:pt idx="182">
                  <c:v>0.38089600000000001</c:v>
                </c:pt>
                <c:pt idx="183">
                  <c:v>0.43265900000000002</c:v>
                </c:pt>
                <c:pt idx="184">
                  <c:v>0.42281099999999999</c:v>
                </c:pt>
                <c:pt idx="185">
                  <c:v>0.42579899999999998</c:v>
                </c:pt>
                <c:pt idx="186">
                  <c:v>0.42884100000000003</c:v>
                </c:pt>
                <c:pt idx="187">
                  <c:v>0.41209899999999999</c:v>
                </c:pt>
                <c:pt idx="188">
                  <c:v>0.40059299999999998</c:v>
                </c:pt>
                <c:pt idx="189">
                  <c:v>0.37386000000000003</c:v>
                </c:pt>
                <c:pt idx="190">
                  <c:v>0.41109099999999998</c:v>
                </c:pt>
                <c:pt idx="191">
                  <c:v>0.40518900000000002</c:v>
                </c:pt>
                <c:pt idx="192">
                  <c:v>0.42391699999999999</c:v>
                </c:pt>
                <c:pt idx="193">
                  <c:v>0.37124800000000002</c:v>
                </c:pt>
                <c:pt idx="194">
                  <c:v>0.396032</c:v>
                </c:pt>
                <c:pt idx="195">
                  <c:v>0.39169199999999998</c:v>
                </c:pt>
                <c:pt idx="196">
                  <c:v>0.402947</c:v>
                </c:pt>
                <c:pt idx="197">
                  <c:v>0.39294699999999999</c:v>
                </c:pt>
                <c:pt idx="198">
                  <c:v>0.408219</c:v>
                </c:pt>
                <c:pt idx="199">
                  <c:v>0.40555000000000002</c:v>
                </c:pt>
                <c:pt idx="200">
                  <c:v>0.39643400000000001</c:v>
                </c:pt>
                <c:pt idx="201">
                  <c:v>0.40555999999999998</c:v>
                </c:pt>
                <c:pt idx="202">
                  <c:v>0.40183000000000002</c:v>
                </c:pt>
                <c:pt idx="203">
                  <c:v>0.36372399999999999</c:v>
                </c:pt>
                <c:pt idx="204">
                  <c:v>0.40802899999999998</c:v>
                </c:pt>
                <c:pt idx="205">
                  <c:v>0.37560700000000002</c:v>
                </c:pt>
                <c:pt idx="206">
                  <c:v>0.43745499999999998</c:v>
                </c:pt>
                <c:pt idx="207">
                  <c:v>0.42420200000000002</c:v>
                </c:pt>
                <c:pt idx="208">
                  <c:v>0.41684500000000002</c:v>
                </c:pt>
                <c:pt idx="209">
                  <c:v>0.40560400000000002</c:v>
                </c:pt>
                <c:pt idx="210">
                  <c:v>0.36795299999999997</c:v>
                </c:pt>
                <c:pt idx="211">
                  <c:v>0.434197</c:v>
                </c:pt>
                <c:pt idx="212">
                  <c:v>0.40312999999999999</c:v>
                </c:pt>
                <c:pt idx="213">
                  <c:v>0.39439000000000002</c:v>
                </c:pt>
                <c:pt idx="214">
                  <c:v>0.401696</c:v>
                </c:pt>
                <c:pt idx="215">
                  <c:v>0.390708</c:v>
                </c:pt>
                <c:pt idx="216">
                  <c:v>0.41221000000000002</c:v>
                </c:pt>
                <c:pt idx="217">
                  <c:v>0.39166499999999999</c:v>
                </c:pt>
                <c:pt idx="218">
                  <c:v>0.39996799999999999</c:v>
                </c:pt>
                <c:pt idx="219">
                  <c:v>0.419018</c:v>
                </c:pt>
                <c:pt idx="220">
                  <c:v>0.422037</c:v>
                </c:pt>
                <c:pt idx="221">
                  <c:v>0.37497200000000003</c:v>
                </c:pt>
                <c:pt idx="222">
                  <c:v>0.38100299999999998</c:v>
                </c:pt>
                <c:pt idx="223">
                  <c:v>0.41575600000000001</c:v>
                </c:pt>
                <c:pt idx="224">
                  <c:v>0.409078</c:v>
                </c:pt>
                <c:pt idx="225">
                  <c:v>0.41186400000000001</c:v>
                </c:pt>
                <c:pt idx="226">
                  <c:v>0.40121299999999999</c:v>
                </c:pt>
                <c:pt idx="227">
                  <c:v>0.38933299999999998</c:v>
                </c:pt>
                <c:pt idx="228">
                  <c:v>0.37019999999999997</c:v>
                </c:pt>
                <c:pt idx="229">
                  <c:v>0.39656200000000003</c:v>
                </c:pt>
                <c:pt idx="230">
                  <c:v>0.379805</c:v>
                </c:pt>
                <c:pt idx="231">
                  <c:v>0.39749699999999999</c:v>
                </c:pt>
                <c:pt idx="232">
                  <c:v>0.36958600000000003</c:v>
                </c:pt>
                <c:pt idx="233">
                  <c:v>0.42744300000000002</c:v>
                </c:pt>
                <c:pt idx="234">
                  <c:v>0.40590799999999999</c:v>
                </c:pt>
                <c:pt idx="235">
                  <c:v>0.42824400000000001</c:v>
                </c:pt>
                <c:pt idx="236">
                  <c:v>0.435311</c:v>
                </c:pt>
                <c:pt idx="237">
                  <c:v>0.43103599999999997</c:v>
                </c:pt>
                <c:pt idx="238">
                  <c:v>0.41816700000000001</c:v>
                </c:pt>
                <c:pt idx="239">
                  <c:v>0.41449200000000003</c:v>
                </c:pt>
                <c:pt idx="240">
                  <c:v>0.397785</c:v>
                </c:pt>
                <c:pt idx="241">
                  <c:v>0.43120199999999997</c:v>
                </c:pt>
                <c:pt idx="242">
                  <c:v>0.38756299999999999</c:v>
                </c:pt>
                <c:pt idx="243">
                  <c:v>0.430172</c:v>
                </c:pt>
                <c:pt idx="244">
                  <c:v>0.39656400000000003</c:v>
                </c:pt>
                <c:pt idx="245">
                  <c:v>0.39573599999999998</c:v>
                </c:pt>
                <c:pt idx="246">
                  <c:v>0.38764100000000001</c:v>
                </c:pt>
                <c:pt idx="247">
                  <c:v>0.382218</c:v>
                </c:pt>
                <c:pt idx="248">
                  <c:v>0.47766500000000001</c:v>
                </c:pt>
                <c:pt idx="249">
                  <c:v>0.47600199999999998</c:v>
                </c:pt>
                <c:pt idx="250">
                  <c:v>0.46846399999999999</c:v>
                </c:pt>
                <c:pt idx="251">
                  <c:v>0.47204400000000002</c:v>
                </c:pt>
                <c:pt idx="252">
                  <c:v>0.448494</c:v>
                </c:pt>
                <c:pt idx="253">
                  <c:v>0.44267699999999999</c:v>
                </c:pt>
                <c:pt idx="254">
                  <c:v>0.46220299999999997</c:v>
                </c:pt>
                <c:pt idx="255">
                  <c:v>0.40879599999999999</c:v>
                </c:pt>
                <c:pt idx="256">
                  <c:v>0.48375200000000002</c:v>
                </c:pt>
                <c:pt idx="257">
                  <c:v>0.47168599999999999</c:v>
                </c:pt>
                <c:pt idx="258">
                  <c:v>0.46569899999999997</c:v>
                </c:pt>
                <c:pt idx="259">
                  <c:v>0.48102499999999998</c:v>
                </c:pt>
                <c:pt idx="260">
                  <c:v>0.46004299999999998</c:v>
                </c:pt>
                <c:pt idx="261">
                  <c:v>0.43589699999999998</c:v>
                </c:pt>
                <c:pt idx="262">
                  <c:v>0.47401399999999999</c:v>
                </c:pt>
                <c:pt idx="263">
                  <c:v>0.43932599999999999</c:v>
                </c:pt>
                <c:pt idx="264">
                  <c:v>0.45175599999999999</c:v>
                </c:pt>
                <c:pt idx="265">
                  <c:v>0.44566699999999998</c:v>
                </c:pt>
                <c:pt idx="266">
                  <c:v>0.45569100000000001</c:v>
                </c:pt>
                <c:pt idx="267">
                  <c:v>0.42687900000000001</c:v>
                </c:pt>
                <c:pt idx="268">
                  <c:v>0.45321499999999998</c:v>
                </c:pt>
                <c:pt idx="269">
                  <c:v>0.45040999999999998</c:v>
                </c:pt>
                <c:pt idx="270">
                  <c:v>0.43876100000000001</c:v>
                </c:pt>
                <c:pt idx="271">
                  <c:v>0.451372</c:v>
                </c:pt>
                <c:pt idx="272">
                  <c:v>0.44237599999999999</c:v>
                </c:pt>
                <c:pt idx="273">
                  <c:v>0.45470300000000002</c:v>
                </c:pt>
                <c:pt idx="274">
                  <c:v>0.48592200000000002</c:v>
                </c:pt>
                <c:pt idx="275">
                  <c:v>0.45330900000000002</c:v>
                </c:pt>
                <c:pt idx="276">
                  <c:v>0.45827400000000001</c:v>
                </c:pt>
                <c:pt idx="277">
                  <c:v>0.46081499999999997</c:v>
                </c:pt>
                <c:pt idx="278">
                  <c:v>0.46331</c:v>
                </c:pt>
                <c:pt idx="279">
                  <c:v>0.446608</c:v>
                </c:pt>
                <c:pt idx="280">
                  <c:v>0.44062299999999999</c:v>
                </c:pt>
                <c:pt idx="281">
                  <c:v>0.42443700000000001</c:v>
                </c:pt>
                <c:pt idx="282">
                  <c:v>0.45488200000000001</c:v>
                </c:pt>
                <c:pt idx="283">
                  <c:v>0.43189699999999998</c:v>
                </c:pt>
                <c:pt idx="284">
                  <c:v>0.42641099999999998</c:v>
                </c:pt>
                <c:pt idx="285">
                  <c:v>0.39922400000000002</c:v>
                </c:pt>
                <c:pt idx="286">
                  <c:v>0.42149700000000001</c:v>
                </c:pt>
                <c:pt idx="287">
                  <c:v>0.47329599999999999</c:v>
                </c:pt>
                <c:pt idx="288">
                  <c:v>0.47534300000000002</c:v>
                </c:pt>
                <c:pt idx="289">
                  <c:v>0.43479899999999999</c:v>
                </c:pt>
                <c:pt idx="290">
                  <c:v>0.44944499999999998</c:v>
                </c:pt>
                <c:pt idx="291">
                  <c:v>0.44673200000000002</c:v>
                </c:pt>
                <c:pt idx="292">
                  <c:v>0.47795199999999999</c:v>
                </c:pt>
                <c:pt idx="293">
                  <c:v>0.436282</c:v>
                </c:pt>
                <c:pt idx="294">
                  <c:v>0.43378</c:v>
                </c:pt>
                <c:pt idx="295">
                  <c:v>0.42956</c:v>
                </c:pt>
                <c:pt idx="296">
                  <c:v>0.43579000000000001</c:v>
                </c:pt>
                <c:pt idx="297">
                  <c:v>0.44123899999999999</c:v>
                </c:pt>
                <c:pt idx="298">
                  <c:v>0.442359</c:v>
                </c:pt>
                <c:pt idx="299">
                  <c:v>0.470968</c:v>
                </c:pt>
                <c:pt idx="300">
                  <c:v>0.42945899999999998</c:v>
                </c:pt>
                <c:pt idx="301">
                  <c:v>0.46068700000000001</c:v>
                </c:pt>
                <c:pt idx="302">
                  <c:v>0.46107100000000001</c:v>
                </c:pt>
                <c:pt idx="303">
                  <c:v>0.469808</c:v>
                </c:pt>
                <c:pt idx="304">
                  <c:v>0.45802599999999999</c:v>
                </c:pt>
                <c:pt idx="305">
                  <c:v>0.44369500000000001</c:v>
                </c:pt>
                <c:pt idx="306">
                  <c:v>0.43207400000000001</c:v>
                </c:pt>
                <c:pt idx="307">
                  <c:v>0.43427399999999999</c:v>
                </c:pt>
                <c:pt idx="308">
                  <c:v>0.44047900000000001</c:v>
                </c:pt>
                <c:pt idx="309">
                  <c:v>0.415848</c:v>
                </c:pt>
                <c:pt idx="310">
                  <c:v>0.44682699999999997</c:v>
                </c:pt>
                <c:pt idx="311">
                  <c:v>0.44286199999999998</c:v>
                </c:pt>
                <c:pt idx="312">
                  <c:v>0.459254</c:v>
                </c:pt>
                <c:pt idx="313">
                  <c:v>0.45599499999999998</c:v>
                </c:pt>
                <c:pt idx="314">
                  <c:v>0.44747900000000002</c:v>
                </c:pt>
                <c:pt idx="315">
                  <c:v>0.47671599999999997</c:v>
                </c:pt>
                <c:pt idx="316">
                  <c:v>0.46237800000000001</c:v>
                </c:pt>
                <c:pt idx="317">
                  <c:v>0.39791300000000002</c:v>
                </c:pt>
                <c:pt idx="318">
                  <c:v>0.45538200000000001</c:v>
                </c:pt>
                <c:pt idx="319">
                  <c:v>0.43384899999999998</c:v>
                </c:pt>
                <c:pt idx="320">
                  <c:v>0.47031299999999998</c:v>
                </c:pt>
                <c:pt idx="321">
                  <c:v>0.46447500000000003</c:v>
                </c:pt>
                <c:pt idx="322">
                  <c:v>0.47478599999999999</c:v>
                </c:pt>
                <c:pt idx="323">
                  <c:v>0.44168200000000002</c:v>
                </c:pt>
                <c:pt idx="324">
                  <c:v>0.39857500000000001</c:v>
                </c:pt>
                <c:pt idx="325">
                  <c:v>0.43901200000000001</c:v>
                </c:pt>
                <c:pt idx="326">
                  <c:v>0.44409999999999999</c:v>
                </c:pt>
                <c:pt idx="327">
                  <c:v>0.46945599999999998</c:v>
                </c:pt>
                <c:pt idx="328">
                  <c:v>0.422628</c:v>
                </c:pt>
                <c:pt idx="329">
                  <c:v>0.44028800000000001</c:v>
                </c:pt>
                <c:pt idx="330">
                  <c:v>0.44445600000000002</c:v>
                </c:pt>
                <c:pt idx="331">
                  <c:v>0.43037599999999998</c:v>
                </c:pt>
                <c:pt idx="332">
                  <c:v>0.45341700000000001</c:v>
                </c:pt>
              </c:numCache>
            </c:numRef>
          </c:xVal>
          <c:yVal>
            <c:numRef>
              <c:f>ProkustesV!$H$10:$H$500</c:f>
              <c:numCache>
                <c:formatCode>0.000</c:formatCode>
                <c:ptCount val="491"/>
                <c:pt idx="0">
                  <c:v>-7.2421299999999994E-2</c:v>
                </c:pt>
                <c:pt idx="1">
                  <c:v>-7.4392799999999995E-2</c:v>
                </c:pt>
                <c:pt idx="2">
                  <c:v>-6.7581000000000002E-2</c:v>
                </c:pt>
                <c:pt idx="3">
                  <c:v>-8.6275199999999996E-2</c:v>
                </c:pt>
                <c:pt idx="4">
                  <c:v>-8.8334599999999999E-2</c:v>
                </c:pt>
                <c:pt idx="5">
                  <c:v>-9.5746499999999998E-2</c:v>
                </c:pt>
                <c:pt idx="6">
                  <c:v>-7.3978299999999997E-2</c:v>
                </c:pt>
                <c:pt idx="7">
                  <c:v>-8.4519999999999998E-2</c:v>
                </c:pt>
                <c:pt idx="8">
                  <c:v>-0.107069</c:v>
                </c:pt>
                <c:pt idx="9">
                  <c:v>-7.8683900000000001E-2</c:v>
                </c:pt>
                <c:pt idx="10">
                  <c:v>-9.9418699999999999E-2</c:v>
                </c:pt>
                <c:pt idx="11">
                  <c:v>-8.6474700000000002E-2</c:v>
                </c:pt>
                <c:pt idx="12">
                  <c:v>-9.9773899999999999E-2</c:v>
                </c:pt>
                <c:pt idx="13">
                  <c:v>-7.6566200000000001E-2</c:v>
                </c:pt>
                <c:pt idx="14">
                  <c:v>-9.7545999999999994E-2</c:v>
                </c:pt>
                <c:pt idx="15">
                  <c:v>-7.9294799999999999E-2</c:v>
                </c:pt>
                <c:pt idx="16">
                  <c:v>-6.8521100000000001E-2</c:v>
                </c:pt>
                <c:pt idx="17">
                  <c:v>-8.8063100000000005E-2</c:v>
                </c:pt>
                <c:pt idx="18">
                  <c:v>-9.2199799999999998E-2</c:v>
                </c:pt>
                <c:pt idx="19">
                  <c:v>-6.7617099999999999E-2</c:v>
                </c:pt>
                <c:pt idx="20">
                  <c:v>-8.6565600000000006E-2</c:v>
                </c:pt>
                <c:pt idx="21">
                  <c:v>-8.40336E-2</c:v>
                </c:pt>
                <c:pt idx="22">
                  <c:v>-7.9286200000000001E-2</c:v>
                </c:pt>
                <c:pt idx="23">
                  <c:v>-7.4124800000000005E-2</c:v>
                </c:pt>
                <c:pt idx="24">
                  <c:v>-8.4655599999999998E-2</c:v>
                </c:pt>
                <c:pt idx="25">
                  <c:v>-9.68551E-2</c:v>
                </c:pt>
                <c:pt idx="26">
                  <c:v>-8.9989899999999998E-2</c:v>
                </c:pt>
                <c:pt idx="27">
                  <c:v>-8.3784300000000006E-2</c:v>
                </c:pt>
                <c:pt idx="28">
                  <c:v>-7.9553100000000002E-2</c:v>
                </c:pt>
                <c:pt idx="29">
                  <c:v>-8.3779900000000004E-2</c:v>
                </c:pt>
                <c:pt idx="30">
                  <c:v>-8.1671099999999996E-2</c:v>
                </c:pt>
                <c:pt idx="31">
                  <c:v>-9.2324600000000007E-2</c:v>
                </c:pt>
                <c:pt idx="32">
                  <c:v>-7.2289500000000007E-2</c:v>
                </c:pt>
                <c:pt idx="33">
                  <c:v>-9.3343200000000001E-2</c:v>
                </c:pt>
                <c:pt idx="34">
                  <c:v>-9.3513899999999997E-2</c:v>
                </c:pt>
                <c:pt idx="35">
                  <c:v>-9.0198600000000004E-2</c:v>
                </c:pt>
                <c:pt idx="36">
                  <c:v>-9.8314600000000002E-2</c:v>
                </c:pt>
                <c:pt idx="37">
                  <c:v>-8.85214E-2</c:v>
                </c:pt>
                <c:pt idx="38">
                  <c:v>-7.5207999999999997E-2</c:v>
                </c:pt>
                <c:pt idx="39">
                  <c:v>-8.8716799999999998E-2</c:v>
                </c:pt>
                <c:pt idx="40">
                  <c:v>-7.3036500000000004E-2</c:v>
                </c:pt>
                <c:pt idx="41">
                  <c:v>-9.7051200000000004E-2</c:v>
                </c:pt>
                <c:pt idx="42">
                  <c:v>-9.7658800000000004E-2</c:v>
                </c:pt>
                <c:pt idx="43">
                  <c:v>-0.10624400000000001</c:v>
                </c:pt>
                <c:pt idx="44">
                  <c:v>-7.4457800000000005E-2</c:v>
                </c:pt>
                <c:pt idx="45">
                  <c:v>-8.0075800000000003E-2</c:v>
                </c:pt>
                <c:pt idx="46">
                  <c:v>-9.7678600000000004E-2</c:v>
                </c:pt>
                <c:pt idx="47">
                  <c:v>-9.0147099999999994E-2</c:v>
                </c:pt>
                <c:pt idx="48">
                  <c:v>-8.1432000000000004E-2</c:v>
                </c:pt>
                <c:pt idx="49">
                  <c:v>-8.2430600000000007E-2</c:v>
                </c:pt>
                <c:pt idx="50">
                  <c:v>-8.1426200000000004E-2</c:v>
                </c:pt>
                <c:pt idx="51">
                  <c:v>-7.7682500000000002E-2</c:v>
                </c:pt>
                <c:pt idx="52">
                  <c:v>-9.5423599999999997E-2</c:v>
                </c:pt>
                <c:pt idx="53">
                  <c:v>-9.4358700000000004E-2</c:v>
                </c:pt>
                <c:pt idx="54">
                  <c:v>-8.17412E-2</c:v>
                </c:pt>
                <c:pt idx="55">
                  <c:v>-8.3831600000000006E-2</c:v>
                </c:pt>
                <c:pt idx="56">
                  <c:v>-8.4515000000000007E-2</c:v>
                </c:pt>
                <c:pt idx="57">
                  <c:v>-8.1979300000000005E-2</c:v>
                </c:pt>
                <c:pt idx="58">
                  <c:v>-7.3548100000000005E-2</c:v>
                </c:pt>
                <c:pt idx="59">
                  <c:v>-8.75166E-2</c:v>
                </c:pt>
                <c:pt idx="60">
                  <c:v>-0.104599</c:v>
                </c:pt>
                <c:pt idx="61">
                  <c:v>-7.9629800000000001E-2</c:v>
                </c:pt>
                <c:pt idx="62">
                  <c:v>-8.22296E-2</c:v>
                </c:pt>
                <c:pt idx="63">
                  <c:v>-8.8344900000000004E-2</c:v>
                </c:pt>
                <c:pt idx="64">
                  <c:v>-7.4972700000000003E-2</c:v>
                </c:pt>
                <c:pt idx="65">
                  <c:v>-8.2933599999999996E-2</c:v>
                </c:pt>
                <c:pt idx="66">
                  <c:v>-8.2570000000000005E-2</c:v>
                </c:pt>
                <c:pt idx="67">
                  <c:v>-7.2922200000000006E-2</c:v>
                </c:pt>
                <c:pt idx="68">
                  <c:v>-7.5788800000000003E-2</c:v>
                </c:pt>
                <c:pt idx="69">
                  <c:v>-7.9425700000000002E-2</c:v>
                </c:pt>
                <c:pt idx="70">
                  <c:v>-7.0357299999999998E-2</c:v>
                </c:pt>
                <c:pt idx="71">
                  <c:v>-6.9352399999999995E-2</c:v>
                </c:pt>
                <c:pt idx="72">
                  <c:v>-7.2017999999999999E-2</c:v>
                </c:pt>
                <c:pt idx="73">
                  <c:v>-6.6897899999999996E-2</c:v>
                </c:pt>
                <c:pt idx="74">
                  <c:v>-9.1718300000000003E-2</c:v>
                </c:pt>
                <c:pt idx="75">
                  <c:v>-7.10678E-2</c:v>
                </c:pt>
                <c:pt idx="76">
                  <c:v>-8.5227600000000001E-2</c:v>
                </c:pt>
                <c:pt idx="77">
                  <c:v>-7.3831599999999997E-2</c:v>
                </c:pt>
                <c:pt idx="78">
                  <c:v>-7.4754399999999999E-2</c:v>
                </c:pt>
                <c:pt idx="79">
                  <c:v>-7.6322100000000004E-2</c:v>
                </c:pt>
                <c:pt idx="80">
                  <c:v>-9.4202599999999997E-2</c:v>
                </c:pt>
                <c:pt idx="81">
                  <c:v>-7.1445300000000003E-2</c:v>
                </c:pt>
                <c:pt idx="82">
                  <c:v>-8.4505800000000006E-2</c:v>
                </c:pt>
                <c:pt idx="83">
                  <c:v>-0.113083</c:v>
                </c:pt>
                <c:pt idx="84">
                  <c:v>-8.6708999999999994E-2</c:v>
                </c:pt>
                <c:pt idx="85">
                  <c:v>-8.9106900000000003E-2</c:v>
                </c:pt>
                <c:pt idx="86">
                  <c:v>-9.93729E-2</c:v>
                </c:pt>
                <c:pt idx="87">
                  <c:v>-0.1052</c:v>
                </c:pt>
                <c:pt idx="88">
                  <c:v>-8.9507400000000001E-2</c:v>
                </c:pt>
                <c:pt idx="89">
                  <c:v>-8.7477200000000005E-2</c:v>
                </c:pt>
                <c:pt idx="90">
                  <c:v>-0.105794</c:v>
                </c:pt>
                <c:pt idx="91">
                  <c:v>-9.1329400000000005E-2</c:v>
                </c:pt>
                <c:pt idx="92">
                  <c:v>-7.0510100000000006E-2</c:v>
                </c:pt>
                <c:pt idx="93">
                  <c:v>-8.6194599999999996E-2</c:v>
                </c:pt>
                <c:pt idx="94">
                  <c:v>-6.5866499999999994E-2</c:v>
                </c:pt>
                <c:pt idx="95">
                  <c:v>-7.9041200000000006E-2</c:v>
                </c:pt>
                <c:pt idx="96">
                  <c:v>-7.3692199999999999E-2</c:v>
                </c:pt>
                <c:pt idx="97">
                  <c:v>-9.3343999999999996E-2</c:v>
                </c:pt>
                <c:pt idx="98">
                  <c:v>-6.0634599999999997E-2</c:v>
                </c:pt>
                <c:pt idx="99">
                  <c:v>-6.2250699999999999E-2</c:v>
                </c:pt>
                <c:pt idx="100">
                  <c:v>-5.5220600000000002E-2</c:v>
                </c:pt>
                <c:pt idx="101">
                  <c:v>-6.4520099999999997E-2</c:v>
                </c:pt>
                <c:pt idx="102">
                  <c:v>-6.4463099999999995E-2</c:v>
                </c:pt>
                <c:pt idx="103">
                  <c:v>-7.2185200000000005E-2</c:v>
                </c:pt>
                <c:pt idx="104">
                  <c:v>-6.5250799999999998E-2</c:v>
                </c:pt>
                <c:pt idx="105">
                  <c:v>-8.4872199999999995E-2</c:v>
                </c:pt>
                <c:pt idx="106">
                  <c:v>-7.4916800000000006E-2</c:v>
                </c:pt>
                <c:pt idx="107">
                  <c:v>-7.4263599999999999E-2</c:v>
                </c:pt>
                <c:pt idx="108">
                  <c:v>-7.1963299999999994E-2</c:v>
                </c:pt>
                <c:pt idx="109">
                  <c:v>-8.0301700000000004E-2</c:v>
                </c:pt>
                <c:pt idx="110">
                  <c:v>-6.0655500000000001E-2</c:v>
                </c:pt>
                <c:pt idx="111">
                  <c:v>-9.8565700000000006E-2</c:v>
                </c:pt>
                <c:pt idx="112">
                  <c:v>-8.7248699999999998E-2</c:v>
                </c:pt>
                <c:pt idx="113">
                  <c:v>-8.4767899999999993E-2</c:v>
                </c:pt>
                <c:pt idx="114">
                  <c:v>-4.4352200000000001E-2</c:v>
                </c:pt>
                <c:pt idx="115">
                  <c:v>-5.1806100000000001E-2</c:v>
                </c:pt>
                <c:pt idx="116">
                  <c:v>-6.6250600000000007E-2</c:v>
                </c:pt>
                <c:pt idx="117">
                  <c:v>-6.6219399999999998E-2</c:v>
                </c:pt>
                <c:pt idx="118">
                  <c:v>-8.7952799999999998E-2</c:v>
                </c:pt>
                <c:pt idx="119">
                  <c:v>-9.4168299999999996E-2</c:v>
                </c:pt>
                <c:pt idx="120">
                  <c:v>-7.8494499999999995E-2</c:v>
                </c:pt>
                <c:pt idx="121">
                  <c:v>-5.0579600000000002E-2</c:v>
                </c:pt>
                <c:pt idx="122">
                  <c:v>-6.1662399999999999E-2</c:v>
                </c:pt>
                <c:pt idx="123">
                  <c:v>-8.0691200000000005E-2</c:v>
                </c:pt>
                <c:pt idx="124">
                  <c:v>-4.9084700000000002E-2</c:v>
                </c:pt>
                <c:pt idx="125">
                  <c:v>-6.6173599999999999E-2</c:v>
                </c:pt>
                <c:pt idx="126">
                  <c:v>-6.0324900000000001E-2</c:v>
                </c:pt>
                <c:pt idx="127">
                  <c:v>-4.1012800000000002E-2</c:v>
                </c:pt>
                <c:pt idx="128">
                  <c:v>-5.4174399999999998E-2</c:v>
                </c:pt>
                <c:pt idx="129">
                  <c:v>-6.49343E-2</c:v>
                </c:pt>
                <c:pt idx="130">
                  <c:v>-6.5518000000000007E-2</c:v>
                </c:pt>
                <c:pt idx="131">
                  <c:v>-7.3147599999999993E-2</c:v>
                </c:pt>
                <c:pt idx="132">
                  <c:v>-7.2659299999999996E-2</c:v>
                </c:pt>
                <c:pt idx="133">
                  <c:v>-7.7415800000000007E-2</c:v>
                </c:pt>
                <c:pt idx="134">
                  <c:v>-8.7911600000000006E-2</c:v>
                </c:pt>
                <c:pt idx="135">
                  <c:v>-8.4342600000000004E-2</c:v>
                </c:pt>
                <c:pt idx="136">
                  <c:v>-7.3343199999999997E-2</c:v>
                </c:pt>
                <c:pt idx="137">
                  <c:v>-6.97271E-2</c:v>
                </c:pt>
                <c:pt idx="138">
                  <c:v>-7.7684199999999995E-2</c:v>
                </c:pt>
                <c:pt idx="139">
                  <c:v>-6.5364199999999997E-2</c:v>
                </c:pt>
                <c:pt idx="140">
                  <c:v>-9.0636900000000006E-2</c:v>
                </c:pt>
                <c:pt idx="141">
                  <c:v>-8.2412600000000003E-2</c:v>
                </c:pt>
                <c:pt idx="142">
                  <c:v>-8.9398900000000003E-2</c:v>
                </c:pt>
                <c:pt idx="143">
                  <c:v>-7.0857799999999999E-2</c:v>
                </c:pt>
                <c:pt idx="144">
                  <c:v>-8.26707E-2</c:v>
                </c:pt>
                <c:pt idx="145">
                  <c:v>-7.6158500000000004E-2</c:v>
                </c:pt>
                <c:pt idx="146">
                  <c:v>-8.5227600000000001E-2</c:v>
                </c:pt>
                <c:pt idx="147">
                  <c:v>-8.7808700000000003E-2</c:v>
                </c:pt>
                <c:pt idx="148">
                  <c:v>-7.8765799999999997E-2</c:v>
                </c:pt>
                <c:pt idx="149">
                  <c:v>-5.8112799999999999E-2</c:v>
                </c:pt>
                <c:pt idx="150">
                  <c:v>-6.4273200000000003E-2</c:v>
                </c:pt>
                <c:pt idx="151">
                  <c:v>-8.1647399999999995E-2</c:v>
                </c:pt>
                <c:pt idx="152">
                  <c:v>-8.0676499999999998E-2</c:v>
                </c:pt>
                <c:pt idx="153">
                  <c:v>-7.8362299999999996E-2</c:v>
                </c:pt>
                <c:pt idx="154">
                  <c:v>-7.4341199999999996E-2</c:v>
                </c:pt>
                <c:pt idx="155">
                  <c:v>-6.8785200000000005E-2</c:v>
                </c:pt>
                <c:pt idx="156">
                  <c:v>-8.8106599999999993E-2</c:v>
                </c:pt>
                <c:pt idx="157">
                  <c:v>-6.9265800000000002E-2</c:v>
                </c:pt>
                <c:pt idx="158">
                  <c:v>-7.8747600000000001E-2</c:v>
                </c:pt>
                <c:pt idx="159">
                  <c:v>-9.0359999999999996E-2</c:v>
                </c:pt>
                <c:pt idx="160">
                  <c:v>-9.2578199999999999E-2</c:v>
                </c:pt>
                <c:pt idx="161">
                  <c:v>-7.7709799999999996E-2</c:v>
                </c:pt>
                <c:pt idx="162">
                  <c:v>-9.4397300000000003E-2</c:v>
                </c:pt>
                <c:pt idx="163">
                  <c:v>-8.5696099999999997E-2</c:v>
                </c:pt>
                <c:pt idx="164">
                  <c:v>-8.0159900000000006E-2</c:v>
                </c:pt>
                <c:pt idx="165">
                  <c:v>-9.6191600000000002E-2</c:v>
                </c:pt>
                <c:pt idx="166">
                  <c:v>-8.8256699999999993E-2</c:v>
                </c:pt>
                <c:pt idx="167">
                  <c:v>-9.7667500000000004E-2</c:v>
                </c:pt>
                <c:pt idx="168">
                  <c:v>-0.102477</c:v>
                </c:pt>
                <c:pt idx="169">
                  <c:v>-0.10254000000000001</c:v>
                </c:pt>
                <c:pt idx="170">
                  <c:v>-8.4165599999999993E-2</c:v>
                </c:pt>
                <c:pt idx="171">
                  <c:v>-9.1032299999999997E-2</c:v>
                </c:pt>
                <c:pt idx="172">
                  <c:v>-8.0590300000000004E-2</c:v>
                </c:pt>
                <c:pt idx="173">
                  <c:v>-8.5573899999999994E-2</c:v>
                </c:pt>
                <c:pt idx="174">
                  <c:v>-7.5841199999999998E-2</c:v>
                </c:pt>
                <c:pt idx="175">
                  <c:v>-8.2617099999999999E-2</c:v>
                </c:pt>
                <c:pt idx="176">
                  <c:v>-7.3069700000000001E-2</c:v>
                </c:pt>
                <c:pt idx="177">
                  <c:v>-6.6933199999999998E-2</c:v>
                </c:pt>
                <c:pt idx="178">
                  <c:v>-7.37733E-2</c:v>
                </c:pt>
                <c:pt idx="179">
                  <c:v>-5.0220500000000001E-2</c:v>
                </c:pt>
                <c:pt idx="180">
                  <c:v>-7.0935700000000004E-2</c:v>
                </c:pt>
                <c:pt idx="181">
                  <c:v>-6.6678899999999999E-2</c:v>
                </c:pt>
                <c:pt idx="182">
                  <c:v>-6.8843199999999993E-2</c:v>
                </c:pt>
                <c:pt idx="183">
                  <c:v>-6.6794400000000004E-2</c:v>
                </c:pt>
                <c:pt idx="184">
                  <c:v>-7.7043100000000003E-2</c:v>
                </c:pt>
                <c:pt idx="185">
                  <c:v>-7.43534E-2</c:v>
                </c:pt>
                <c:pt idx="186">
                  <c:v>-0.10305499999999999</c:v>
                </c:pt>
                <c:pt idx="187">
                  <c:v>-9.2202999999999993E-2</c:v>
                </c:pt>
                <c:pt idx="188">
                  <c:v>-8.3928600000000006E-2</c:v>
                </c:pt>
                <c:pt idx="189">
                  <c:v>-8.6308300000000004E-2</c:v>
                </c:pt>
                <c:pt idx="190">
                  <c:v>-8.8132299999999997E-2</c:v>
                </c:pt>
                <c:pt idx="191">
                  <c:v>-9.67808E-2</c:v>
                </c:pt>
                <c:pt idx="192">
                  <c:v>-8.6801100000000006E-2</c:v>
                </c:pt>
                <c:pt idx="193">
                  <c:v>-0.103826</c:v>
                </c:pt>
                <c:pt idx="194">
                  <c:v>-7.9453800000000005E-2</c:v>
                </c:pt>
                <c:pt idx="195">
                  <c:v>-9.1950500000000004E-2</c:v>
                </c:pt>
                <c:pt idx="196">
                  <c:v>-9.9148500000000001E-2</c:v>
                </c:pt>
                <c:pt idx="197">
                  <c:v>-7.5887200000000002E-2</c:v>
                </c:pt>
                <c:pt idx="198">
                  <c:v>-8.4122799999999998E-2</c:v>
                </c:pt>
                <c:pt idx="199">
                  <c:v>-9.5913799999999994E-2</c:v>
                </c:pt>
                <c:pt idx="200">
                  <c:v>-7.7007999999999993E-2</c:v>
                </c:pt>
                <c:pt idx="201">
                  <c:v>-9.0134500000000006E-2</c:v>
                </c:pt>
                <c:pt idx="202">
                  <c:v>-8.7297399999999997E-2</c:v>
                </c:pt>
                <c:pt idx="203">
                  <c:v>-0.102295</c:v>
                </c:pt>
                <c:pt idx="204">
                  <c:v>-0.105684</c:v>
                </c:pt>
                <c:pt idx="205">
                  <c:v>-0.10714</c:v>
                </c:pt>
                <c:pt idx="206">
                  <c:v>-9.9160899999999996E-2</c:v>
                </c:pt>
                <c:pt idx="207">
                  <c:v>-0.106847</c:v>
                </c:pt>
                <c:pt idx="208">
                  <c:v>-7.7446899999999999E-2</c:v>
                </c:pt>
                <c:pt idx="209">
                  <c:v>-0.11642</c:v>
                </c:pt>
                <c:pt idx="210">
                  <c:v>-8.9213899999999999E-2</c:v>
                </c:pt>
                <c:pt idx="211">
                  <c:v>-9.8348500000000005E-2</c:v>
                </c:pt>
                <c:pt idx="212">
                  <c:v>-8.3813299999999993E-2</c:v>
                </c:pt>
                <c:pt idx="213">
                  <c:v>-8.6721699999999999E-2</c:v>
                </c:pt>
                <c:pt idx="214">
                  <c:v>-8.3951600000000001E-2</c:v>
                </c:pt>
                <c:pt idx="215">
                  <c:v>-9.2853000000000005E-2</c:v>
                </c:pt>
                <c:pt idx="216">
                  <c:v>-9.1931499999999999E-2</c:v>
                </c:pt>
                <c:pt idx="217">
                  <c:v>-7.6424199999999998E-2</c:v>
                </c:pt>
                <c:pt idx="218">
                  <c:v>-8.3004499999999995E-2</c:v>
                </c:pt>
                <c:pt idx="219">
                  <c:v>-9.0073700000000007E-2</c:v>
                </c:pt>
                <c:pt idx="220">
                  <c:v>-8.7842600000000007E-2</c:v>
                </c:pt>
                <c:pt idx="221">
                  <c:v>-8.1810499999999994E-2</c:v>
                </c:pt>
                <c:pt idx="222">
                  <c:v>-8.7792400000000007E-2</c:v>
                </c:pt>
                <c:pt idx="223">
                  <c:v>-8.3995700000000006E-2</c:v>
                </c:pt>
                <c:pt idx="224">
                  <c:v>-9.8185599999999998E-2</c:v>
                </c:pt>
                <c:pt idx="225">
                  <c:v>-9.89091E-2</c:v>
                </c:pt>
                <c:pt idx="226">
                  <c:v>-0.104932</c:v>
                </c:pt>
                <c:pt idx="227">
                  <c:v>-7.7320700000000006E-2</c:v>
                </c:pt>
                <c:pt idx="228">
                  <c:v>-8.1628000000000006E-2</c:v>
                </c:pt>
                <c:pt idx="229">
                  <c:v>-7.5910199999999997E-2</c:v>
                </c:pt>
                <c:pt idx="230">
                  <c:v>-8.6875499999999994E-2</c:v>
                </c:pt>
                <c:pt idx="231">
                  <c:v>-7.3042399999999993E-2</c:v>
                </c:pt>
                <c:pt idx="232">
                  <c:v>-5.9564800000000001E-2</c:v>
                </c:pt>
                <c:pt idx="233">
                  <c:v>-8.58347E-2</c:v>
                </c:pt>
                <c:pt idx="234">
                  <c:v>-7.4859800000000004E-2</c:v>
                </c:pt>
                <c:pt idx="235">
                  <c:v>-7.7403100000000002E-2</c:v>
                </c:pt>
                <c:pt idx="236">
                  <c:v>-7.1426299999999998E-2</c:v>
                </c:pt>
                <c:pt idx="237">
                  <c:v>-7.5546699999999994E-2</c:v>
                </c:pt>
                <c:pt idx="238">
                  <c:v>-9.0041999999999997E-2</c:v>
                </c:pt>
                <c:pt idx="239">
                  <c:v>-0.10593900000000001</c:v>
                </c:pt>
                <c:pt idx="240">
                  <c:v>-9.1565599999999997E-2</c:v>
                </c:pt>
                <c:pt idx="241">
                  <c:v>-9.1765200000000005E-2</c:v>
                </c:pt>
                <c:pt idx="242">
                  <c:v>-9.0222200000000002E-2</c:v>
                </c:pt>
                <c:pt idx="243">
                  <c:v>-8.5067299999999998E-2</c:v>
                </c:pt>
                <c:pt idx="244">
                  <c:v>-8.7178199999999997E-2</c:v>
                </c:pt>
                <c:pt idx="245">
                  <c:v>-8.1878800000000002E-2</c:v>
                </c:pt>
                <c:pt idx="246">
                  <c:v>-8.7117100000000003E-2</c:v>
                </c:pt>
                <c:pt idx="247">
                  <c:v>-9.7000699999999995E-2</c:v>
                </c:pt>
                <c:pt idx="248">
                  <c:v>-4.86877E-2</c:v>
                </c:pt>
                <c:pt idx="249">
                  <c:v>-6.7611400000000002E-2</c:v>
                </c:pt>
                <c:pt idx="250">
                  <c:v>-6.6010600000000003E-2</c:v>
                </c:pt>
                <c:pt idx="251">
                  <c:v>-7.5217999999999993E-2</c:v>
                </c:pt>
                <c:pt idx="252">
                  <c:v>-6.4966700000000002E-2</c:v>
                </c:pt>
                <c:pt idx="253">
                  <c:v>-7.85468E-2</c:v>
                </c:pt>
                <c:pt idx="254">
                  <c:v>-8.0079600000000001E-2</c:v>
                </c:pt>
                <c:pt idx="255">
                  <c:v>-6.96021E-2</c:v>
                </c:pt>
                <c:pt idx="256">
                  <c:v>-8.3033499999999996E-2</c:v>
                </c:pt>
                <c:pt idx="257">
                  <c:v>-6.1728999999999999E-2</c:v>
                </c:pt>
                <c:pt idx="258">
                  <c:v>-7.12724E-2</c:v>
                </c:pt>
                <c:pt idx="259">
                  <c:v>-6.3160300000000003E-2</c:v>
                </c:pt>
                <c:pt idx="260">
                  <c:v>-7.2510000000000005E-2</c:v>
                </c:pt>
                <c:pt idx="261">
                  <c:v>-8.0030900000000002E-2</c:v>
                </c:pt>
                <c:pt idx="262">
                  <c:v>-9.1600200000000007E-2</c:v>
                </c:pt>
                <c:pt idx="263">
                  <c:v>-7.4997400000000006E-2</c:v>
                </c:pt>
                <c:pt idx="264">
                  <c:v>-8.5627599999999998E-2</c:v>
                </c:pt>
                <c:pt idx="265">
                  <c:v>-6.7952200000000004E-2</c:v>
                </c:pt>
                <c:pt idx="266">
                  <c:v>-6.5748799999999996E-2</c:v>
                </c:pt>
                <c:pt idx="267">
                  <c:v>-7.4776300000000004E-2</c:v>
                </c:pt>
                <c:pt idx="268">
                  <c:v>-7.9599500000000004E-2</c:v>
                </c:pt>
                <c:pt idx="269">
                  <c:v>-7.0381299999999994E-2</c:v>
                </c:pt>
                <c:pt idx="270">
                  <c:v>-9.2052099999999998E-2</c:v>
                </c:pt>
                <c:pt idx="271">
                  <c:v>-9.1795000000000002E-2</c:v>
                </c:pt>
                <c:pt idx="272">
                  <c:v>-0.102906</c:v>
                </c:pt>
                <c:pt idx="273">
                  <c:v>-9.2945299999999995E-2</c:v>
                </c:pt>
                <c:pt idx="274">
                  <c:v>-7.5516100000000003E-2</c:v>
                </c:pt>
                <c:pt idx="275">
                  <c:v>-6.7639199999999997E-2</c:v>
                </c:pt>
                <c:pt idx="276">
                  <c:v>-6.6869799999999993E-2</c:v>
                </c:pt>
                <c:pt idx="277">
                  <c:v>-7.2698299999999993E-2</c:v>
                </c:pt>
                <c:pt idx="278">
                  <c:v>-7.6341699999999998E-2</c:v>
                </c:pt>
                <c:pt idx="279">
                  <c:v>-7.7442700000000003E-2</c:v>
                </c:pt>
                <c:pt idx="280">
                  <c:v>-9.5409999999999995E-2</c:v>
                </c:pt>
                <c:pt idx="281">
                  <c:v>-7.7050300000000002E-2</c:v>
                </c:pt>
                <c:pt idx="282">
                  <c:v>-5.6819500000000002E-2</c:v>
                </c:pt>
                <c:pt idx="283">
                  <c:v>-6.4471600000000004E-2</c:v>
                </c:pt>
                <c:pt idx="284">
                  <c:v>-5.2653400000000003E-2</c:v>
                </c:pt>
                <c:pt idx="285">
                  <c:v>-6.0394900000000001E-2</c:v>
                </c:pt>
                <c:pt idx="286">
                  <c:v>-7.6955999999999997E-2</c:v>
                </c:pt>
                <c:pt idx="287">
                  <c:v>-6.2496299999999998E-2</c:v>
                </c:pt>
                <c:pt idx="288">
                  <c:v>-4.7407900000000003E-2</c:v>
                </c:pt>
                <c:pt idx="289">
                  <c:v>-6.1500100000000002E-2</c:v>
                </c:pt>
                <c:pt idx="290">
                  <c:v>-6.1557800000000003E-2</c:v>
                </c:pt>
                <c:pt idx="291">
                  <c:v>-6.6995399999999997E-2</c:v>
                </c:pt>
                <c:pt idx="292">
                  <c:v>-7.0049700000000006E-2</c:v>
                </c:pt>
                <c:pt idx="293">
                  <c:v>-0.10059899999999999</c:v>
                </c:pt>
                <c:pt idx="294">
                  <c:v>-0.11032400000000001</c:v>
                </c:pt>
                <c:pt idx="295">
                  <c:v>-8.0890500000000004E-2</c:v>
                </c:pt>
                <c:pt idx="296">
                  <c:v>-0.110787</c:v>
                </c:pt>
                <c:pt idx="297">
                  <c:v>-0.105682</c:v>
                </c:pt>
                <c:pt idx="298">
                  <c:v>-9.0182999999999999E-2</c:v>
                </c:pt>
                <c:pt idx="299">
                  <c:v>-6.59111E-2</c:v>
                </c:pt>
                <c:pt idx="300">
                  <c:v>-8.7123699999999998E-2</c:v>
                </c:pt>
                <c:pt idx="301">
                  <c:v>-8.3451899999999996E-2</c:v>
                </c:pt>
                <c:pt idx="302">
                  <c:v>-8.1846199999999994E-2</c:v>
                </c:pt>
                <c:pt idx="303">
                  <c:v>-6.4432400000000001E-2</c:v>
                </c:pt>
                <c:pt idx="304">
                  <c:v>-5.9518300000000003E-2</c:v>
                </c:pt>
                <c:pt idx="305">
                  <c:v>-7.0261699999999996E-2</c:v>
                </c:pt>
                <c:pt idx="306">
                  <c:v>-7.5156700000000007E-2</c:v>
                </c:pt>
                <c:pt idx="307">
                  <c:v>-7.6220599999999999E-2</c:v>
                </c:pt>
                <c:pt idx="308">
                  <c:v>-0.108638</c:v>
                </c:pt>
                <c:pt idx="309">
                  <c:v>-0.109704</c:v>
                </c:pt>
                <c:pt idx="310">
                  <c:v>-9.4756999999999994E-2</c:v>
                </c:pt>
                <c:pt idx="311">
                  <c:v>-0.10213800000000001</c:v>
                </c:pt>
                <c:pt idx="312">
                  <c:v>-8.6595599999999995E-2</c:v>
                </c:pt>
                <c:pt idx="313">
                  <c:v>-7.5683600000000004E-2</c:v>
                </c:pt>
                <c:pt idx="314">
                  <c:v>-6.4294199999999996E-2</c:v>
                </c:pt>
                <c:pt idx="315">
                  <c:v>-7.0631200000000005E-2</c:v>
                </c:pt>
                <c:pt idx="316">
                  <c:v>-6.7510399999999998E-2</c:v>
                </c:pt>
                <c:pt idx="317">
                  <c:v>-0.10437299999999999</c:v>
                </c:pt>
                <c:pt idx="318">
                  <c:v>-6.7356299999999994E-2</c:v>
                </c:pt>
                <c:pt idx="319">
                  <c:v>-6.8569400000000003E-2</c:v>
                </c:pt>
                <c:pt idx="320">
                  <c:v>-8.75055E-2</c:v>
                </c:pt>
                <c:pt idx="321">
                  <c:v>-7.0665099999999995E-2</c:v>
                </c:pt>
                <c:pt idx="322">
                  <c:v>-8.3186800000000005E-2</c:v>
                </c:pt>
                <c:pt idx="323">
                  <c:v>-4.6940099999999998E-2</c:v>
                </c:pt>
                <c:pt idx="324">
                  <c:v>-5.14475E-2</c:v>
                </c:pt>
                <c:pt idx="325">
                  <c:v>-7.2608900000000004E-2</c:v>
                </c:pt>
                <c:pt idx="326">
                  <c:v>-7.9857600000000001E-2</c:v>
                </c:pt>
                <c:pt idx="327">
                  <c:v>-9.6528199999999995E-2</c:v>
                </c:pt>
                <c:pt idx="328">
                  <c:v>-5.3289400000000001E-2</c:v>
                </c:pt>
                <c:pt idx="329">
                  <c:v>-7.6003500000000002E-2</c:v>
                </c:pt>
                <c:pt idx="330">
                  <c:v>-6.1622400000000001E-2</c:v>
                </c:pt>
                <c:pt idx="331">
                  <c:v>-7.5568999999999997E-2</c:v>
                </c:pt>
                <c:pt idx="332">
                  <c:v>-6.1950499999999999E-2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ProkustesV!$I$10:$I$500</c:f>
              <c:numCache>
                <c:formatCode>0.000</c:formatCode>
                <c:ptCount val="491"/>
                <c:pt idx="0">
                  <c:v>0.11776499999999999</c:v>
                </c:pt>
                <c:pt idx="1">
                  <c:v>0.13542100000000001</c:v>
                </c:pt>
                <c:pt idx="2">
                  <c:v>8.8077500000000003E-2</c:v>
                </c:pt>
                <c:pt idx="3">
                  <c:v>3.3741300000000002E-2</c:v>
                </c:pt>
                <c:pt idx="4">
                  <c:v>2.5711000000000001E-2</c:v>
                </c:pt>
                <c:pt idx="5">
                  <c:v>1.10907E-2</c:v>
                </c:pt>
                <c:pt idx="6">
                  <c:v>5.6527500000000001E-2</c:v>
                </c:pt>
                <c:pt idx="7">
                  <c:v>7.8433699999999995E-2</c:v>
                </c:pt>
                <c:pt idx="8">
                  <c:v>1.4818E-2</c:v>
                </c:pt>
                <c:pt idx="9">
                  <c:v>1.2028799999999999E-2</c:v>
                </c:pt>
                <c:pt idx="10">
                  <c:v>-2.4947899999999999E-2</c:v>
                </c:pt>
                <c:pt idx="11">
                  <c:v>1.7260899999999999E-2</c:v>
                </c:pt>
                <c:pt idx="12">
                  <c:v>-4.6629499999999997E-2</c:v>
                </c:pt>
                <c:pt idx="13">
                  <c:v>7.5937000000000004E-2</c:v>
                </c:pt>
                <c:pt idx="14">
                  <c:v>-6.6248399999999999E-3</c:v>
                </c:pt>
                <c:pt idx="15">
                  <c:v>2.5190500000000001E-2</c:v>
                </c:pt>
                <c:pt idx="16">
                  <c:v>4.14589E-2</c:v>
                </c:pt>
                <c:pt idx="17">
                  <c:v>2.9512900000000002E-2</c:v>
                </c:pt>
                <c:pt idx="18">
                  <c:v>-4.9996700000000003E-3</c:v>
                </c:pt>
                <c:pt idx="19">
                  <c:v>0.15379899999999999</c:v>
                </c:pt>
                <c:pt idx="20">
                  <c:v>6.6383700000000004E-2</c:v>
                </c:pt>
                <c:pt idx="21">
                  <c:v>5.4351700000000003E-2</c:v>
                </c:pt>
                <c:pt idx="22">
                  <c:v>7.9725900000000002E-2</c:v>
                </c:pt>
                <c:pt idx="23">
                  <c:v>6.2819600000000003E-2</c:v>
                </c:pt>
                <c:pt idx="24">
                  <c:v>2.4702999999999999E-2</c:v>
                </c:pt>
                <c:pt idx="25">
                  <c:v>-4.5077800000000001E-2</c:v>
                </c:pt>
                <c:pt idx="26">
                  <c:v>1.00661E-2</c:v>
                </c:pt>
                <c:pt idx="27">
                  <c:v>4.3133999999999999E-2</c:v>
                </c:pt>
                <c:pt idx="28">
                  <c:v>2.78143E-2</c:v>
                </c:pt>
                <c:pt idx="29">
                  <c:v>-2.99139E-2</c:v>
                </c:pt>
                <c:pt idx="30">
                  <c:v>-5.2690099999999997E-2</c:v>
                </c:pt>
                <c:pt idx="31">
                  <c:v>-1.61811E-2</c:v>
                </c:pt>
                <c:pt idx="32">
                  <c:v>-2.62656E-4</c:v>
                </c:pt>
                <c:pt idx="33">
                  <c:v>-3.8891700000000001E-2</c:v>
                </c:pt>
                <c:pt idx="34">
                  <c:v>5.4302999999999997E-2</c:v>
                </c:pt>
                <c:pt idx="35">
                  <c:v>9.2950699999999997E-2</c:v>
                </c:pt>
                <c:pt idx="36">
                  <c:v>6.1049899999999997E-2</c:v>
                </c:pt>
                <c:pt idx="37">
                  <c:v>4.8819300000000003E-2</c:v>
                </c:pt>
                <c:pt idx="38">
                  <c:v>3.49188E-2</c:v>
                </c:pt>
                <c:pt idx="39">
                  <c:v>-2.18298E-2</c:v>
                </c:pt>
                <c:pt idx="40">
                  <c:v>5.2306400000000003E-2</c:v>
                </c:pt>
                <c:pt idx="41">
                  <c:v>-3.6542400000000003E-2</c:v>
                </c:pt>
                <c:pt idx="42">
                  <c:v>1.46941E-2</c:v>
                </c:pt>
                <c:pt idx="43">
                  <c:v>-8.7105299999999997E-2</c:v>
                </c:pt>
                <c:pt idx="44">
                  <c:v>0.109094</c:v>
                </c:pt>
                <c:pt idx="45">
                  <c:v>8.0510700000000004E-2</c:v>
                </c:pt>
                <c:pt idx="46">
                  <c:v>4.2608899999999998E-2</c:v>
                </c:pt>
                <c:pt idx="47">
                  <c:v>5.0802600000000003E-2</c:v>
                </c:pt>
                <c:pt idx="48">
                  <c:v>1.9149099999999999E-2</c:v>
                </c:pt>
                <c:pt idx="49">
                  <c:v>4.2671199999999999E-2</c:v>
                </c:pt>
                <c:pt idx="50">
                  <c:v>3.4876799999999999E-2</c:v>
                </c:pt>
                <c:pt idx="51">
                  <c:v>0.12024799999999999</c:v>
                </c:pt>
                <c:pt idx="52">
                  <c:v>3.8955099999999999E-2</c:v>
                </c:pt>
                <c:pt idx="53">
                  <c:v>2.38494E-2</c:v>
                </c:pt>
                <c:pt idx="54">
                  <c:v>3.8801000000000002E-2</c:v>
                </c:pt>
                <c:pt idx="55">
                  <c:v>4.2023499999999998E-2</c:v>
                </c:pt>
                <c:pt idx="56">
                  <c:v>8.7782700000000005E-2</c:v>
                </c:pt>
                <c:pt idx="57">
                  <c:v>-1.52432E-3</c:v>
                </c:pt>
                <c:pt idx="58">
                  <c:v>9.6968100000000002E-2</c:v>
                </c:pt>
                <c:pt idx="59">
                  <c:v>1.59785E-2</c:v>
                </c:pt>
                <c:pt idx="60">
                  <c:v>2.5432199999999999E-2</c:v>
                </c:pt>
                <c:pt idx="61">
                  <c:v>0.127522</c:v>
                </c:pt>
                <c:pt idx="62">
                  <c:v>0.111819</c:v>
                </c:pt>
                <c:pt idx="63">
                  <c:v>6.2947100000000006E-2</c:v>
                </c:pt>
                <c:pt idx="64">
                  <c:v>1.5276800000000001E-4</c:v>
                </c:pt>
                <c:pt idx="65">
                  <c:v>3.2953799999999998E-2</c:v>
                </c:pt>
                <c:pt idx="66">
                  <c:v>2.7585999999999999E-2</c:v>
                </c:pt>
                <c:pt idx="67">
                  <c:v>-1.40001E-2</c:v>
                </c:pt>
                <c:pt idx="68">
                  <c:v>7.5357999999999994E-2</c:v>
                </c:pt>
                <c:pt idx="69">
                  <c:v>5.1349499999999999E-2</c:v>
                </c:pt>
                <c:pt idx="70">
                  <c:v>3.2396800000000003E-2</c:v>
                </c:pt>
                <c:pt idx="71">
                  <c:v>1.18432E-2</c:v>
                </c:pt>
                <c:pt idx="72">
                  <c:v>6.0428000000000003E-2</c:v>
                </c:pt>
                <c:pt idx="73">
                  <c:v>-2.55353E-2</c:v>
                </c:pt>
                <c:pt idx="74">
                  <c:v>-2.1190799999999999E-2</c:v>
                </c:pt>
                <c:pt idx="75">
                  <c:v>2.41059E-2</c:v>
                </c:pt>
                <c:pt idx="76">
                  <c:v>-6.0198599999999998E-2</c:v>
                </c:pt>
                <c:pt idx="77">
                  <c:v>-1.38435E-2</c:v>
                </c:pt>
                <c:pt idx="78">
                  <c:v>1.8243200000000001E-2</c:v>
                </c:pt>
                <c:pt idx="79">
                  <c:v>5.4497700000000003E-2</c:v>
                </c:pt>
                <c:pt idx="80">
                  <c:v>3.9908199999999998E-2</c:v>
                </c:pt>
                <c:pt idx="81">
                  <c:v>3.2410399999999999E-2</c:v>
                </c:pt>
                <c:pt idx="82">
                  <c:v>-2.7269499999999999E-2</c:v>
                </c:pt>
                <c:pt idx="83">
                  <c:v>-5.94482E-2</c:v>
                </c:pt>
                <c:pt idx="84">
                  <c:v>-5.3547299999999999E-2</c:v>
                </c:pt>
                <c:pt idx="85">
                  <c:v>-7.8947400000000001E-2</c:v>
                </c:pt>
                <c:pt idx="86">
                  <c:v>-7.4798000000000003E-2</c:v>
                </c:pt>
                <c:pt idx="87">
                  <c:v>-7.9089099999999996E-2</c:v>
                </c:pt>
                <c:pt idx="88">
                  <c:v>0.13130500000000001</c:v>
                </c:pt>
                <c:pt idx="89">
                  <c:v>0.13800000000000001</c:v>
                </c:pt>
                <c:pt idx="90">
                  <c:v>9.3449699999999997E-2</c:v>
                </c:pt>
                <c:pt idx="91">
                  <c:v>6.5763299999999997E-2</c:v>
                </c:pt>
                <c:pt idx="92">
                  <c:v>0.123853</c:v>
                </c:pt>
                <c:pt idx="93">
                  <c:v>-7.6624299999999996E-3</c:v>
                </c:pt>
                <c:pt idx="94">
                  <c:v>6.8599900000000005E-2</c:v>
                </c:pt>
                <c:pt idx="95">
                  <c:v>1.58651E-2</c:v>
                </c:pt>
                <c:pt idx="96">
                  <c:v>6.8091700000000005E-2</c:v>
                </c:pt>
                <c:pt idx="97">
                  <c:v>1.7054900000000001E-2</c:v>
                </c:pt>
                <c:pt idx="98">
                  <c:v>-4.37612E-2</c:v>
                </c:pt>
                <c:pt idx="99">
                  <c:v>-1.3794000000000001E-2</c:v>
                </c:pt>
                <c:pt idx="100">
                  <c:v>-3.1277300000000001E-2</c:v>
                </c:pt>
                <c:pt idx="101">
                  <c:v>4.45838E-2</c:v>
                </c:pt>
                <c:pt idx="102">
                  <c:v>2.70677E-2</c:v>
                </c:pt>
                <c:pt idx="103">
                  <c:v>-5.3503799999999997E-2</c:v>
                </c:pt>
                <c:pt idx="104">
                  <c:v>4.2038199999999998E-2</c:v>
                </c:pt>
                <c:pt idx="105">
                  <c:v>3.8781400000000001E-2</c:v>
                </c:pt>
                <c:pt idx="106">
                  <c:v>-2.6127299999999999E-2</c:v>
                </c:pt>
                <c:pt idx="107">
                  <c:v>6.3100699999999996E-2</c:v>
                </c:pt>
                <c:pt idx="108">
                  <c:v>9.71582E-2</c:v>
                </c:pt>
                <c:pt idx="109">
                  <c:v>7.80053E-2</c:v>
                </c:pt>
                <c:pt idx="110">
                  <c:v>0.113594</c:v>
                </c:pt>
                <c:pt idx="111">
                  <c:v>8.5843199999999995E-2</c:v>
                </c:pt>
                <c:pt idx="112">
                  <c:v>3.2011199999999997E-2</c:v>
                </c:pt>
                <c:pt idx="113">
                  <c:v>0.10131999999999999</c:v>
                </c:pt>
                <c:pt idx="114">
                  <c:v>0.23441799999999999</c:v>
                </c:pt>
                <c:pt idx="115">
                  <c:v>0.117377</c:v>
                </c:pt>
                <c:pt idx="116">
                  <c:v>0.17716899999999999</c:v>
                </c:pt>
                <c:pt idx="117">
                  <c:v>0.14733099999999999</c:v>
                </c:pt>
                <c:pt idx="118">
                  <c:v>4.8641200000000002E-2</c:v>
                </c:pt>
                <c:pt idx="119">
                  <c:v>1.3058200000000001E-2</c:v>
                </c:pt>
                <c:pt idx="120">
                  <c:v>4.7143299999999999E-2</c:v>
                </c:pt>
                <c:pt idx="121">
                  <c:v>0.110581</c:v>
                </c:pt>
                <c:pt idx="122">
                  <c:v>9.5823099999999994E-2</c:v>
                </c:pt>
                <c:pt idx="123">
                  <c:v>0.13001599999999999</c:v>
                </c:pt>
                <c:pt idx="124">
                  <c:v>0.112886</c:v>
                </c:pt>
                <c:pt idx="125">
                  <c:v>0.142623</c:v>
                </c:pt>
                <c:pt idx="126">
                  <c:v>0.107389</c:v>
                </c:pt>
                <c:pt idx="127">
                  <c:v>0.117297</c:v>
                </c:pt>
                <c:pt idx="128">
                  <c:v>7.6563300000000001E-2</c:v>
                </c:pt>
                <c:pt idx="129">
                  <c:v>7.4635800000000002E-2</c:v>
                </c:pt>
                <c:pt idx="130">
                  <c:v>8.1657099999999996E-2</c:v>
                </c:pt>
                <c:pt idx="131">
                  <c:v>3.9289200000000003E-2</c:v>
                </c:pt>
                <c:pt idx="132">
                  <c:v>7.6122899999999993E-2</c:v>
                </c:pt>
                <c:pt idx="133">
                  <c:v>7.6550400000000005E-2</c:v>
                </c:pt>
                <c:pt idx="134">
                  <c:v>3.2384799999999998E-2</c:v>
                </c:pt>
                <c:pt idx="135">
                  <c:v>7.44002E-2</c:v>
                </c:pt>
                <c:pt idx="136">
                  <c:v>8.5248699999999997E-2</c:v>
                </c:pt>
                <c:pt idx="137">
                  <c:v>0.13992099999999999</c:v>
                </c:pt>
                <c:pt idx="138">
                  <c:v>5.0274300000000001E-2</c:v>
                </c:pt>
                <c:pt idx="139">
                  <c:v>5.3878700000000002E-2</c:v>
                </c:pt>
                <c:pt idx="140">
                  <c:v>4.48256E-2</c:v>
                </c:pt>
                <c:pt idx="141">
                  <c:v>2.1000100000000001E-2</c:v>
                </c:pt>
                <c:pt idx="142">
                  <c:v>-9.4418899999999997E-3</c:v>
                </c:pt>
                <c:pt idx="143">
                  <c:v>5.9698599999999998E-2</c:v>
                </c:pt>
                <c:pt idx="144">
                  <c:v>-2.67838E-2</c:v>
                </c:pt>
                <c:pt idx="145">
                  <c:v>5.9454600000000003E-2</c:v>
                </c:pt>
                <c:pt idx="146">
                  <c:v>5.1522900000000003E-2</c:v>
                </c:pt>
                <c:pt idx="147">
                  <c:v>3.9818600000000003E-2</c:v>
                </c:pt>
                <c:pt idx="148">
                  <c:v>0.10817599999999999</c:v>
                </c:pt>
                <c:pt idx="149">
                  <c:v>8.0341999999999997E-2</c:v>
                </c:pt>
                <c:pt idx="150">
                  <c:v>6.9708900000000004E-2</c:v>
                </c:pt>
                <c:pt idx="151">
                  <c:v>1.8489999999999999E-2</c:v>
                </c:pt>
                <c:pt idx="152">
                  <c:v>3.2266299999999998E-2</c:v>
                </c:pt>
                <c:pt idx="153">
                  <c:v>4.9545199999999998E-2</c:v>
                </c:pt>
                <c:pt idx="154">
                  <c:v>1.6712399999999999E-2</c:v>
                </c:pt>
                <c:pt idx="155">
                  <c:v>7.2383900000000001E-2</c:v>
                </c:pt>
                <c:pt idx="156">
                  <c:v>4.8881099999999997E-2</c:v>
                </c:pt>
                <c:pt idx="157">
                  <c:v>6.6855399999999995E-2</c:v>
                </c:pt>
                <c:pt idx="158">
                  <c:v>6.3302800000000006E-2</c:v>
                </c:pt>
                <c:pt idx="159">
                  <c:v>5.1728900000000001E-2</c:v>
                </c:pt>
                <c:pt idx="160">
                  <c:v>1.93809E-2</c:v>
                </c:pt>
                <c:pt idx="161">
                  <c:v>6.1945E-2</c:v>
                </c:pt>
                <c:pt idx="162">
                  <c:v>3.5927099999999997E-2</c:v>
                </c:pt>
                <c:pt idx="163">
                  <c:v>6.9309599999999999E-2</c:v>
                </c:pt>
                <c:pt idx="164">
                  <c:v>8.2878599999999997E-2</c:v>
                </c:pt>
                <c:pt idx="165">
                  <c:v>5.9013400000000001E-2</c:v>
                </c:pt>
                <c:pt idx="166">
                  <c:v>6.8572099999999997E-2</c:v>
                </c:pt>
                <c:pt idx="167">
                  <c:v>-9.8121600000000003E-4</c:v>
                </c:pt>
                <c:pt idx="168">
                  <c:v>-1.63003E-2</c:v>
                </c:pt>
                <c:pt idx="169">
                  <c:v>-1.76749E-2</c:v>
                </c:pt>
                <c:pt idx="170">
                  <c:v>2.44856E-2</c:v>
                </c:pt>
                <c:pt idx="171">
                  <c:v>-5.5816200000000003E-2</c:v>
                </c:pt>
                <c:pt idx="172">
                  <c:v>-6.8854099999999998E-3</c:v>
                </c:pt>
                <c:pt idx="173">
                  <c:v>-6.6773400000000004E-3</c:v>
                </c:pt>
                <c:pt idx="174">
                  <c:v>-3.98774E-3</c:v>
                </c:pt>
                <c:pt idx="175">
                  <c:v>5.4551000000000002E-2</c:v>
                </c:pt>
                <c:pt idx="176">
                  <c:v>7.8052999999999997E-2</c:v>
                </c:pt>
                <c:pt idx="177">
                  <c:v>5.92419E-2</c:v>
                </c:pt>
                <c:pt idx="178">
                  <c:v>4.7343799999999998E-2</c:v>
                </c:pt>
                <c:pt idx="179">
                  <c:v>-5.8600199999999998E-2</c:v>
                </c:pt>
                <c:pt idx="180">
                  <c:v>1.29403E-2</c:v>
                </c:pt>
                <c:pt idx="181">
                  <c:v>8.8657799999999995E-2</c:v>
                </c:pt>
                <c:pt idx="182">
                  <c:v>1.5285200000000001E-2</c:v>
                </c:pt>
                <c:pt idx="183">
                  <c:v>0.109836</c:v>
                </c:pt>
                <c:pt idx="184">
                  <c:v>8.9335200000000003E-2</c:v>
                </c:pt>
                <c:pt idx="185">
                  <c:v>9.6646899999999994E-2</c:v>
                </c:pt>
                <c:pt idx="186">
                  <c:v>5.3605199999999999E-2</c:v>
                </c:pt>
                <c:pt idx="187">
                  <c:v>4.4563100000000001E-2</c:v>
                </c:pt>
                <c:pt idx="188">
                  <c:v>6.7432500000000006E-2</c:v>
                </c:pt>
                <c:pt idx="189">
                  <c:v>2.50288E-2</c:v>
                </c:pt>
                <c:pt idx="190">
                  <c:v>2.0133000000000002E-2</c:v>
                </c:pt>
                <c:pt idx="191">
                  <c:v>4.3160400000000002E-2</c:v>
                </c:pt>
                <c:pt idx="192">
                  <c:v>8.4315699999999993E-2</c:v>
                </c:pt>
                <c:pt idx="193">
                  <c:v>-1.6211900000000001E-2</c:v>
                </c:pt>
                <c:pt idx="194">
                  <c:v>8.6510000000000004E-2</c:v>
                </c:pt>
                <c:pt idx="195">
                  <c:v>8.6690900000000001E-2</c:v>
                </c:pt>
                <c:pt idx="196">
                  <c:v>3.5861900000000002E-2</c:v>
                </c:pt>
                <c:pt idx="197">
                  <c:v>3.8770300000000001E-2</c:v>
                </c:pt>
                <c:pt idx="198">
                  <c:v>6.1944699999999998E-2</c:v>
                </c:pt>
                <c:pt idx="199">
                  <c:v>6.9179199999999996E-2</c:v>
                </c:pt>
                <c:pt idx="200">
                  <c:v>6.4582600000000004E-2</c:v>
                </c:pt>
                <c:pt idx="201">
                  <c:v>5.6321599999999999E-2</c:v>
                </c:pt>
                <c:pt idx="202">
                  <c:v>5.1518099999999997E-2</c:v>
                </c:pt>
                <c:pt idx="203">
                  <c:v>1.76434E-2</c:v>
                </c:pt>
                <c:pt idx="204">
                  <c:v>4.3942799999999997E-2</c:v>
                </c:pt>
                <c:pt idx="205">
                  <c:v>2.1314699999999999E-2</c:v>
                </c:pt>
                <c:pt idx="206">
                  <c:v>6.48035E-2</c:v>
                </c:pt>
                <c:pt idx="207">
                  <c:v>6.0431100000000001E-2</c:v>
                </c:pt>
                <c:pt idx="208">
                  <c:v>9.0829999999999994E-2</c:v>
                </c:pt>
                <c:pt idx="209">
                  <c:v>2.3605600000000001E-2</c:v>
                </c:pt>
                <c:pt idx="210">
                  <c:v>4.2595000000000001E-2</c:v>
                </c:pt>
                <c:pt idx="211">
                  <c:v>0.102379</c:v>
                </c:pt>
                <c:pt idx="212">
                  <c:v>8.1369700000000003E-2</c:v>
                </c:pt>
                <c:pt idx="213">
                  <c:v>2.87776E-2</c:v>
                </c:pt>
                <c:pt idx="214">
                  <c:v>8.0728800000000003E-2</c:v>
                </c:pt>
                <c:pt idx="215">
                  <c:v>4.5078199999999999E-2</c:v>
                </c:pt>
                <c:pt idx="216">
                  <c:v>4.8508200000000001E-2</c:v>
                </c:pt>
                <c:pt idx="217">
                  <c:v>8.1804399999999999E-2</c:v>
                </c:pt>
                <c:pt idx="218">
                  <c:v>4.8983800000000001E-2</c:v>
                </c:pt>
                <c:pt idx="219">
                  <c:v>1.92243E-2</c:v>
                </c:pt>
                <c:pt idx="220">
                  <c:v>6.5957399999999999E-2</c:v>
                </c:pt>
                <c:pt idx="221">
                  <c:v>4.9214500000000001E-2</c:v>
                </c:pt>
                <c:pt idx="222">
                  <c:v>4.4783000000000003E-2</c:v>
                </c:pt>
                <c:pt idx="223">
                  <c:v>4.5155800000000003E-2</c:v>
                </c:pt>
                <c:pt idx="224">
                  <c:v>7.5157299999999996E-2</c:v>
                </c:pt>
                <c:pt idx="225">
                  <c:v>7.0848300000000003E-2</c:v>
                </c:pt>
                <c:pt idx="226">
                  <c:v>5.4422100000000001E-2</c:v>
                </c:pt>
                <c:pt idx="227">
                  <c:v>5.6222599999999998E-2</c:v>
                </c:pt>
                <c:pt idx="228">
                  <c:v>-3.4350100000000001E-2</c:v>
                </c:pt>
                <c:pt idx="229">
                  <c:v>4.82666E-2</c:v>
                </c:pt>
                <c:pt idx="230">
                  <c:v>3.4087399999999997E-2</c:v>
                </c:pt>
                <c:pt idx="231">
                  <c:v>7.8177099999999999E-2</c:v>
                </c:pt>
                <c:pt idx="232">
                  <c:v>6.7829700000000007E-2</c:v>
                </c:pt>
                <c:pt idx="233">
                  <c:v>6.4250600000000005E-2</c:v>
                </c:pt>
                <c:pt idx="234">
                  <c:v>3.1853800000000002E-2</c:v>
                </c:pt>
                <c:pt idx="235">
                  <c:v>7.5771000000000005E-2</c:v>
                </c:pt>
                <c:pt idx="236">
                  <c:v>3.7860900000000003E-2</c:v>
                </c:pt>
                <c:pt idx="237">
                  <c:v>6.2558500000000003E-2</c:v>
                </c:pt>
                <c:pt idx="238">
                  <c:v>4.3577600000000001E-2</c:v>
                </c:pt>
                <c:pt idx="239">
                  <c:v>3.05782E-2</c:v>
                </c:pt>
                <c:pt idx="240">
                  <c:v>3.1538099999999999E-2</c:v>
                </c:pt>
                <c:pt idx="241">
                  <c:v>3.4888000000000002E-2</c:v>
                </c:pt>
                <c:pt idx="242">
                  <c:v>-3.8315799999999997E-2</c:v>
                </c:pt>
                <c:pt idx="243">
                  <c:v>4.4500999999999999E-2</c:v>
                </c:pt>
                <c:pt idx="244">
                  <c:v>1.3855599999999999E-2</c:v>
                </c:pt>
                <c:pt idx="245">
                  <c:v>9.1016900000000008E-3</c:v>
                </c:pt>
                <c:pt idx="246">
                  <c:v>-3.2918299999999998E-2</c:v>
                </c:pt>
                <c:pt idx="247">
                  <c:v>-5.2476799999999997E-2</c:v>
                </c:pt>
                <c:pt idx="248">
                  <c:v>2.4589900000000001E-2</c:v>
                </c:pt>
                <c:pt idx="249">
                  <c:v>2.3049799999999999E-2</c:v>
                </c:pt>
                <c:pt idx="250">
                  <c:v>3.8438E-2</c:v>
                </c:pt>
                <c:pt idx="251">
                  <c:v>4.5781700000000002E-2</c:v>
                </c:pt>
                <c:pt idx="252">
                  <c:v>2.18964E-2</c:v>
                </c:pt>
                <c:pt idx="253">
                  <c:v>2.1903499999999999E-2</c:v>
                </c:pt>
                <c:pt idx="254">
                  <c:v>2.3948199999999999E-2</c:v>
                </c:pt>
                <c:pt idx="255">
                  <c:v>2.1197899999999999E-2</c:v>
                </c:pt>
                <c:pt idx="256">
                  <c:v>1.6460800000000001E-2</c:v>
                </c:pt>
                <c:pt idx="257">
                  <c:v>1.8485700000000001E-2</c:v>
                </c:pt>
                <c:pt idx="258">
                  <c:v>2.82898E-2</c:v>
                </c:pt>
                <c:pt idx="259">
                  <c:v>4.6489399999999998E-3</c:v>
                </c:pt>
                <c:pt idx="260">
                  <c:v>1.19466E-2</c:v>
                </c:pt>
                <c:pt idx="261">
                  <c:v>5.8603799999999998E-2</c:v>
                </c:pt>
                <c:pt idx="262">
                  <c:v>6.4243300000000003E-2</c:v>
                </c:pt>
                <c:pt idx="263">
                  <c:v>2.08132E-2</c:v>
                </c:pt>
                <c:pt idx="264">
                  <c:v>5.4678200000000003E-2</c:v>
                </c:pt>
                <c:pt idx="265">
                  <c:v>5.3872900000000001E-2</c:v>
                </c:pt>
                <c:pt idx="266">
                  <c:v>5.4333199999999998E-2</c:v>
                </c:pt>
                <c:pt idx="267">
                  <c:v>-5.0474700000000001E-3</c:v>
                </c:pt>
                <c:pt idx="268">
                  <c:v>2.03676E-2</c:v>
                </c:pt>
                <c:pt idx="269">
                  <c:v>4.3551099999999997E-3</c:v>
                </c:pt>
                <c:pt idx="270">
                  <c:v>3.2419900000000001E-2</c:v>
                </c:pt>
                <c:pt idx="271">
                  <c:v>-2.68487E-2</c:v>
                </c:pt>
                <c:pt idx="272">
                  <c:v>1.05839E-2</c:v>
                </c:pt>
                <c:pt idx="273">
                  <c:v>2.2603000000000002E-2</c:v>
                </c:pt>
                <c:pt idx="274">
                  <c:v>8.5683800000000004E-2</c:v>
                </c:pt>
                <c:pt idx="275">
                  <c:v>5.6466200000000001E-2</c:v>
                </c:pt>
                <c:pt idx="276">
                  <c:v>6.1162599999999998E-2</c:v>
                </c:pt>
                <c:pt idx="277">
                  <c:v>7.7731599999999998E-2</c:v>
                </c:pt>
                <c:pt idx="278">
                  <c:v>8.6540000000000006E-2</c:v>
                </c:pt>
                <c:pt idx="279">
                  <c:v>4.0377700000000002E-2</c:v>
                </c:pt>
                <c:pt idx="280">
                  <c:v>5.2448700000000001E-2</c:v>
                </c:pt>
                <c:pt idx="281">
                  <c:v>6.4583199999999993E-2</c:v>
                </c:pt>
                <c:pt idx="282">
                  <c:v>2.6301399999999999E-2</c:v>
                </c:pt>
                <c:pt idx="283">
                  <c:v>7.3214399999999999E-2</c:v>
                </c:pt>
                <c:pt idx="284">
                  <c:v>3.2717700000000002E-2</c:v>
                </c:pt>
                <c:pt idx="285">
                  <c:v>-3.4428900000000001E-3</c:v>
                </c:pt>
                <c:pt idx="286">
                  <c:v>2.20436E-2</c:v>
                </c:pt>
                <c:pt idx="287">
                  <c:v>8.2544500000000007E-2</c:v>
                </c:pt>
                <c:pt idx="288">
                  <c:v>7.1429699999999999E-2</c:v>
                </c:pt>
                <c:pt idx="289">
                  <c:v>4.9581500000000001E-2</c:v>
                </c:pt>
                <c:pt idx="290">
                  <c:v>8.7929199999999999E-2</c:v>
                </c:pt>
                <c:pt idx="291">
                  <c:v>7.3704000000000006E-2</c:v>
                </c:pt>
                <c:pt idx="292">
                  <c:v>6.2683900000000001E-2</c:v>
                </c:pt>
                <c:pt idx="293">
                  <c:v>6.4214400000000005E-2</c:v>
                </c:pt>
                <c:pt idx="294">
                  <c:v>5.0417900000000002E-2</c:v>
                </c:pt>
                <c:pt idx="295">
                  <c:v>9.2333399999999996E-2</c:v>
                </c:pt>
                <c:pt idx="296">
                  <c:v>3.18354E-2</c:v>
                </c:pt>
                <c:pt idx="297">
                  <c:v>5.9196699999999998E-2</c:v>
                </c:pt>
                <c:pt idx="298">
                  <c:v>7.1874400000000005E-2</c:v>
                </c:pt>
                <c:pt idx="299">
                  <c:v>0.13803299999999999</c:v>
                </c:pt>
                <c:pt idx="300">
                  <c:v>7.67008E-2</c:v>
                </c:pt>
                <c:pt idx="301">
                  <c:v>7.4081900000000006E-2</c:v>
                </c:pt>
                <c:pt idx="302">
                  <c:v>5.6345300000000001E-2</c:v>
                </c:pt>
                <c:pt idx="303">
                  <c:v>4.7576199999999999E-2</c:v>
                </c:pt>
                <c:pt idx="304">
                  <c:v>6.1621700000000001E-2</c:v>
                </c:pt>
                <c:pt idx="305">
                  <c:v>4.3836600000000003E-2</c:v>
                </c:pt>
                <c:pt idx="306">
                  <c:v>4.8128999999999998E-2</c:v>
                </c:pt>
                <c:pt idx="307">
                  <c:v>1.2655E-2</c:v>
                </c:pt>
                <c:pt idx="308">
                  <c:v>-2.7913400000000001E-2</c:v>
                </c:pt>
                <c:pt idx="309">
                  <c:v>-3.0514700000000001E-3</c:v>
                </c:pt>
                <c:pt idx="310">
                  <c:v>2.0671800000000001E-2</c:v>
                </c:pt>
                <c:pt idx="311">
                  <c:v>2.1064200000000002E-2</c:v>
                </c:pt>
                <c:pt idx="312">
                  <c:v>1.7950000000000001E-2</c:v>
                </c:pt>
                <c:pt idx="313">
                  <c:v>0.122653</c:v>
                </c:pt>
                <c:pt idx="314">
                  <c:v>0.10731300000000001</c:v>
                </c:pt>
                <c:pt idx="315">
                  <c:v>0.121614</c:v>
                </c:pt>
                <c:pt idx="316">
                  <c:v>3.5214599999999999E-2</c:v>
                </c:pt>
                <c:pt idx="317">
                  <c:v>-3.2803499999999999E-2</c:v>
                </c:pt>
                <c:pt idx="318">
                  <c:v>3.38684E-2</c:v>
                </c:pt>
                <c:pt idx="319">
                  <c:v>6.0115599999999998E-2</c:v>
                </c:pt>
                <c:pt idx="320">
                  <c:v>4.6365000000000003E-2</c:v>
                </c:pt>
                <c:pt idx="321">
                  <c:v>9.5863199999999996E-2</c:v>
                </c:pt>
                <c:pt idx="322">
                  <c:v>5.8637399999999999E-2</c:v>
                </c:pt>
                <c:pt idx="323">
                  <c:v>8.4411799999999995E-2</c:v>
                </c:pt>
                <c:pt idx="324">
                  <c:v>3.4169600000000001E-2</c:v>
                </c:pt>
                <c:pt idx="325">
                  <c:v>8.7279200000000001E-2</c:v>
                </c:pt>
                <c:pt idx="326">
                  <c:v>3.7583100000000001E-2</c:v>
                </c:pt>
                <c:pt idx="327">
                  <c:v>3.6348400000000003E-2</c:v>
                </c:pt>
                <c:pt idx="328">
                  <c:v>6.3861500000000002E-2</c:v>
                </c:pt>
                <c:pt idx="329">
                  <c:v>8.2859600000000005E-2</c:v>
                </c:pt>
                <c:pt idx="330">
                  <c:v>9.2736899999999997E-2</c:v>
                </c:pt>
                <c:pt idx="331">
                  <c:v>5.57256E-2</c:v>
                </c:pt>
                <c:pt idx="332">
                  <c:v>7.3766499999999999E-2</c:v>
                </c:pt>
              </c:numCache>
            </c:numRef>
          </c:xVal>
          <c:yVal>
            <c:numRef>
              <c:f>ProkustesV!$J$10:$J$500</c:f>
              <c:numCache>
                <c:formatCode>0.000</c:formatCode>
                <c:ptCount val="491"/>
                <c:pt idx="0">
                  <c:v>2.06917E-2</c:v>
                </c:pt>
                <c:pt idx="1">
                  <c:v>-8.7385299999999996E-3</c:v>
                </c:pt>
                <c:pt idx="2">
                  <c:v>1.6651300000000001E-2</c:v>
                </c:pt>
                <c:pt idx="3">
                  <c:v>3.7206000000000001E-3</c:v>
                </c:pt>
                <c:pt idx="4">
                  <c:v>1.6876499999999999E-2</c:v>
                </c:pt>
                <c:pt idx="5">
                  <c:v>-9.5187699999999993E-3</c:v>
                </c:pt>
                <c:pt idx="6">
                  <c:v>2.9653100000000001E-3</c:v>
                </c:pt>
                <c:pt idx="7">
                  <c:v>-1.6733899999999999E-2</c:v>
                </c:pt>
                <c:pt idx="8">
                  <c:v>2.6119699999999999E-3</c:v>
                </c:pt>
                <c:pt idx="9">
                  <c:v>8.0729100000000008E-3</c:v>
                </c:pt>
                <c:pt idx="10">
                  <c:v>2.4206700000000001E-2</c:v>
                </c:pt>
                <c:pt idx="11">
                  <c:v>1.34643E-2</c:v>
                </c:pt>
                <c:pt idx="12">
                  <c:v>-1.2657499999999999E-3</c:v>
                </c:pt>
                <c:pt idx="13">
                  <c:v>1.9871300000000001E-2</c:v>
                </c:pt>
                <c:pt idx="14">
                  <c:v>1.8400999999999999E-4</c:v>
                </c:pt>
                <c:pt idx="15">
                  <c:v>9.5278499999999992E-3</c:v>
                </c:pt>
                <c:pt idx="16">
                  <c:v>-1.36534E-2</c:v>
                </c:pt>
                <c:pt idx="17">
                  <c:v>-1.12458E-2</c:v>
                </c:pt>
                <c:pt idx="18">
                  <c:v>6.88289E-3</c:v>
                </c:pt>
                <c:pt idx="19">
                  <c:v>-1.6440900000000001E-2</c:v>
                </c:pt>
                <c:pt idx="20">
                  <c:v>5.7258400000000003E-3</c:v>
                </c:pt>
                <c:pt idx="21">
                  <c:v>-2.0587899999999999E-2</c:v>
                </c:pt>
                <c:pt idx="22">
                  <c:v>-6.3390399999999998E-3</c:v>
                </c:pt>
                <c:pt idx="23">
                  <c:v>6.0721100000000004E-3</c:v>
                </c:pt>
                <c:pt idx="24">
                  <c:v>-1.9648200000000001E-2</c:v>
                </c:pt>
                <c:pt idx="25">
                  <c:v>-1.7162699999999999E-2</c:v>
                </c:pt>
                <c:pt idx="26">
                  <c:v>1.6935100000000002E-2</c:v>
                </c:pt>
                <c:pt idx="27">
                  <c:v>-1.00383E-2</c:v>
                </c:pt>
                <c:pt idx="28">
                  <c:v>1.5805699999999999E-2</c:v>
                </c:pt>
                <c:pt idx="29">
                  <c:v>1.7869599999999999E-2</c:v>
                </c:pt>
                <c:pt idx="30">
                  <c:v>1.30825E-2</c:v>
                </c:pt>
                <c:pt idx="31">
                  <c:v>3.6015399999999999E-3</c:v>
                </c:pt>
                <c:pt idx="32">
                  <c:v>1.8030100000000001E-3</c:v>
                </c:pt>
                <c:pt idx="33">
                  <c:v>-2.36192E-3</c:v>
                </c:pt>
                <c:pt idx="34">
                  <c:v>4.7795399999999997E-3</c:v>
                </c:pt>
                <c:pt idx="35">
                  <c:v>7.0747500000000003E-3</c:v>
                </c:pt>
                <c:pt idx="36">
                  <c:v>1.10574E-2</c:v>
                </c:pt>
                <c:pt idx="37">
                  <c:v>-4.8357599999999997E-3</c:v>
                </c:pt>
                <c:pt idx="38">
                  <c:v>2.8855700000000001E-2</c:v>
                </c:pt>
                <c:pt idx="39">
                  <c:v>-6.7347500000000003E-3</c:v>
                </c:pt>
                <c:pt idx="40">
                  <c:v>3.9677699999999998E-3</c:v>
                </c:pt>
                <c:pt idx="41">
                  <c:v>-9.6438200000000009E-3</c:v>
                </c:pt>
                <c:pt idx="42">
                  <c:v>-1.9216799999999999E-2</c:v>
                </c:pt>
                <c:pt idx="43">
                  <c:v>-4.8044899999999998E-3</c:v>
                </c:pt>
                <c:pt idx="44">
                  <c:v>-9.7000100000000002E-3</c:v>
                </c:pt>
                <c:pt idx="45">
                  <c:v>-6.4643900000000004E-3</c:v>
                </c:pt>
                <c:pt idx="46">
                  <c:v>3.8096699999999998E-3</c:v>
                </c:pt>
                <c:pt idx="47">
                  <c:v>-5.0503199999999996E-3</c:v>
                </c:pt>
                <c:pt idx="48">
                  <c:v>1.7479999999999999E-2</c:v>
                </c:pt>
                <c:pt idx="49">
                  <c:v>7.2742800000000002E-3</c:v>
                </c:pt>
                <c:pt idx="50">
                  <c:v>1.82107E-2</c:v>
                </c:pt>
                <c:pt idx="51">
                  <c:v>-7.4059699999999996E-3</c:v>
                </c:pt>
                <c:pt idx="52">
                  <c:v>-1.4003E-2</c:v>
                </c:pt>
                <c:pt idx="53">
                  <c:v>4.19193E-3</c:v>
                </c:pt>
                <c:pt idx="54">
                  <c:v>2.17853E-2</c:v>
                </c:pt>
                <c:pt idx="55">
                  <c:v>-3.7478400000000001E-3</c:v>
                </c:pt>
                <c:pt idx="56">
                  <c:v>1.2109699999999999E-2</c:v>
                </c:pt>
                <c:pt idx="57">
                  <c:v>1.2451200000000001E-2</c:v>
                </c:pt>
                <c:pt idx="58">
                  <c:v>6.1263400000000001E-3</c:v>
                </c:pt>
                <c:pt idx="59">
                  <c:v>7.9152000000000007E-3</c:v>
                </c:pt>
                <c:pt idx="60">
                  <c:v>-8.2390199999999997E-3</c:v>
                </c:pt>
                <c:pt idx="61">
                  <c:v>-2.3777899999999999E-3</c:v>
                </c:pt>
                <c:pt idx="62">
                  <c:v>-8.1524000000000006E-3</c:v>
                </c:pt>
                <c:pt idx="63">
                  <c:v>-1.3636900000000001E-3</c:v>
                </c:pt>
                <c:pt idx="64">
                  <c:v>-2.9142299999999999E-3</c:v>
                </c:pt>
                <c:pt idx="65">
                  <c:v>7.2433799999999998E-3</c:v>
                </c:pt>
                <c:pt idx="66">
                  <c:v>1.00781E-2</c:v>
                </c:pt>
                <c:pt idx="67">
                  <c:v>-4.9985000000000003E-4</c:v>
                </c:pt>
                <c:pt idx="68">
                  <c:v>4.8757000000000002E-3</c:v>
                </c:pt>
                <c:pt idx="69">
                  <c:v>8.4726699999999999E-3</c:v>
                </c:pt>
                <c:pt idx="70">
                  <c:v>1.25395E-2</c:v>
                </c:pt>
                <c:pt idx="71">
                  <c:v>1.3162E-2</c:v>
                </c:pt>
                <c:pt idx="72">
                  <c:v>1.0869500000000001E-2</c:v>
                </c:pt>
                <c:pt idx="73">
                  <c:v>1.7810099999999999E-2</c:v>
                </c:pt>
                <c:pt idx="74">
                  <c:v>-1.3753100000000001E-2</c:v>
                </c:pt>
                <c:pt idx="75">
                  <c:v>2.8560899999999999E-3</c:v>
                </c:pt>
                <c:pt idx="76">
                  <c:v>2.2772199999999999E-3</c:v>
                </c:pt>
                <c:pt idx="77">
                  <c:v>1.04467E-2</c:v>
                </c:pt>
                <c:pt idx="78">
                  <c:v>2.3871799999999999E-2</c:v>
                </c:pt>
                <c:pt idx="79">
                  <c:v>1.9771199999999999E-2</c:v>
                </c:pt>
                <c:pt idx="80">
                  <c:v>-5.12737E-3</c:v>
                </c:pt>
                <c:pt idx="81">
                  <c:v>2.2490599999999999E-2</c:v>
                </c:pt>
                <c:pt idx="82">
                  <c:v>2.69532E-2</c:v>
                </c:pt>
                <c:pt idx="83">
                  <c:v>-1.4201800000000001E-2</c:v>
                </c:pt>
                <c:pt idx="84">
                  <c:v>-1.7161300000000001E-2</c:v>
                </c:pt>
                <c:pt idx="85">
                  <c:v>8.2969500000000009E-3</c:v>
                </c:pt>
                <c:pt idx="86">
                  <c:v>6.7797999999999999E-3</c:v>
                </c:pt>
                <c:pt idx="87">
                  <c:v>-3.7236700000000001E-3</c:v>
                </c:pt>
                <c:pt idx="88">
                  <c:v>-4.76823E-3</c:v>
                </c:pt>
                <c:pt idx="89">
                  <c:v>1.00824E-2</c:v>
                </c:pt>
                <c:pt idx="90">
                  <c:v>6.5727299999999997E-3</c:v>
                </c:pt>
                <c:pt idx="91">
                  <c:v>-9.3707500000000006E-3</c:v>
                </c:pt>
                <c:pt idx="92">
                  <c:v>2.16048E-2</c:v>
                </c:pt>
                <c:pt idx="93">
                  <c:v>7.3991500000000002E-3</c:v>
                </c:pt>
                <c:pt idx="94">
                  <c:v>1.29506E-2</c:v>
                </c:pt>
                <c:pt idx="95">
                  <c:v>3.3450699999999999E-3</c:v>
                </c:pt>
                <c:pt idx="96">
                  <c:v>2.0670799999999998E-3</c:v>
                </c:pt>
                <c:pt idx="97">
                  <c:v>-3.1144100000000001E-2</c:v>
                </c:pt>
                <c:pt idx="98">
                  <c:v>-4.0982099999999999E-4</c:v>
                </c:pt>
                <c:pt idx="99">
                  <c:v>-3.8809199999999999E-3</c:v>
                </c:pt>
                <c:pt idx="100">
                  <c:v>4.2325499999999999E-3</c:v>
                </c:pt>
                <c:pt idx="101">
                  <c:v>5.2272300000000002E-3</c:v>
                </c:pt>
                <c:pt idx="102">
                  <c:v>2.3498499999999999E-2</c:v>
                </c:pt>
                <c:pt idx="103">
                  <c:v>-1.15397E-2</c:v>
                </c:pt>
                <c:pt idx="104">
                  <c:v>3.1705200000000003E-2</c:v>
                </c:pt>
                <c:pt idx="105">
                  <c:v>-3.8196699999999998E-3</c:v>
                </c:pt>
                <c:pt idx="106">
                  <c:v>-1.07443E-2</c:v>
                </c:pt>
                <c:pt idx="107">
                  <c:v>-1.53688E-2</c:v>
                </c:pt>
                <c:pt idx="108">
                  <c:v>1.1177599999999999E-2</c:v>
                </c:pt>
                <c:pt idx="109">
                  <c:v>5.1681699999999997E-3</c:v>
                </c:pt>
                <c:pt idx="110">
                  <c:v>1.1296499999999999E-2</c:v>
                </c:pt>
                <c:pt idx="111">
                  <c:v>-1.4538999999999999E-3</c:v>
                </c:pt>
                <c:pt idx="112">
                  <c:v>-1.5314700000000001E-2</c:v>
                </c:pt>
                <c:pt idx="113">
                  <c:v>-1.46705E-2</c:v>
                </c:pt>
                <c:pt idx="114">
                  <c:v>-1.5678299999999999E-2</c:v>
                </c:pt>
                <c:pt idx="115">
                  <c:v>1.49363E-2</c:v>
                </c:pt>
                <c:pt idx="116">
                  <c:v>-1.40576E-2</c:v>
                </c:pt>
                <c:pt idx="117">
                  <c:v>-1.91351E-3</c:v>
                </c:pt>
                <c:pt idx="118">
                  <c:v>1.5596E-2</c:v>
                </c:pt>
                <c:pt idx="119">
                  <c:v>-1.2441600000000001E-2</c:v>
                </c:pt>
                <c:pt idx="120">
                  <c:v>6.77569E-3</c:v>
                </c:pt>
                <c:pt idx="121">
                  <c:v>1.7913599999999998E-2</c:v>
                </c:pt>
                <c:pt idx="122">
                  <c:v>-6.50039E-3</c:v>
                </c:pt>
                <c:pt idx="123">
                  <c:v>-1.06642E-2</c:v>
                </c:pt>
                <c:pt idx="124">
                  <c:v>1.53943E-2</c:v>
                </c:pt>
                <c:pt idx="125">
                  <c:v>-1.7893799999999999E-3</c:v>
                </c:pt>
                <c:pt idx="126">
                  <c:v>1.0962599999999999E-2</c:v>
                </c:pt>
                <c:pt idx="127">
                  <c:v>1.6586500000000001E-2</c:v>
                </c:pt>
                <c:pt idx="128">
                  <c:v>7.7358000000000001E-3</c:v>
                </c:pt>
                <c:pt idx="129">
                  <c:v>-1.0024999999999999E-2</c:v>
                </c:pt>
                <c:pt idx="130">
                  <c:v>-1.23847E-2</c:v>
                </c:pt>
                <c:pt idx="131">
                  <c:v>9.8712000000000001E-3</c:v>
                </c:pt>
                <c:pt idx="132">
                  <c:v>1.08929E-2</c:v>
                </c:pt>
                <c:pt idx="133">
                  <c:v>7.1245400000000004E-3</c:v>
                </c:pt>
                <c:pt idx="134">
                  <c:v>-9.3220400000000002E-3</c:v>
                </c:pt>
                <c:pt idx="135">
                  <c:v>4.6593499999999996E-3</c:v>
                </c:pt>
                <c:pt idx="136">
                  <c:v>-7.5382599999999998E-3</c:v>
                </c:pt>
                <c:pt idx="137">
                  <c:v>2.1968700000000001E-2</c:v>
                </c:pt>
                <c:pt idx="138">
                  <c:v>1.2279999999999999E-2</c:v>
                </c:pt>
                <c:pt idx="139">
                  <c:v>1.14608E-2</c:v>
                </c:pt>
                <c:pt idx="140">
                  <c:v>-1.94994E-3</c:v>
                </c:pt>
                <c:pt idx="141">
                  <c:v>-4.3087799999999999E-3</c:v>
                </c:pt>
                <c:pt idx="142">
                  <c:v>-1.37751E-3</c:v>
                </c:pt>
                <c:pt idx="143">
                  <c:v>2.33879E-2</c:v>
                </c:pt>
                <c:pt idx="144">
                  <c:v>-2.8933499999999998E-3</c:v>
                </c:pt>
                <c:pt idx="145">
                  <c:v>5.9556000000000001E-3</c:v>
                </c:pt>
                <c:pt idx="146">
                  <c:v>-1.1110499999999999E-3</c:v>
                </c:pt>
                <c:pt idx="147">
                  <c:v>1.8216700000000001E-3</c:v>
                </c:pt>
                <c:pt idx="148">
                  <c:v>-1.71558E-3</c:v>
                </c:pt>
                <c:pt idx="149">
                  <c:v>1.28658E-2</c:v>
                </c:pt>
                <c:pt idx="150">
                  <c:v>2.4139500000000001E-2</c:v>
                </c:pt>
                <c:pt idx="151">
                  <c:v>-1.2003700000000001E-2</c:v>
                </c:pt>
                <c:pt idx="152">
                  <c:v>-1.8684800000000001E-2</c:v>
                </c:pt>
                <c:pt idx="153">
                  <c:v>-8.4186199999999999E-3</c:v>
                </c:pt>
                <c:pt idx="154">
                  <c:v>5.2962499999999997E-3</c:v>
                </c:pt>
                <c:pt idx="155">
                  <c:v>1.2489800000000001E-2</c:v>
                </c:pt>
                <c:pt idx="156">
                  <c:v>-1.09304E-3</c:v>
                </c:pt>
                <c:pt idx="157">
                  <c:v>-2.7923700000000002E-3</c:v>
                </c:pt>
                <c:pt idx="158">
                  <c:v>1.8116299999999998E-2</c:v>
                </c:pt>
                <c:pt idx="159">
                  <c:v>-8.3301499999999997E-3</c:v>
                </c:pt>
                <c:pt idx="160">
                  <c:v>-1.9288E-2</c:v>
                </c:pt>
                <c:pt idx="161">
                  <c:v>4.2665200000000002E-3</c:v>
                </c:pt>
                <c:pt idx="162">
                  <c:v>-1.2282E-3</c:v>
                </c:pt>
                <c:pt idx="163">
                  <c:v>1.3539600000000001E-2</c:v>
                </c:pt>
                <c:pt idx="164">
                  <c:v>7.6785999999999998E-3</c:v>
                </c:pt>
                <c:pt idx="165">
                  <c:v>2.6184300000000001E-3</c:v>
                </c:pt>
                <c:pt idx="166">
                  <c:v>2.23129E-2</c:v>
                </c:pt>
                <c:pt idx="167">
                  <c:v>-1.08193E-2</c:v>
                </c:pt>
                <c:pt idx="168">
                  <c:v>-1.6601000000000001E-2</c:v>
                </c:pt>
                <c:pt idx="169">
                  <c:v>2.3023100000000001E-2</c:v>
                </c:pt>
                <c:pt idx="170">
                  <c:v>1.5286900000000001E-2</c:v>
                </c:pt>
                <c:pt idx="171">
                  <c:v>-8.7871100000000008E-3</c:v>
                </c:pt>
                <c:pt idx="172">
                  <c:v>8.1701699999999992E-3</c:v>
                </c:pt>
                <c:pt idx="173">
                  <c:v>-1.22354E-2</c:v>
                </c:pt>
                <c:pt idx="174">
                  <c:v>1.2939900000000001E-2</c:v>
                </c:pt>
                <c:pt idx="175">
                  <c:v>-1.04374E-4</c:v>
                </c:pt>
                <c:pt idx="176">
                  <c:v>1.43831E-4</c:v>
                </c:pt>
                <c:pt idx="177">
                  <c:v>-4.6130299999999997E-3</c:v>
                </c:pt>
                <c:pt idx="178">
                  <c:v>1.6121900000000002E-2</c:v>
                </c:pt>
                <c:pt idx="179">
                  <c:v>2.63796E-2</c:v>
                </c:pt>
                <c:pt idx="180">
                  <c:v>-1.00772E-4</c:v>
                </c:pt>
                <c:pt idx="181">
                  <c:v>1.3486E-2</c:v>
                </c:pt>
                <c:pt idx="182">
                  <c:v>1.1141E-2</c:v>
                </c:pt>
                <c:pt idx="183">
                  <c:v>-1.8448799999999999E-3</c:v>
                </c:pt>
                <c:pt idx="184">
                  <c:v>4.0401200000000003E-3</c:v>
                </c:pt>
                <c:pt idx="185">
                  <c:v>1.9533100000000002E-3</c:v>
                </c:pt>
                <c:pt idx="186">
                  <c:v>3.2996100000000001E-3</c:v>
                </c:pt>
                <c:pt idx="187">
                  <c:v>1.2027100000000001E-2</c:v>
                </c:pt>
                <c:pt idx="188">
                  <c:v>1.43348E-3</c:v>
                </c:pt>
                <c:pt idx="189">
                  <c:v>-1.2061000000000001E-2</c:v>
                </c:pt>
                <c:pt idx="190">
                  <c:v>-2.3440000000000002E-3</c:v>
                </c:pt>
                <c:pt idx="191">
                  <c:v>-1.9164899999999999E-2</c:v>
                </c:pt>
                <c:pt idx="192">
                  <c:v>-6.6770800000000002E-3</c:v>
                </c:pt>
                <c:pt idx="193">
                  <c:v>2.4401700000000002E-3</c:v>
                </c:pt>
                <c:pt idx="194">
                  <c:v>1.2389000000000001E-2</c:v>
                </c:pt>
                <c:pt idx="195">
                  <c:v>1.54255E-2</c:v>
                </c:pt>
                <c:pt idx="196">
                  <c:v>-6.7327799999999998E-3</c:v>
                </c:pt>
                <c:pt idx="197">
                  <c:v>-3.9257499999999999E-4</c:v>
                </c:pt>
                <c:pt idx="198">
                  <c:v>1.36956E-2</c:v>
                </c:pt>
                <c:pt idx="199">
                  <c:v>-1.9516200000000001E-2</c:v>
                </c:pt>
                <c:pt idx="200">
                  <c:v>-7.24801E-3</c:v>
                </c:pt>
                <c:pt idx="201">
                  <c:v>-1.79379E-2</c:v>
                </c:pt>
                <c:pt idx="202">
                  <c:v>5.3150799999999998E-3</c:v>
                </c:pt>
                <c:pt idx="203">
                  <c:v>-5.3390099999999999E-3</c:v>
                </c:pt>
                <c:pt idx="204">
                  <c:v>-1.3945600000000001E-2</c:v>
                </c:pt>
                <c:pt idx="205">
                  <c:v>-6.2161400000000002E-3</c:v>
                </c:pt>
                <c:pt idx="206">
                  <c:v>-2.3471200000000001E-2</c:v>
                </c:pt>
                <c:pt idx="207">
                  <c:v>-7.7882200000000002E-3</c:v>
                </c:pt>
                <c:pt idx="208">
                  <c:v>1.2113499999999999E-3</c:v>
                </c:pt>
                <c:pt idx="209">
                  <c:v>-1.03088E-2</c:v>
                </c:pt>
                <c:pt idx="210">
                  <c:v>-2.3457E-3</c:v>
                </c:pt>
                <c:pt idx="211">
                  <c:v>-2.06491E-2</c:v>
                </c:pt>
                <c:pt idx="212">
                  <c:v>9.4550999999999993E-3</c:v>
                </c:pt>
                <c:pt idx="213">
                  <c:v>-2.2596500000000002E-3</c:v>
                </c:pt>
                <c:pt idx="214">
                  <c:v>-7.0404200000000004E-3</c:v>
                </c:pt>
                <c:pt idx="215">
                  <c:v>-2.05474E-2</c:v>
                </c:pt>
                <c:pt idx="216">
                  <c:v>-1.6331100000000001E-2</c:v>
                </c:pt>
                <c:pt idx="217">
                  <c:v>9.2615700000000002E-3</c:v>
                </c:pt>
                <c:pt idx="218">
                  <c:v>-5.4189099999999999E-3</c:v>
                </c:pt>
                <c:pt idx="219">
                  <c:v>-1.38677E-2</c:v>
                </c:pt>
                <c:pt idx="220">
                  <c:v>2.3187899999999998E-3</c:v>
                </c:pt>
                <c:pt idx="221">
                  <c:v>1.0483299999999999E-2</c:v>
                </c:pt>
                <c:pt idx="222">
                  <c:v>-2.2865799999999999E-3</c:v>
                </c:pt>
                <c:pt idx="223">
                  <c:v>2.4164099999999999E-3</c:v>
                </c:pt>
                <c:pt idx="224">
                  <c:v>3.1657600000000001E-3</c:v>
                </c:pt>
                <c:pt idx="225">
                  <c:v>2.6468400000000001E-3</c:v>
                </c:pt>
                <c:pt idx="226">
                  <c:v>-1.42671E-2</c:v>
                </c:pt>
                <c:pt idx="227">
                  <c:v>1.9933900000000001E-2</c:v>
                </c:pt>
                <c:pt idx="228">
                  <c:v>-6.2022099999999997E-3</c:v>
                </c:pt>
                <c:pt idx="229">
                  <c:v>2.18198E-2</c:v>
                </c:pt>
                <c:pt idx="230">
                  <c:v>-5.0779999999999998E-5</c:v>
                </c:pt>
                <c:pt idx="231">
                  <c:v>-8.1160499999999997E-3</c:v>
                </c:pt>
                <c:pt idx="232">
                  <c:v>1.52189E-2</c:v>
                </c:pt>
                <c:pt idx="233">
                  <c:v>2.5482899999999998E-4</c:v>
                </c:pt>
                <c:pt idx="234">
                  <c:v>6.3917899999999996E-3</c:v>
                </c:pt>
                <c:pt idx="235">
                  <c:v>-1.26088E-3</c:v>
                </c:pt>
                <c:pt idx="236">
                  <c:v>1.8238899999999999E-2</c:v>
                </c:pt>
                <c:pt idx="237">
                  <c:v>1.9043500000000001E-2</c:v>
                </c:pt>
                <c:pt idx="238">
                  <c:v>-1.5914500000000002E-2</c:v>
                </c:pt>
                <c:pt idx="239">
                  <c:v>7.3189600000000002E-3</c:v>
                </c:pt>
                <c:pt idx="240">
                  <c:v>4.5391499999999996E-3</c:v>
                </c:pt>
                <c:pt idx="241">
                  <c:v>-1.28329E-2</c:v>
                </c:pt>
                <c:pt idx="242">
                  <c:v>6.01346E-3</c:v>
                </c:pt>
                <c:pt idx="243">
                  <c:v>5.5020499999999996E-3</c:v>
                </c:pt>
                <c:pt idx="244">
                  <c:v>4.4988100000000001E-4</c:v>
                </c:pt>
                <c:pt idx="245">
                  <c:v>9.9117600000000004E-3</c:v>
                </c:pt>
                <c:pt idx="246">
                  <c:v>2.0893800000000001E-2</c:v>
                </c:pt>
                <c:pt idx="247">
                  <c:v>-2.01906E-2</c:v>
                </c:pt>
                <c:pt idx="248">
                  <c:v>-1.7622499999999999E-3</c:v>
                </c:pt>
                <c:pt idx="249">
                  <c:v>-7.0299300000000002E-3</c:v>
                </c:pt>
                <c:pt idx="250">
                  <c:v>4.5491899999999998E-3</c:v>
                </c:pt>
                <c:pt idx="251">
                  <c:v>-4.5646899999999997E-3</c:v>
                </c:pt>
                <c:pt idx="252">
                  <c:v>-5.6592200000000004E-3</c:v>
                </c:pt>
                <c:pt idx="253">
                  <c:v>4.9326300000000003E-3</c:v>
                </c:pt>
                <c:pt idx="254">
                  <c:v>1.23692E-2</c:v>
                </c:pt>
                <c:pt idx="255">
                  <c:v>1.12622E-2</c:v>
                </c:pt>
                <c:pt idx="256">
                  <c:v>2.78195E-3</c:v>
                </c:pt>
                <c:pt idx="257">
                  <c:v>1.48679E-2</c:v>
                </c:pt>
                <c:pt idx="258">
                  <c:v>1.10413E-2</c:v>
                </c:pt>
                <c:pt idx="259">
                  <c:v>1.0440700000000001E-2</c:v>
                </c:pt>
                <c:pt idx="260">
                  <c:v>6.9695099999999999E-3</c:v>
                </c:pt>
                <c:pt idx="261">
                  <c:v>-1.2698799999999999E-3</c:v>
                </c:pt>
                <c:pt idx="262">
                  <c:v>-1.0042000000000001E-2</c:v>
                </c:pt>
                <c:pt idx="263">
                  <c:v>1.04238E-2</c:v>
                </c:pt>
                <c:pt idx="264">
                  <c:v>-3.1167299999999998E-3</c:v>
                </c:pt>
                <c:pt idx="265">
                  <c:v>-1.32163E-2</c:v>
                </c:pt>
                <c:pt idx="266">
                  <c:v>-2.2495000000000002E-3</c:v>
                </c:pt>
                <c:pt idx="267">
                  <c:v>-4.5096499999999996E-3</c:v>
                </c:pt>
                <c:pt idx="268">
                  <c:v>3.14278E-3</c:v>
                </c:pt>
                <c:pt idx="269">
                  <c:v>-6.9464099999999997E-4</c:v>
                </c:pt>
                <c:pt idx="270">
                  <c:v>6.5140700000000003E-3</c:v>
                </c:pt>
                <c:pt idx="271">
                  <c:v>-1.2848200000000001E-3</c:v>
                </c:pt>
                <c:pt idx="272">
                  <c:v>-9.9126600000000002E-3</c:v>
                </c:pt>
                <c:pt idx="273">
                  <c:v>8.0836499999999995E-3</c:v>
                </c:pt>
                <c:pt idx="274">
                  <c:v>-1.1439299999999999E-2</c:v>
                </c:pt>
                <c:pt idx="275">
                  <c:v>4.7831200000000001E-3</c:v>
                </c:pt>
                <c:pt idx="276">
                  <c:v>2.6914899999999999E-2</c:v>
                </c:pt>
                <c:pt idx="277">
                  <c:v>1.42755E-2</c:v>
                </c:pt>
                <c:pt idx="278">
                  <c:v>-4.2917700000000003E-3</c:v>
                </c:pt>
                <c:pt idx="279">
                  <c:v>-9.8202099999999994E-3</c:v>
                </c:pt>
                <c:pt idx="280">
                  <c:v>-1.48042E-2</c:v>
                </c:pt>
                <c:pt idx="281">
                  <c:v>2.8218399999999999E-4</c:v>
                </c:pt>
                <c:pt idx="282">
                  <c:v>-1.0787100000000001E-2</c:v>
                </c:pt>
                <c:pt idx="283">
                  <c:v>-2.0962500000000001E-4</c:v>
                </c:pt>
                <c:pt idx="284">
                  <c:v>2.85493E-2</c:v>
                </c:pt>
                <c:pt idx="285">
                  <c:v>1.4974000000000001E-3</c:v>
                </c:pt>
                <c:pt idx="286">
                  <c:v>2.4747499999999999E-2</c:v>
                </c:pt>
                <c:pt idx="287">
                  <c:v>5.7942699999999998E-3</c:v>
                </c:pt>
                <c:pt idx="288">
                  <c:v>1.43556E-2</c:v>
                </c:pt>
                <c:pt idx="289">
                  <c:v>-1.63817E-3</c:v>
                </c:pt>
                <c:pt idx="290">
                  <c:v>-1.1298199999999999E-3</c:v>
                </c:pt>
                <c:pt idx="291">
                  <c:v>7.63446E-3</c:v>
                </c:pt>
                <c:pt idx="292">
                  <c:v>1.1924799999999999E-2</c:v>
                </c:pt>
                <c:pt idx="293">
                  <c:v>2.8779700000000001E-3</c:v>
                </c:pt>
                <c:pt idx="294">
                  <c:v>-2.9524799999999999E-3</c:v>
                </c:pt>
                <c:pt idx="295">
                  <c:v>1.42799E-2</c:v>
                </c:pt>
                <c:pt idx="296">
                  <c:v>-9.3005199999999996E-3</c:v>
                </c:pt>
                <c:pt idx="297">
                  <c:v>-1.10855E-2</c:v>
                </c:pt>
                <c:pt idx="298">
                  <c:v>-1.6120099999999998E-2</c:v>
                </c:pt>
                <c:pt idx="299">
                  <c:v>5.2410399999999998E-3</c:v>
                </c:pt>
                <c:pt idx="300">
                  <c:v>-7.7120899999999996E-3</c:v>
                </c:pt>
                <c:pt idx="301">
                  <c:v>-1.0923799999999999E-2</c:v>
                </c:pt>
                <c:pt idx="302">
                  <c:v>2.2399999999999998E-3</c:v>
                </c:pt>
                <c:pt idx="303">
                  <c:v>1.6885799999999999E-2</c:v>
                </c:pt>
                <c:pt idx="304">
                  <c:v>9.44826E-3</c:v>
                </c:pt>
                <c:pt idx="305">
                  <c:v>9.6059300000000004E-3</c:v>
                </c:pt>
                <c:pt idx="306">
                  <c:v>-1.2482500000000001E-2</c:v>
                </c:pt>
                <c:pt idx="307">
                  <c:v>-4.1403300000000002E-3</c:v>
                </c:pt>
                <c:pt idx="308">
                  <c:v>-1.15964E-2</c:v>
                </c:pt>
                <c:pt idx="309">
                  <c:v>-9.1340899999999992E-3</c:v>
                </c:pt>
                <c:pt idx="310">
                  <c:v>-4.0833099999999997E-3</c:v>
                </c:pt>
                <c:pt idx="311">
                  <c:v>-4.1050899999999996E-3</c:v>
                </c:pt>
                <c:pt idx="312">
                  <c:v>1.7271999999999999E-2</c:v>
                </c:pt>
                <c:pt idx="313">
                  <c:v>-1.5098500000000001E-2</c:v>
                </c:pt>
                <c:pt idx="314">
                  <c:v>-8.0034100000000007E-3</c:v>
                </c:pt>
                <c:pt idx="315">
                  <c:v>9.9717499999999997E-3</c:v>
                </c:pt>
                <c:pt idx="316">
                  <c:v>2.83921E-2</c:v>
                </c:pt>
                <c:pt idx="317">
                  <c:v>-1.1391500000000001E-2</c:v>
                </c:pt>
                <c:pt idx="318">
                  <c:v>6.4567000000000001E-3</c:v>
                </c:pt>
                <c:pt idx="319">
                  <c:v>-8.1209400000000001E-3</c:v>
                </c:pt>
                <c:pt idx="320">
                  <c:v>-1.7293800000000002E-2</c:v>
                </c:pt>
                <c:pt idx="321">
                  <c:v>-1.8627999999999999E-2</c:v>
                </c:pt>
                <c:pt idx="322">
                  <c:v>1.02296E-2</c:v>
                </c:pt>
                <c:pt idx="323">
                  <c:v>-1.41044E-2</c:v>
                </c:pt>
                <c:pt idx="324">
                  <c:v>1.1682699999999999E-3</c:v>
                </c:pt>
                <c:pt idx="325">
                  <c:v>-7.4382199999999999E-4</c:v>
                </c:pt>
                <c:pt idx="326">
                  <c:v>-2.2297000000000001E-2</c:v>
                </c:pt>
                <c:pt idx="327">
                  <c:v>8.0013700000000007E-3</c:v>
                </c:pt>
                <c:pt idx="328">
                  <c:v>-5.8822900000000001E-3</c:v>
                </c:pt>
                <c:pt idx="329">
                  <c:v>-4.38675E-3</c:v>
                </c:pt>
                <c:pt idx="330">
                  <c:v>1.15303E-3</c:v>
                </c:pt>
                <c:pt idx="331">
                  <c:v>-1.00292E-2</c:v>
                </c:pt>
                <c:pt idx="332">
                  <c:v>5.6213699999999997E-3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ProkustesV!$K$10:$K$500</c:f>
              <c:numCache>
                <c:formatCode>0.000</c:formatCode>
                <c:ptCount val="491"/>
                <c:pt idx="0">
                  <c:v>6.99346E-2</c:v>
                </c:pt>
                <c:pt idx="1">
                  <c:v>4.9230999999999997E-2</c:v>
                </c:pt>
                <c:pt idx="2">
                  <c:v>7.6044299999999995E-2</c:v>
                </c:pt>
                <c:pt idx="3">
                  <c:v>6.9900699999999996E-2</c:v>
                </c:pt>
                <c:pt idx="4">
                  <c:v>9.0708700000000003E-2</c:v>
                </c:pt>
                <c:pt idx="5">
                  <c:v>8.2836199999999999E-2</c:v>
                </c:pt>
                <c:pt idx="6">
                  <c:v>8.45968E-2</c:v>
                </c:pt>
                <c:pt idx="7">
                  <c:v>6.3749700000000006E-2</c:v>
                </c:pt>
                <c:pt idx="8">
                  <c:v>8.7526599999999996E-2</c:v>
                </c:pt>
                <c:pt idx="9">
                  <c:v>0.11980300000000001</c:v>
                </c:pt>
                <c:pt idx="10">
                  <c:v>0.110309</c:v>
                </c:pt>
                <c:pt idx="11">
                  <c:v>0.102979</c:v>
                </c:pt>
                <c:pt idx="12">
                  <c:v>0.10563</c:v>
                </c:pt>
                <c:pt idx="13">
                  <c:v>8.3134700000000006E-2</c:v>
                </c:pt>
                <c:pt idx="14">
                  <c:v>0.108055</c:v>
                </c:pt>
                <c:pt idx="15">
                  <c:v>8.7342799999999998E-2</c:v>
                </c:pt>
                <c:pt idx="16">
                  <c:v>8.8042800000000004E-2</c:v>
                </c:pt>
                <c:pt idx="17">
                  <c:v>7.8107099999999999E-2</c:v>
                </c:pt>
                <c:pt idx="18">
                  <c:v>0.113542</c:v>
                </c:pt>
                <c:pt idx="19">
                  <c:v>4.1100200000000003E-2</c:v>
                </c:pt>
                <c:pt idx="20">
                  <c:v>8.3557599999999996E-2</c:v>
                </c:pt>
                <c:pt idx="21">
                  <c:v>9.8372000000000001E-2</c:v>
                </c:pt>
                <c:pt idx="22">
                  <c:v>7.0955799999999999E-2</c:v>
                </c:pt>
                <c:pt idx="23">
                  <c:v>9.8006300000000005E-2</c:v>
                </c:pt>
                <c:pt idx="24">
                  <c:v>8.37368E-2</c:v>
                </c:pt>
                <c:pt idx="25">
                  <c:v>0.14261799999999999</c:v>
                </c:pt>
                <c:pt idx="26">
                  <c:v>8.6259500000000003E-2</c:v>
                </c:pt>
                <c:pt idx="27">
                  <c:v>7.9868599999999998E-2</c:v>
                </c:pt>
                <c:pt idx="28">
                  <c:v>9.5661300000000005E-2</c:v>
                </c:pt>
                <c:pt idx="29">
                  <c:v>0.124417</c:v>
                </c:pt>
                <c:pt idx="30">
                  <c:v>0.124236</c:v>
                </c:pt>
                <c:pt idx="31">
                  <c:v>0.13176099999999999</c:v>
                </c:pt>
                <c:pt idx="32">
                  <c:v>0.106507</c:v>
                </c:pt>
                <c:pt idx="33">
                  <c:v>0.13444700000000001</c:v>
                </c:pt>
                <c:pt idx="34">
                  <c:v>7.8868599999999997E-2</c:v>
                </c:pt>
                <c:pt idx="35">
                  <c:v>7.37265E-2</c:v>
                </c:pt>
                <c:pt idx="36">
                  <c:v>7.2908399999999998E-2</c:v>
                </c:pt>
                <c:pt idx="37">
                  <c:v>8.6430099999999996E-2</c:v>
                </c:pt>
                <c:pt idx="38">
                  <c:v>8.3186700000000002E-2</c:v>
                </c:pt>
                <c:pt idx="39">
                  <c:v>0.10777299999999999</c:v>
                </c:pt>
                <c:pt idx="40">
                  <c:v>9.0184399999999998E-2</c:v>
                </c:pt>
                <c:pt idx="41">
                  <c:v>0.109401</c:v>
                </c:pt>
                <c:pt idx="42">
                  <c:v>0.109995</c:v>
                </c:pt>
                <c:pt idx="43">
                  <c:v>0.13311600000000001</c:v>
                </c:pt>
                <c:pt idx="44">
                  <c:v>8.0044900000000002E-2</c:v>
                </c:pt>
                <c:pt idx="45">
                  <c:v>6.7986699999999997E-2</c:v>
                </c:pt>
                <c:pt idx="46">
                  <c:v>0.10140200000000001</c:v>
                </c:pt>
                <c:pt idx="47">
                  <c:v>0.102324</c:v>
                </c:pt>
                <c:pt idx="48">
                  <c:v>8.5881200000000005E-2</c:v>
                </c:pt>
                <c:pt idx="49">
                  <c:v>9.2660900000000004E-2</c:v>
                </c:pt>
                <c:pt idx="50">
                  <c:v>6.1117400000000002E-2</c:v>
                </c:pt>
                <c:pt idx="51">
                  <c:v>4.4114E-2</c:v>
                </c:pt>
                <c:pt idx="52">
                  <c:v>9.3181100000000003E-2</c:v>
                </c:pt>
                <c:pt idx="53">
                  <c:v>8.1699800000000003E-2</c:v>
                </c:pt>
                <c:pt idx="54">
                  <c:v>8.8775400000000004E-2</c:v>
                </c:pt>
                <c:pt idx="55">
                  <c:v>0.11637599999999999</c:v>
                </c:pt>
                <c:pt idx="56">
                  <c:v>8.7444099999999997E-2</c:v>
                </c:pt>
                <c:pt idx="57">
                  <c:v>0.122698</c:v>
                </c:pt>
                <c:pt idx="58">
                  <c:v>8.5242600000000002E-2</c:v>
                </c:pt>
                <c:pt idx="59">
                  <c:v>0.105661</c:v>
                </c:pt>
                <c:pt idx="60">
                  <c:v>8.4847699999999998E-2</c:v>
                </c:pt>
                <c:pt idx="61">
                  <c:v>4.4353099999999999E-2</c:v>
                </c:pt>
                <c:pt idx="62">
                  <c:v>6.4890600000000007E-2</c:v>
                </c:pt>
                <c:pt idx="63">
                  <c:v>8.01008E-2</c:v>
                </c:pt>
                <c:pt idx="64">
                  <c:v>0.10592600000000001</c:v>
                </c:pt>
                <c:pt idx="65">
                  <c:v>0.12164800000000001</c:v>
                </c:pt>
                <c:pt idx="66">
                  <c:v>9.4242400000000004E-2</c:v>
                </c:pt>
                <c:pt idx="67">
                  <c:v>0.127854</c:v>
                </c:pt>
                <c:pt idx="68">
                  <c:v>0.105641</c:v>
                </c:pt>
                <c:pt idx="69">
                  <c:v>9.4402399999999997E-2</c:v>
                </c:pt>
                <c:pt idx="70">
                  <c:v>9.2508099999999996E-2</c:v>
                </c:pt>
                <c:pt idx="71">
                  <c:v>0.11092100000000001</c:v>
                </c:pt>
                <c:pt idx="72">
                  <c:v>8.8857099999999994E-2</c:v>
                </c:pt>
                <c:pt idx="73">
                  <c:v>0.12759300000000001</c:v>
                </c:pt>
                <c:pt idx="74">
                  <c:v>0.123459</c:v>
                </c:pt>
                <c:pt idx="75">
                  <c:v>0.117548</c:v>
                </c:pt>
                <c:pt idx="76">
                  <c:v>0.12995699999999999</c:v>
                </c:pt>
                <c:pt idx="77">
                  <c:v>0.105556</c:v>
                </c:pt>
                <c:pt idx="78">
                  <c:v>0.103782</c:v>
                </c:pt>
                <c:pt idx="79">
                  <c:v>9.1039800000000004E-2</c:v>
                </c:pt>
                <c:pt idx="80">
                  <c:v>7.2106900000000002E-2</c:v>
                </c:pt>
                <c:pt idx="81">
                  <c:v>8.1028000000000003E-2</c:v>
                </c:pt>
                <c:pt idx="82">
                  <c:v>0.119544</c:v>
                </c:pt>
                <c:pt idx="83">
                  <c:v>0.14108499999999999</c:v>
                </c:pt>
                <c:pt idx="84">
                  <c:v>0.128411</c:v>
                </c:pt>
                <c:pt idx="85">
                  <c:v>0.14022000000000001</c:v>
                </c:pt>
                <c:pt idx="86">
                  <c:v>0.118856</c:v>
                </c:pt>
                <c:pt idx="87">
                  <c:v>0.12305199999999999</c:v>
                </c:pt>
                <c:pt idx="88">
                  <c:v>6.7009200000000005E-2</c:v>
                </c:pt>
                <c:pt idx="89">
                  <c:v>4.1084700000000002E-2</c:v>
                </c:pt>
                <c:pt idx="90">
                  <c:v>3.9192100000000001E-2</c:v>
                </c:pt>
                <c:pt idx="91">
                  <c:v>5.8007000000000003E-2</c:v>
                </c:pt>
                <c:pt idx="92">
                  <c:v>5.3538200000000001E-2</c:v>
                </c:pt>
                <c:pt idx="93">
                  <c:v>0.11582000000000001</c:v>
                </c:pt>
                <c:pt idx="94">
                  <c:v>8.97366E-2</c:v>
                </c:pt>
                <c:pt idx="95">
                  <c:v>0.101423</c:v>
                </c:pt>
                <c:pt idx="96">
                  <c:v>8.7101499999999998E-2</c:v>
                </c:pt>
                <c:pt idx="97">
                  <c:v>8.9979900000000002E-2</c:v>
                </c:pt>
                <c:pt idx="98">
                  <c:v>9.1560600000000006E-3</c:v>
                </c:pt>
                <c:pt idx="99">
                  <c:v>1.0640500000000001E-2</c:v>
                </c:pt>
                <c:pt idx="100">
                  <c:v>5.5052E-3</c:v>
                </c:pt>
                <c:pt idx="101">
                  <c:v>1.9888300000000001E-2</c:v>
                </c:pt>
                <c:pt idx="102">
                  <c:v>1.41332E-2</c:v>
                </c:pt>
                <c:pt idx="103">
                  <c:v>1.5115399999999999E-2</c:v>
                </c:pt>
                <c:pt idx="104">
                  <c:v>-9.4932699999999998E-3</c:v>
                </c:pt>
                <c:pt idx="105">
                  <c:v>3.6017800000000003E-2</c:v>
                </c:pt>
                <c:pt idx="106">
                  <c:v>1.65895E-2</c:v>
                </c:pt>
                <c:pt idx="107">
                  <c:v>-1.6947500000000001E-2</c:v>
                </c:pt>
                <c:pt idx="108">
                  <c:v>8.2549200000000007E-3</c:v>
                </c:pt>
                <c:pt idx="109">
                  <c:v>3.3627800000000002E-4</c:v>
                </c:pt>
                <c:pt idx="110">
                  <c:v>-2.27406E-2</c:v>
                </c:pt>
                <c:pt idx="111">
                  <c:v>5.49673E-3</c:v>
                </c:pt>
                <c:pt idx="112">
                  <c:v>2.26389E-2</c:v>
                </c:pt>
                <c:pt idx="113">
                  <c:v>-2.2933200000000001E-2</c:v>
                </c:pt>
                <c:pt idx="114">
                  <c:v>-5.0390999999999998E-2</c:v>
                </c:pt>
                <c:pt idx="115">
                  <c:v>-4.9825199999999998E-3</c:v>
                </c:pt>
                <c:pt idx="116">
                  <c:v>-2.9109599999999999E-2</c:v>
                </c:pt>
                <c:pt idx="117">
                  <c:v>-2.8572400000000001E-2</c:v>
                </c:pt>
                <c:pt idx="118">
                  <c:v>2.5704100000000001E-2</c:v>
                </c:pt>
                <c:pt idx="119">
                  <c:v>3.0990199999999999E-2</c:v>
                </c:pt>
                <c:pt idx="120">
                  <c:v>2.55605E-2</c:v>
                </c:pt>
                <c:pt idx="121">
                  <c:v>2.5192900000000001E-2</c:v>
                </c:pt>
                <c:pt idx="122">
                  <c:v>1.8837599999999999E-2</c:v>
                </c:pt>
                <c:pt idx="123">
                  <c:v>-3.79776E-2</c:v>
                </c:pt>
                <c:pt idx="124">
                  <c:v>-1.29695E-2</c:v>
                </c:pt>
                <c:pt idx="125">
                  <c:v>-2.5801000000000001E-2</c:v>
                </c:pt>
                <c:pt idx="126">
                  <c:v>4.2858399999999998E-2</c:v>
                </c:pt>
                <c:pt idx="127">
                  <c:v>1.93812E-3</c:v>
                </c:pt>
                <c:pt idx="128">
                  <c:v>4.8702099999999998E-3</c:v>
                </c:pt>
                <c:pt idx="129">
                  <c:v>2.2252999999999998E-2</c:v>
                </c:pt>
                <c:pt idx="130">
                  <c:v>3.1616199999999997E-2</c:v>
                </c:pt>
                <c:pt idx="131">
                  <c:v>1.56613E-2</c:v>
                </c:pt>
                <c:pt idx="132">
                  <c:v>1.7261700000000001E-2</c:v>
                </c:pt>
                <c:pt idx="133">
                  <c:v>3.0169999999999999E-2</c:v>
                </c:pt>
                <c:pt idx="134">
                  <c:v>5.2094700000000001E-2</c:v>
                </c:pt>
                <c:pt idx="135">
                  <c:v>2.89698E-2</c:v>
                </c:pt>
                <c:pt idx="136">
                  <c:v>1.3810100000000001E-2</c:v>
                </c:pt>
                <c:pt idx="137">
                  <c:v>1.25804E-2</c:v>
                </c:pt>
                <c:pt idx="138">
                  <c:v>4.4160400000000002E-2</c:v>
                </c:pt>
                <c:pt idx="139">
                  <c:v>5.5841599999999998E-2</c:v>
                </c:pt>
                <c:pt idx="140">
                  <c:v>4.7526800000000001E-2</c:v>
                </c:pt>
                <c:pt idx="141">
                  <c:v>5.8015200000000003E-2</c:v>
                </c:pt>
                <c:pt idx="142">
                  <c:v>6.6866999999999996E-2</c:v>
                </c:pt>
                <c:pt idx="143">
                  <c:v>2.8617099999999999E-2</c:v>
                </c:pt>
                <c:pt idx="144">
                  <c:v>6.5624199999999994E-2</c:v>
                </c:pt>
                <c:pt idx="145">
                  <c:v>6.2238399999999999E-2</c:v>
                </c:pt>
                <c:pt idx="146">
                  <c:v>4.1764500000000003E-2</c:v>
                </c:pt>
                <c:pt idx="147">
                  <c:v>9.6867900000000007E-2</c:v>
                </c:pt>
                <c:pt idx="148">
                  <c:v>1.17197E-2</c:v>
                </c:pt>
                <c:pt idx="149">
                  <c:v>1.7837599999999999E-2</c:v>
                </c:pt>
                <c:pt idx="150">
                  <c:v>4.2968399999999997E-2</c:v>
                </c:pt>
                <c:pt idx="151">
                  <c:v>3.13762E-2</c:v>
                </c:pt>
                <c:pt idx="152">
                  <c:v>3.1046399999999998E-2</c:v>
                </c:pt>
                <c:pt idx="153">
                  <c:v>5.4794299999999997E-2</c:v>
                </c:pt>
                <c:pt idx="154">
                  <c:v>4.0005899999999997E-2</c:v>
                </c:pt>
                <c:pt idx="155">
                  <c:v>2.1120300000000002E-2</c:v>
                </c:pt>
                <c:pt idx="156">
                  <c:v>4.3218100000000002E-2</c:v>
                </c:pt>
                <c:pt idx="157">
                  <c:v>4.4332299999999998E-2</c:v>
                </c:pt>
                <c:pt idx="158">
                  <c:v>4.8483100000000001E-2</c:v>
                </c:pt>
                <c:pt idx="159">
                  <c:v>4.6915600000000002E-2</c:v>
                </c:pt>
                <c:pt idx="160">
                  <c:v>5.5948400000000002E-2</c:v>
                </c:pt>
                <c:pt idx="161">
                  <c:v>1.7928800000000002E-2</c:v>
                </c:pt>
                <c:pt idx="162">
                  <c:v>3.6482500000000001E-2</c:v>
                </c:pt>
                <c:pt idx="163">
                  <c:v>9.4444100000000003E-3</c:v>
                </c:pt>
                <c:pt idx="164">
                  <c:v>4.0596100000000003E-2</c:v>
                </c:pt>
                <c:pt idx="165">
                  <c:v>3.94071E-2</c:v>
                </c:pt>
                <c:pt idx="166">
                  <c:v>3.3124899999999999E-2</c:v>
                </c:pt>
                <c:pt idx="167">
                  <c:v>6.9897399999999998E-2</c:v>
                </c:pt>
                <c:pt idx="168">
                  <c:v>6.79419E-2</c:v>
                </c:pt>
                <c:pt idx="169">
                  <c:v>5.6976600000000002E-2</c:v>
                </c:pt>
                <c:pt idx="170">
                  <c:v>5.4647300000000003E-2</c:v>
                </c:pt>
                <c:pt idx="171">
                  <c:v>7.9214800000000002E-2</c:v>
                </c:pt>
                <c:pt idx="172">
                  <c:v>7.1877300000000005E-2</c:v>
                </c:pt>
                <c:pt idx="173">
                  <c:v>7.7335899999999999E-2</c:v>
                </c:pt>
                <c:pt idx="174">
                  <c:v>7.5845099999999999E-2</c:v>
                </c:pt>
                <c:pt idx="175">
                  <c:v>3.9990299999999999E-2</c:v>
                </c:pt>
                <c:pt idx="176">
                  <c:v>4.7848799999999997E-2</c:v>
                </c:pt>
                <c:pt idx="177">
                  <c:v>4.3155100000000002E-2</c:v>
                </c:pt>
                <c:pt idx="178">
                  <c:v>3.7132900000000003E-2</c:v>
                </c:pt>
                <c:pt idx="179">
                  <c:v>9.4959699999999994E-2</c:v>
                </c:pt>
                <c:pt idx="180">
                  <c:v>4.9563500000000003E-2</c:v>
                </c:pt>
                <c:pt idx="181">
                  <c:v>4.3766699999999999E-2</c:v>
                </c:pt>
                <c:pt idx="182">
                  <c:v>6.9781399999999993E-2</c:v>
                </c:pt>
                <c:pt idx="183">
                  <c:v>3.5069700000000002E-2</c:v>
                </c:pt>
                <c:pt idx="184">
                  <c:v>4.6002000000000001E-2</c:v>
                </c:pt>
                <c:pt idx="185">
                  <c:v>2.9385600000000001E-2</c:v>
                </c:pt>
                <c:pt idx="186">
                  <c:v>4.0887600000000003E-2</c:v>
                </c:pt>
                <c:pt idx="187">
                  <c:v>6.1131199999999997E-2</c:v>
                </c:pt>
                <c:pt idx="188">
                  <c:v>4.8110600000000003E-2</c:v>
                </c:pt>
                <c:pt idx="189">
                  <c:v>5.8211499999999999E-2</c:v>
                </c:pt>
                <c:pt idx="190">
                  <c:v>4.1481900000000002E-2</c:v>
                </c:pt>
                <c:pt idx="191">
                  <c:v>5.1358300000000003E-2</c:v>
                </c:pt>
                <c:pt idx="192">
                  <c:v>4.0462600000000001E-2</c:v>
                </c:pt>
                <c:pt idx="193">
                  <c:v>6.6441100000000003E-2</c:v>
                </c:pt>
                <c:pt idx="194">
                  <c:v>4.8397000000000003E-2</c:v>
                </c:pt>
                <c:pt idx="195">
                  <c:v>5.3112300000000001E-2</c:v>
                </c:pt>
                <c:pt idx="196">
                  <c:v>4.66016E-2</c:v>
                </c:pt>
                <c:pt idx="197">
                  <c:v>6.4108299999999993E-2</c:v>
                </c:pt>
                <c:pt idx="198">
                  <c:v>3.67187E-2</c:v>
                </c:pt>
                <c:pt idx="199">
                  <c:v>3.1224600000000002E-2</c:v>
                </c:pt>
                <c:pt idx="200">
                  <c:v>3.3881099999999997E-2</c:v>
                </c:pt>
                <c:pt idx="201">
                  <c:v>2.0738599999999999E-2</c:v>
                </c:pt>
                <c:pt idx="202">
                  <c:v>4.2146299999999998E-2</c:v>
                </c:pt>
                <c:pt idx="203">
                  <c:v>5.9209499999999998E-2</c:v>
                </c:pt>
                <c:pt idx="204">
                  <c:v>3.0635800000000001E-2</c:v>
                </c:pt>
                <c:pt idx="205">
                  <c:v>5.0023999999999999E-2</c:v>
                </c:pt>
                <c:pt idx="206">
                  <c:v>2.4578900000000001E-2</c:v>
                </c:pt>
                <c:pt idx="207">
                  <c:v>2.8679400000000001E-2</c:v>
                </c:pt>
                <c:pt idx="208">
                  <c:v>3.2638500000000001E-2</c:v>
                </c:pt>
                <c:pt idx="209">
                  <c:v>4.9429099999999997E-2</c:v>
                </c:pt>
                <c:pt idx="210">
                  <c:v>5.8058600000000002E-2</c:v>
                </c:pt>
                <c:pt idx="211">
                  <c:v>5.1430299999999998E-3</c:v>
                </c:pt>
                <c:pt idx="212">
                  <c:v>2.4068200000000001E-2</c:v>
                </c:pt>
                <c:pt idx="213">
                  <c:v>6.9878200000000001E-2</c:v>
                </c:pt>
                <c:pt idx="214">
                  <c:v>5.0070900000000002E-2</c:v>
                </c:pt>
                <c:pt idx="215">
                  <c:v>5.7574899999999998E-2</c:v>
                </c:pt>
                <c:pt idx="216">
                  <c:v>4.7891000000000003E-2</c:v>
                </c:pt>
                <c:pt idx="217">
                  <c:v>5.6918299999999998E-2</c:v>
                </c:pt>
                <c:pt idx="218">
                  <c:v>6.49613E-2</c:v>
                </c:pt>
                <c:pt idx="219">
                  <c:v>4.7740699999999997E-2</c:v>
                </c:pt>
                <c:pt idx="220">
                  <c:v>3.7245E-2</c:v>
                </c:pt>
                <c:pt idx="221">
                  <c:v>8.6974499999999996E-2</c:v>
                </c:pt>
                <c:pt idx="222">
                  <c:v>7.5601100000000004E-2</c:v>
                </c:pt>
                <c:pt idx="223">
                  <c:v>7.3358699999999999E-2</c:v>
                </c:pt>
                <c:pt idx="224">
                  <c:v>4.0442600000000002E-2</c:v>
                </c:pt>
                <c:pt idx="225">
                  <c:v>3.8126800000000002E-2</c:v>
                </c:pt>
                <c:pt idx="226">
                  <c:v>4.0690900000000002E-2</c:v>
                </c:pt>
                <c:pt idx="227">
                  <c:v>6.9047700000000004E-2</c:v>
                </c:pt>
                <c:pt idx="228">
                  <c:v>0.104765</c:v>
                </c:pt>
                <c:pt idx="229">
                  <c:v>6.1976000000000003E-2</c:v>
                </c:pt>
                <c:pt idx="230">
                  <c:v>7.9878699999999997E-2</c:v>
                </c:pt>
                <c:pt idx="231">
                  <c:v>5.9883100000000002E-2</c:v>
                </c:pt>
                <c:pt idx="232">
                  <c:v>7.61434E-2</c:v>
                </c:pt>
                <c:pt idx="233">
                  <c:v>4.7638E-2</c:v>
                </c:pt>
                <c:pt idx="234">
                  <c:v>6.4478999999999995E-2</c:v>
                </c:pt>
                <c:pt idx="235">
                  <c:v>4.1445500000000003E-2</c:v>
                </c:pt>
                <c:pt idx="236">
                  <c:v>3.1897599999999998E-2</c:v>
                </c:pt>
                <c:pt idx="237">
                  <c:v>3.6498500000000003E-2</c:v>
                </c:pt>
                <c:pt idx="238">
                  <c:v>4.6653399999999998E-2</c:v>
                </c:pt>
                <c:pt idx="239">
                  <c:v>5.6905600000000001E-2</c:v>
                </c:pt>
                <c:pt idx="240">
                  <c:v>6.57808E-2</c:v>
                </c:pt>
                <c:pt idx="241">
                  <c:v>4.2863699999999998E-2</c:v>
                </c:pt>
                <c:pt idx="242">
                  <c:v>8.69143E-2</c:v>
                </c:pt>
                <c:pt idx="243">
                  <c:v>5.3078100000000003E-2</c:v>
                </c:pt>
                <c:pt idx="244">
                  <c:v>6.3450500000000007E-2</c:v>
                </c:pt>
                <c:pt idx="245">
                  <c:v>7.39847E-2</c:v>
                </c:pt>
                <c:pt idx="246">
                  <c:v>9.0690599999999996E-2</c:v>
                </c:pt>
                <c:pt idx="247">
                  <c:v>0.103519</c:v>
                </c:pt>
                <c:pt idx="248">
                  <c:v>3.2904200000000002E-2</c:v>
                </c:pt>
                <c:pt idx="249">
                  <c:v>2.13432E-2</c:v>
                </c:pt>
                <c:pt idx="250">
                  <c:v>4.6573999999999999E-3</c:v>
                </c:pt>
                <c:pt idx="251">
                  <c:v>1.20486E-2</c:v>
                </c:pt>
                <c:pt idx="252">
                  <c:v>3.2258000000000002E-2</c:v>
                </c:pt>
                <c:pt idx="253">
                  <c:v>3.9318199999999998E-2</c:v>
                </c:pt>
                <c:pt idx="254">
                  <c:v>2.3752800000000001E-2</c:v>
                </c:pt>
                <c:pt idx="255">
                  <c:v>8.1711000000000006E-2</c:v>
                </c:pt>
                <c:pt idx="256">
                  <c:v>1.8768300000000002E-2</c:v>
                </c:pt>
                <c:pt idx="257">
                  <c:v>3.9752099999999999E-2</c:v>
                </c:pt>
                <c:pt idx="258">
                  <c:v>3.7189600000000003E-2</c:v>
                </c:pt>
                <c:pt idx="259">
                  <c:v>3.0145100000000001E-2</c:v>
                </c:pt>
                <c:pt idx="260">
                  <c:v>3.0949399999999998E-2</c:v>
                </c:pt>
                <c:pt idx="261">
                  <c:v>5.0308100000000001E-2</c:v>
                </c:pt>
                <c:pt idx="262">
                  <c:v>-3.1269900000000001E-3</c:v>
                </c:pt>
                <c:pt idx="263">
                  <c:v>2.9022599999999999E-2</c:v>
                </c:pt>
                <c:pt idx="264">
                  <c:v>2.8868999999999999E-2</c:v>
                </c:pt>
                <c:pt idx="265">
                  <c:v>5.7137399999999998E-2</c:v>
                </c:pt>
                <c:pt idx="266">
                  <c:v>4.1570999999999997E-2</c:v>
                </c:pt>
                <c:pt idx="267">
                  <c:v>6.9344299999999998E-2</c:v>
                </c:pt>
                <c:pt idx="268">
                  <c:v>4.7352699999999998E-2</c:v>
                </c:pt>
                <c:pt idx="269">
                  <c:v>5.3163299999999997E-2</c:v>
                </c:pt>
                <c:pt idx="270">
                  <c:v>2.4281E-2</c:v>
                </c:pt>
                <c:pt idx="271">
                  <c:v>3.55877E-2</c:v>
                </c:pt>
                <c:pt idx="272">
                  <c:v>3.8830799999999999E-2</c:v>
                </c:pt>
                <c:pt idx="273">
                  <c:v>2.3050500000000002E-2</c:v>
                </c:pt>
                <c:pt idx="274">
                  <c:v>2.93422E-4</c:v>
                </c:pt>
                <c:pt idx="275">
                  <c:v>3.5048599999999999E-2</c:v>
                </c:pt>
                <c:pt idx="276">
                  <c:v>1.53533E-2</c:v>
                </c:pt>
                <c:pt idx="277">
                  <c:v>2.01922E-2</c:v>
                </c:pt>
                <c:pt idx="278">
                  <c:v>2.43822E-2</c:v>
                </c:pt>
                <c:pt idx="279">
                  <c:v>3.8610600000000002E-2</c:v>
                </c:pt>
                <c:pt idx="280">
                  <c:v>4.2960600000000002E-2</c:v>
                </c:pt>
                <c:pt idx="281">
                  <c:v>4.4629799999999997E-2</c:v>
                </c:pt>
                <c:pt idx="282">
                  <c:v>3.1309900000000002E-2</c:v>
                </c:pt>
                <c:pt idx="283">
                  <c:v>4.1224799999999999E-2</c:v>
                </c:pt>
                <c:pt idx="284">
                  <c:v>4.2385300000000001E-2</c:v>
                </c:pt>
                <c:pt idx="285">
                  <c:v>6.0359900000000001E-2</c:v>
                </c:pt>
                <c:pt idx="286">
                  <c:v>4.5185000000000003E-2</c:v>
                </c:pt>
                <c:pt idx="287">
                  <c:v>1.0477200000000001E-2</c:v>
                </c:pt>
                <c:pt idx="288">
                  <c:v>9.28643E-3</c:v>
                </c:pt>
                <c:pt idx="289">
                  <c:v>4.1384700000000003E-2</c:v>
                </c:pt>
                <c:pt idx="290">
                  <c:v>1.42849E-2</c:v>
                </c:pt>
                <c:pt idx="291">
                  <c:v>4.0525800000000001E-2</c:v>
                </c:pt>
                <c:pt idx="292">
                  <c:v>5.8181999999999999E-3</c:v>
                </c:pt>
                <c:pt idx="293">
                  <c:v>3.1320800000000003E-2</c:v>
                </c:pt>
                <c:pt idx="294">
                  <c:v>2.51463E-2</c:v>
                </c:pt>
                <c:pt idx="295">
                  <c:v>3.2770899999999999E-2</c:v>
                </c:pt>
                <c:pt idx="296">
                  <c:v>2.7809E-2</c:v>
                </c:pt>
                <c:pt idx="297">
                  <c:v>3.0696899999999999E-2</c:v>
                </c:pt>
                <c:pt idx="298">
                  <c:v>9.7630600000000005E-3</c:v>
                </c:pt>
                <c:pt idx="299">
                  <c:v>-9.5681399999999993E-3</c:v>
                </c:pt>
                <c:pt idx="300">
                  <c:v>1.97839E-2</c:v>
                </c:pt>
                <c:pt idx="301">
                  <c:v>2.2642900000000001E-2</c:v>
                </c:pt>
                <c:pt idx="302">
                  <c:v>1.5743199999999999E-2</c:v>
                </c:pt>
                <c:pt idx="303">
                  <c:v>1.83281E-2</c:v>
                </c:pt>
                <c:pt idx="304">
                  <c:v>1.9358899999999998E-2</c:v>
                </c:pt>
                <c:pt idx="305">
                  <c:v>4.7374100000000002E-2</c:v>
                </c:pt>
                <c:pt idx="306">
                  <c:v>5.0562900000000001E-2</c:v>
                </c:pt>
                <c:pt idx="307">
                  <c:v>4.8168999999999997E-2</c:v>
                </c:pt>
                <c:pt idx="308">
                  <c:v>4.8020199999999999E-2</c:v>
                </c:pt>
                <c:pt idx="309">
                  <c:v>5.8732899999999998E-2</c:v>
                </c:pt>
                <c:pt idx="310">
                  <c:v>3.6205500000000002E-2</c:v>
                </c:pt>
                <c:pt idx="311">
                  <c:v>3.40424E-2</c:v>
                </c:pt>
                <c:pt idx="312">
                  <c:v>2.7415599999999998E-2</c:v>
                </c:pt>
                <c:pt idx="313">
                  <c:v>1.35189E-2</c:v>
                </c:pt>
                <c:pt idx="314">
                  <c:v>1.2564199999999999E-2</c:v>
                </c:pt>
                <c:pt idx="315">
                  <c:v>5.9512200000000001E-3</c:v>
                </c:pt>
                <c:pt idx="316">
                  <c:v>2.0093900000000001E-2</c:v>
                </c:pt>
                <c:pt idx="317">
                  <c:v>6.6902699999999996E-2</c:v>
                </c:pt>
                <c:pt idx="318">
                  <c:v>3.8041199999999997E-2</c:v>
                </c:pt>
                <c:pt idx="319">
                  <c:v>4.3312299999999998E-2</c:v>
                </c:pt>
                <c:pt idx="320">
                  <c:v>1.8857700000000002E-2</c:v>
                </c:pt>
                <c:pt idx="321">
                  <c:v>1.36518E-2</c:v>
                </c:pt>
                <c:pt idx="322">
                  <c:v>1.4922599999999999E-2</c:v>
                </c:pt>
                <c:pt idx="323">
                  <c:v>2.0597299999999999E-2</c:v>
                </c:pt>
                <c:pt idx="324">
                  <c:v>6.0969299999999997E-2</c:v>
                </c:pt>
                <c:pt idx="325">
                  <c:v>3.77387E-2</c:v>
                </c:pt>
                <c:pt idx="326">
                  <c:v>3.05221E-2</c:v>
                </c:pt>
                <c:pt idx="327">
                  <c:v>3.42838E-3</c:v>
                </c:pt>
                <c:pt idx="328">
                  <c:v>3.7959399999999997E-2</c:v>
                </c:pt>
                <c:pt idx="329">
                  <c:v>1.1341499999999999E-2</c:v>
                </c:pt>
                <c:pt idx="330">
                  <c:v>1.1555299999999999E-2</c:v>
                </c:pt>
                <c:pt idx="331">
                  <c:v>4.0445099999999998E-2</c:v>
                </c:pt>
                <c:pt idx="332">
                  <c:v>4.4329399999999998E-3</c:v>
                </c:pt>
              </c:numCache>
            </c:numRef>
          </c:xVal>
          <c:yVal>
            <c:numRef>
              <c:f>ProkustesV!$L$10:$L$500</c:f>
              <c:numCache>
                <c:formatCode>0.000</c:formatCode>
                <c:ptCount val="491"/>
                <c:pt idx="0">
                  <c:v>0.241393</c:v>
                </c:pt>
                <c:pt idx="1">
                  <c:v>0.24591399999999999</c:v>
                </c:pt>
                <c:pt idx="2">
                  <c:v>0.20149400000000001</c:v>
                </c:pt>
                <c:pt idx="3">
                  <c:v>0.23725099999999999</c:v>
                </c:pt>
                <c:pt idx="4">
                  <c:v>0.212754</c:v>
                </c:pt>
                <c:pt idx="5">
                  <c:v>0.27649800000000002</c:v>
                </c:pt>
                <c:pt idx="6">
                  <c:v>0.20192199999999999</c:v>
                </c:pt>
                <c:pt idx="7">
                  <c:v>0.22945599999999999</c:v>
                </c:pt>
                <c:pt idx="8">
                  <c:v>0.26723000000000002</c:v>
                </c:pt>
                <c:pt idx="9">
                  <c:v>0.22367400000000001</c:v>
                </c:pt>
                <c:pt idx="10">
                  <c:v>0.25928400000000001</c:v>
                </c:pt>
                <c:pt idx="11">
                  <c:v>0.23125499999999999</c:v>
                </c:pt>
                <c:pt idx="12">
                  <c:v>0.258882</c:v>
                </c:pt>
                <c:pt idx="13">
                  <c:v>0.22353799999999999</c:v>
                </c:pt>
                <c:pt idx="14">
                  <c:v>0.27385500000000002</c:v>
                </c:pt>
                <c:pt idx="15">
                  <c:v>0.26073299999999999</c:v>
                </c:pt>
                <c:pt idx="16">
                  <c:v>0.25384299999999999</c:v>
                </c:pt>
                <c:pt idx="17">
                  <c:v>0.27958300000000003</c:v>
                </c:pt>
                <c:pt idx="18">
                  <c:v>0.26595299999999999</c:v>
                </c:pt>
                <c:pt idx="19">
                  <c:v>0.20376</c:v>
                </c:pt>
                <c:pt idx="20">
                  <c:v>0.218612</c:v>
                </c:pt>
                <c:pt idx="21">
                  <c:v>0.24502499999999999</c:v>
                </c:pt>
                <c:pt idx="22">
                  <c:v>0.238091</c:v>
                </c:pt>
                <c:pt idx="23">
                  <c:v>0.25264199999999998</c:v>
                </c:pt>
                <c:pt idx="24">
                  <c:v>0.26281199999999999</c:v>
                </c:pt>
                <c:pt idx="25">
                  <c:v>0.24898999999999999</c:v>
                </c:pt>
                <c:pt idx="26">
                  <c:v>0.25181599999999998</c:v>
                </c:pt>
                <c:pt idx="27">
                  <c:v>0.25683800000000001</c:v>
                </c:pt>
                <c:pt idx="28">
                  <c:v>0.24040600000000001</c:v>
                </c:pt>
                <c:pt idx="29">
                  <c:v>0.21368000000000001</c:v>
                </c:pt>
                <c:pt idx="30">
                  <c:v>0.218308</c:v>
                </c:pt>
                <c:pt idx="31">
                  <c:v>0.231597</c:v>
                </c:pt>
                <c:pt idx="32">
                  <c:v>0.19836799999999999</c:v>
                </c:pt>
                <c:pt idx="33">
                  <c:v>0.25952900000000001</c:v>
                </c:pt>
                <c:pt idx="34">
                  <c:v>0.253473</c:v>
                </c:pt>
                <c:pt idx="35">
                  <c:v>0.26528299999999999</c:v>
                </c:pt>
                <c:pt idx="36">
                  <c:v>0.24141099999999999</c:v>
                </c:pt>
                <c:pt idx="37">
                  <c:v>0.26841900000000002</c:v>
                </c:pt>
                <c:pt idx="38">
                  <c:v>0.27694099999999999</c:v>
                </c:pt>
                <c:pt idx="39">
                  <c:v>0.25953500000000002</c:v>
                </c:pt>
                <c:pt idx="40">
                  <c:v>0.147061</c:v>
                </c:pt>
                <c:pt idx="41">
                  <c:v>0.22936999999999999</c:v>
                </c:pt>
                <c:pt idx="42">
                  <c:v>0.18992899999999999</c:v>
                </c:pt>
                <c:pt idx="43">
                  <c:v>0.23256199999999999</c:v>
                </c:pt>
                <c:pt idx="44">
                  <c:v>0.202399</c:v>
                </c:pt>
                <c:pt idx="45">
                  <c:v>0.215002</c:v>
                </c:pt>
                <c:pt idx="46">
                  <c:v>0.203788</c:v>
                </c:pt>
                <c:pt idx="47">
                  <c:v>0.19644300000000001</c:v>
                </c:pt>
                <c:pt idx="48">
                  <c:v>0.20458499999999999</c:v>
                </c:pt>
                <c:pt idx="49">
                  <c:v>0.25237100000000001</c:v>
                </c:pt>
                <c:pt idx="50">
                  <c:v>0.22500000000000001</c:v>
                </c:pt>
                <c:pt idx="51">
                  <c:v>0.204428</c:v>
                </c:pt>
                <c:pt idx="52">
                  <c:v>0.25121199999999999</c:v>
                </c:pt>
                <c:pt idx="53">
                  <c:v>0.231623</c:v>
                </c:pt>
                <c:pt idx="54">
                  <c:v>0.22175500000000001</c:v>
                </c:pt>
                <c:pt idx="55">
                  <c:v>0.222721</c:v>
                </c:pt>
                <c:pt idx="56">
                  <c:v>0.23988100000000001</c:v>
                </c:pt>
                <c:pt idx="57">
                  <c:v>0.21557100000000001</c:v>
                </c:pt>
                <c:pt idx="58">
                  <c:v>0.19411800000000001</c:v>
                </c:pt>
                <c:pt idx="59">
                  <c:v>0.24990699999999999</c:v>
                </c:pt>
                <c:pt idx="60">
                  <c:v>0.30907499999999999</c:v>
                </c:pt>
                <c:pt idx="61">
                  <c:v>0.27116299999999999</c:v>
                </c:pt>
                <c:pt idx="62">
                  <c:v>0.251639</c:v>
                </c:pt>
                <c:pt idx="63">
                  <c:v>0.223885</c:v>
                </c:pt>
                <c:pt idx="64">
                  <c:v>0.24945400000000001</c:v>
                </c:pt>
                <c:pt idx="65">
                  <c:v>0.20018900000000001</c:v>
                </c:pt>
                <c:pt idx="66">
                  <c:v>0.217721</c:v>
                </c:pt>
                <c:pt idx="67">
                  <c:v>0.18440899999999999</c:v>
                </c:pt>
                <c:pt idx="68">
                  <c:v>0.208564</c:v>
                </c:pt>
                <c:pt idx="69">
                  <c:v>0.22359299999999999</c:v>
                </c:pt>
                <c:pt idx="70">
                  <c:v>0.26053799999999999</c:v>
                </c:pt>
                <c:pt idx="71">
                  <c:v>0.21668299999999999</c:v>
                </c:pt>
                <c:pt idx="72">
                  <c:v>0.222222</c:v>
                </c:pt>
                <c:pt idx="73">
                  <c:v>0.25446999999999997</c:v>
                </c:pt>
                <c:pt idx="74">
                  <c:v>0.243564</c:v>
                </c:pt>
                <c:pt idx="75">
                  <c:v>0.19737399999999999</c:v>
                </c:pt>
                <c:pt idx="76">
                  <c:v>0.23402800000000001</c:v>
                </c:pt>
                <c:pt idx="77">
                  <c:v>0.24451800000000001</c:v>
                </c:pt>
                <c:pt idx="78">
                  <c:v>0.26450800000000002</c:v>
                </c:pt>
                <c:pt idx="79">
                  <c:v>0.22093399999999999</c:v>
                </c:pt>
                <c:pt idx="80">
                  <c:v>0.26806000000000002</c:v>
                </c:pt>
                <c:pt idx="81">
                  <c:v>0.23390900000000001</c:v>
                </c:pt>
                <c:pt idx="82">
                  <c:v>0.28497099999999997</c:v>
                </c:pt>
                <c:pt idx="83">
                  <c:v>0.235236</c:v>
                </c:pt>
                <c:pt idx="84">
                  <c:v>0.221833</c:v>
                </c:pt>
                <c:pt idx="85">
                  <c:v>0.20915500000000001</c:v>
                </c:pt>
                <c:pt idx="86">
                  <c:v>0.264679</c:v>
                </c:pt>
                <c:pt idx="87">
                  <c:v>0.25705099999999997</c:v>
                </c:pt>
                <c:pt idx="88">
                  <c:v>0.18948899999999999</c:v>
                </c:pt>
                <c:pt idx="89">
                  <c:v>0.192186</c:v>
                </c:pt>
                <c:pt idx="90">
                  <c:v>0.21742700000000001</c:v>
                </c:pt>
                <c:pt idx="91">
                  <c:v>0.19893</c:v>
                </c:pt>
                <c:pt idx="92">
                  <c:v>0.15291299999999999</c:v>
                </c:pt>
                <c:pt idx="93">
                  <c:v>0.25251899999999999</c:v>
                </c:pt>
                <c:pt idx="94">
                  <c:v>0.22931799999999999</c:v>
                </c:pt>
                <c:pt idx="95">
                  <c:v>0.25437199999999999</c:v>
                </c:pt>
                <c:pt idx="96">
                  <c:v>0.250334</c:v>
                </c:pt>
                <c:pt idx="97">
                  <c:v>0.26547900000000002</c:v>
                </c:pt>
                <c:pt idx="98">
                  <c:v>0.21821099999999999</c:v>
                </c:pt>
                <c:pt idx="99">
                  <c:v>0.23185900000000001</c:v>
                </c:pt>
                <c:pt idx="100">
                  <c:v>0.23339799999999999</c:v>
                </c:pt>
                <c:pt idx="101">
                  <c:v>0.22962299999999999</c:v>
                </c:pt>
                <c:pt idx="102">
                  <c:v>0.224443</c:v>
                </c:pt>
                <c:pt idx="103">
                  <c:v>0.25396099999999999</c:v>
                </c:pt>
                <c:pt idx="104">
                  <c:v>0.20039299999999999</c:v>
                </c:pt>
                <c:pt idx="105">
                  <c:v>0.23405999999999999</c:v>
                </c:pt>
                <c:pt idx="106">
                  <c:v>0.251579</c:v>
                </c:pt>
                <c:pt idx="107">
                  <c:v>0.252359</c:v>
                </c:pt>
                <c:pt idx="108">
                  <c:v>0.23300399999999999</c:v>
                </c:pt>
                <c:pt idx="109">
                  <c:v>0.23243</c:v>
                </c:pt>
                <c:pt idx="110">
                  <c:v>0.20109099999999999</c:v>
                </c:pt>
                <c:pt idx="111">
                  <c:v>0.22555800000000001</c:v>
                </c:pt>
                <c:pt idx="112">
                  <c:v>0.24790799999999999</c:v>
                </c:pt>
                <c:pt idx="113">
                  <c:v>0.242391</c:v>
                </c:pt>
                <c:pt idx="114">
                  <c:v>0.186918</c:v>
                </c:pt>
                <c:pt idx="115">
                  <c:v>0.18751399999999999</c:v>
                </c:pt>
                <c:pt idx="116">
                  <c:v>0.23145499999999999</c:v>
                </c:pt>
                <c:pt idx="117">
                  <c:v>0.22354299999999999</c:v>
                </c:pt>
                <c:pt idx="118">
                  <c:v>0.24596799999999999</c:v>
                </c:pt>
                <c:pt idx="119">
                  <c:v>0.26428099999999999</c:v>
                </c:pt>
                <c:pt idx="120">
                  <c:v>0.26420900000000003</c:v>
                </c:pt>
                <c:pt idx="121">
                  <c:v>0.19778699999999999</c:v>
                </c:pt>
                <c:pt idx="122">
                  <c:v>0.25111499999999998</c:v>
                </c:pt>
                <c:pt idx="123">
                  <c:v>0.23496900000000001</c:v>
                </c:pt>
                <c:pt idx="124">
                  <c:v>0.21156900000000001</c:v>
                </c:pt>
                <c:pt idx="125">
                  <c:v>0.210811</c:v>
                </c:pt>
                <c:pt idx="126">
                  <c:v>0.20883499999999999</c:v>
                </c:pt>
                <c:pt idx="127">
                  <c:v>0.20983199999999999</c:v>
                </c:pt>
                <c:pt idx="128">
                  <c:v>0.20377300000000001</c:v>
                </c:pt>
                <c:pt idx="129">
                  <c:v>0.22656100000000001</c:v>
                </c:pt>
                <c:pt idx="130">
                  <c:v>0.22641500000000001</c:v>
                </c:pt>
                <c:pt idx="131">
                  <c:v>0.232484</c:v>
                </c:pt>
                <c:pt idx="132">
                  <c:v>0.212591</c:v>
                </c:pt>
                <c:pt idx="133">
                  <c:v>0.25277100000000002</c:v>
                </c:pt>
                <c:pt idx="134">
                  <c:v>0.24274499999999999</c:v>
                </c:pt>
                <c:pt idx="135">
                  <c:v>0.216275</c:v>
                </c:pt>
                <c:pt idx="136">
                  <c:v>0.23053699999999999</c:v>
                </c:pt>
                <c:pt idx="137">
                  <c:v>0.213953</c:v>
                </c:pt>
                <c:pt idx="138">
                  <c:v>0.22084400000000001</c:v>
                </c:pt>
                <c:pt idx="139">
                  <c:v>0.22572999999999999</c:v>
                </c:pt>
                <c:pt idx="140">
                  <c:v>0.26777000000000001</c:v>
                </c:pt>
                <c:pt idx="141">
                  <c:v>0.26365</c:v>
                </c:pt>
                <c:pt idx="142">
                  <c:v>0.275453</c:v>
                </c:pt>
                <c:pt idx="143">
                  <c:v>0.22948099999999999</c:v>
                </c:pt>
                <c:pt idx="144">
                  <c:v>0.23570099999999999</c:v>
                </c:pt>
                <c:pt idx="145">
                  <c:v>0.23608699999999999</c:v>
                </c:pt>
                <c:pt idx="146">
                  <c:v>0.24565799999999999</c:v>
                </c:pt>
                <c:pt idx="147">
                  <c:v>0.253224</c:v>
                </c:pt>
                <c:pt idx="148">
                  <c:v>0.24024300000000001</c:v>
                </c:pt>
                <c:pt idx="149">
                  <c:v>0.223971</c:v>
                </c:pt>
                <c:pt idx="150">
                  <c:v>0.226938</c:v>
                </c:pt>
                <c:pt idx="151">
                  <c:v>0.28230100000000002</c:v>
                </c:pt>
                <c:pt idx="152">
                  <c:v>0.254079</c:v>
                </c:pt>
                <c:pt idx="153">
                  <c:v>0.25755800000000001</c:v>
                </c:pt>
                <c:pt idx="154">
                  <c:v>0.27047199999999999</c:v>
                </c:pt>
                <c:pt idx="155">
                  <c:v>0.22844800000000001</c:v>
                </c:pt>
                <c:pt idx="156">
                  <c:v>0.27055000000000001</c:v>
                </c:pt>
                <c:pt idx="157">
                  <c:v>0.259409</c:v>
                </c:pt>
                <c:pt idx="158">
                  <c:v>0.216142</c:v>
                </c:pt>
                <c:pt idx="159">
                  <c:v>0.25139800000000001</c:v>
                </c:pt>
                <c:pt idx="160">
                  <c:v>0.25350600000000001</c:v>
                </c:pt>
                <c:pt idx="161">
                  <c:v>0.21182300000000001</c:v>
                </c:pt>
                <c:pt idx="162">
                  <c:v>0.21851200000000001</c:v>
                </c:pt>
                <c:pt idx="163">
                  <c:v>0.244837</c:v>
                </c:pt>
                <c:pt idx="164">
                  <c:v>0.244258</c:v>
                </c:pt>
                <c:pt idx="165">
                  <c:v>0.24158099999999999</c:v>
                </c:pt>
                <c:pt idx="166">
                  <c:v>0.22751299999999999</c:v>
                </c:pt>
                <c:pt idx="167">
                  <c:v>0.27590399999999998</c:v>
                </c:pt>
                <c:pt idx="168">
                  <c:v>0.27753800000000001</c:v>
                </c:pt>
                <c:pt idx="169">
                  <c:v>0.27169900000000002</c:v>
                </c:pt>
                <c:pt idx="170">
                  <c:v>0.26275999999999999</c:v>
                </c:pt>
                <c:pt idx="171">
                  <c:v>0.25005300000000003</c:v>
                </c:pt>
                <c:pt idx="172">
                  <c:v>0.266287</c:v>
                </c:pt>
                <c:pt idx="173">
                  <c:v>0.24863399999999999</c:v>
                </c:pt>
                <c:pt idx="174">
                  <c:v>0.25035800000000002</c:v>
                </c:pt>
                <c:pt idx="175">
                  <c:v>0.23755399999999999</c:v>
                </c:pt>
                <c:pt idx="176">
                  <c:v>0.22356899999999999</c:v>
                </c:pt>
                <c:pt idx="177">
                  <c:v>0.204096</c:v>
                </c:pt>
                <c:pt idx="178">
                  <c:v>0.229717</c:v>
                </c:pt>
                <c:pt idx="179">
                  <c:v>0.22334999999999999</c:v>
                </c:pt>
                <c:pt idx="180">
                  <c:v>0.25719900000000001</c:v>
                </c:pt>
                <c:pt idx="181">
                  <c:v>0.22995199999999999</c:v>
                </c:pt>
                <c:pt idx="182">
                  <c:v>0.247394</c:v>
                </c:pt>
                <c:pt idx="183">
                  <c:v>0.18638199999999999</c:v>
                </c:pt>
                <c:pt idx="184">
                  <c:v>0.19428999999999999</c:v>
                </c:pt>
                <c:pt idx="185">
                  <c:v>0.192049</c:v>
                </c:pt>
                <c:pt idx="186">
                  <c:v>0.21027899999999999</c:v>
                </c:pt>
                <c:pt idx="187">
                  <c:v>0.20822199999999999</c:v>
                </c:pt>
                <c:pt idx="188">
                  <c:v>0.240152</c:v>
                </c:pt>
                <c:pt idx="189">
                  <c:v>0.26145499999999999</c:v>
                </c:pt>
                <c:pt idx="190">
                  <c:v>0.24136199999999999</c:v>
                </c:pt>
                <c:pt idx="191">
                  <c:v>0.238486</c:v>
                </c:pt>
                <c:pt idx="192">
                  <c:v>0.238293</c:v>
                </c:pt>
                <c:pt idx="193">
                  <c:v>0.26860899999999999</c:v>
                </c:pt>
                <c:pt idx="194">
                  <c:v>0.236924</c:v>
                </c:pt>
                <c:pt idx="195">
                  <c:v>0.217331</c:v>
                </c:pt>
                <c:pt idx="196">
                  <c:v>0.25789699999999999</c:v>
                </c:pt>
                <c:pt idx="197">
                  <c:v>0.22228300000000001</c:v>
                </c:pt>
                <c:pt idx="198">
                  <c:v>0.230293</c:v>
                </c:pt>
                <c:pt idx="199">
                  <c:v>0.26272099999999998</c:v>
                </c:pt>
                <c:pt idx="200">
                  <c:v>0.243177</c:v>
                </c:pt>
                <c:pt idx="201">
                  <c:v>0.27071200000000001</c:v>
                </c:pt>
                <c:pt idx="202">
                  <c:v>0.23788999999999999</c:v>
                </c:pt>
                <c:pt idx="203">
                  <c:v>0.28517300000000001</c:v>
                </c:pt>
                <c:pt idx="204">
                  <c:v>0.27559499999999998</c:v>
                </c:pt>
                <c:pt idx="205">
                  <c:v>0.28430899999999998</c:v>
                </c:pt>
                <c:pt idx="206">
                  <c:v>0.240036</c:v>
                </c:pt>
                <c:pt idx="207">
                  <c:v>0.24168100000000001</c:v>
                </c:pt>
                <c:pt idx="208">
                  <c:v>0.23236699999999999</c:v>
                </c:pt>
                <c:pt idx="209">
                  <c:v>0.27746500000000002</c:v>
                </c:pt>
                <c:pt idx="210">
                  <c:v>0.25296099999999999</c:v>
                </c:pt>
                <c:pt idx="211">
                  <c:v>0.237571</c:v>
                </c:pt>
                <c:pt idx="212">
                  <c:v>0.24961900000000001</c:v>
                </c:pt>
                <c:pt idx="213">
                  <c:v>0.24604500000000001</c:v>
                </c:pt>
                <c:pt idx="214">
                  <c:v>0.237125</c:v>
                </c:pt>
                <c:pt idx="215">
                  <c:v>0.26539400000000002</c:v>
                </c:pt>
                <c:pt idx="216">
                  <c:v>0.24621299999999999</c:v>
                </c:pt>
                <c:pt idx="217">
                  <c:v>0.20316799999999999</c:v>
                </c:pt>
                <c:pt idx="218">
                  <c:v>0.232568</c:v>
                </c:pt>
                <c:pt idx="219">
                  <c:v>0.23827499999999999</c:v>
                </c:pt>
                <c:pt idx="220">
                  <c:v>0.22101199999999999</c:v>
                </c:pt>
                <c:pt idx="221">
                  <c:v>0.20621900000000001</c:v>
                </c:pt>
                <c:pt idx="222">
                  <c:v>0.23386599999999999</c:v>
                </c:pt>
                <c:pt idx="223">
                  <c:v>0.18162700000000001</c:v>
                </c:pt>
                <c:pt idx="224">
                  <c:v>0.24009900000000001</c:v>
                </c:pt>
                <c:pt idx="225">
                  <c:v>0.220141</c:v>
                </c:pt>
                <c:pt idx="226">
                  <c:v>0.24402099999999999</c:v>
                </c:pt>
                <c:pt idx="227">
                  <c:v>0.23153699999999999</c:v>
                </c:pt>
                <c:pt idx="228">
                  <c:v>0.20667199999999999</c:v>
                </c:pt>
                <c:pt idx="229">
                  <c:v>0.21765000000000001</c:v>
                </c:pt>
                <c:pt idx="230">
                  <c:v>0.22103800000000001</c:v>
                </c:pt>
                <c:pt idx="231">
                  <c:v>0.213034</c:v>
                </c:pt>
                <c:pt idx="232">
                  <c:v>0.21673799999999999</c:v>
                </c:pt>
                <c:pt idx="233">
                  <c:v>0.20480400000000001</c:v>
                </c:pt>
                <c:pt idx="234">
                  <c:v>0.211558</c:v>
                </c:pt>
                <c:pt idx="235">
                  <c:v>0.205208</c:v>
                </c:pt>
                <c:pt idx="236">
                  <c:v>0.21033199999999999</c:v>
                </c:pt>
                <c:pt idx="237">
                  <c:v>0.18956300000000001</c:v>
                </c:pt>
                <c:pt idx="238">
                  <c:v>0.21780099999999999</c:v>
                </c:pt>
                <c:pt idx="239">
                  <c:v>0.226411</c:v>
                </c:pt>
                <c:pt idx="240">
                  <c:v>0.22483</c:v>
                </c:pt>
                <c:pt idx="241">
                  <c:v>0.22905400000000001</c:v>
                </c:pt>
                <c:pt idx="242">
                  <c:v>0.21373500000000001</c:v>
                </c:pt>
                <c:pt idx="243">
                  <c:v>0.20050399999999999</c:v>
                </c:pt>
                <c:pt idx="244">
                  <c:v>0.23691300000000001</c:v>
                </c:pt>
                <c:pt idx="245">
                  <c:v>0.21392700000000001</c:v>
                </c:pt>
                <c:pt idx="246">
                  <c:v>0.21218400000000001</c:v>
                </c:pt>
                <c:pt idx="247">
                  <c:v>0.246784</c:v>
                </c:pt>
                <c:pt idx="248">
                  <c:v>0.177534</c:v>
                </c:pt>
                <c:pt idx="249">
                  <c:v>0.197824</c:v>
                </c:pt>
                <c:pt idx="250">
                  <c:v>0.158221</c:v>
                </c:pt>
                <c:pt idx="251">
                  <c:v>0.161278</c:v>
                </c:pt>
                <c:pt idx="252">
                  <c:v>0.19041</c:v>
                </c:pt>
                <c:pt idx="253">
                  <c:v>0.17175699999999999</c:v>
                </c:pt>
                <c:pt idx="254">
                  <c:v>0.169742</c:v>
                </c:pt>
                <c:pt idx="255">
                  <c:v>0.16264200000000001</c:v>
                </c:pt>
                <c:pt idx="256">
                  <c:v>0.167238</c:v>
                </c:pt>
                <c:pt idx="257">
                  <c:v>0.14128499999999999</c:v>
                </c:pt>
                <c:pt idx="258">
                  <c:v>0.15773799999999999</c:v>
                </c:pt>
                <c:pt idx="259">
                  <c:v>0.14169000000000001</c:v>
                </c:pt>
                <c:pt idx="260">
                  <c:v>0.15357999999999999</c:v>
                </c:pt>
                <c:pt idx="261">
                  <c:v>0.16783699999999999</c:v>
                </c:pt>
                <c:pt idx="262">
                  <c:v>0.163017</c:v>
                </c:pt>
                <c:pt idx="263">
                  <c:v>0.177816</c:v>
                </c:pt>
                <c:pt idx="264">
                  <c:v>0.17605199999999999</c:v>
                </c:pt>
                <c:pt idx="265">
                  <c:v>0.169684</c:v>
                </c:pt>
                <c:pt idx="266">
                  <c:v>0.16716300000000001</c:v>
                </c:pt>
                <c:pt idx="267">
                  <c:v>0.17227799999999999</c:v>
                </c:pt>
                <c:pt idx="268">
                  <c:v>0.15167</c:v>
                </c:pt>
                <c:pt idx="269">
                  <c:v>0.17005300000000001</c:v>
                </c:pt>
                <c:pt idx="270">
                  <c:v>0.18803400000000001</c:v>
                </c:pt>
                <c:pt idx="271">
                  <c:v>0.17941199999999999</c:v>
                </c:pt>
                <c:pt idx="272">
                  <c:v>0.199405</c:v>
                </c:pt>
                <c:pt idx="273">
                  <c:v>0.17450599999999999</c:v>
                </c:pt>
                <c:pt idx="274">
                  <c:v>6.9237099999999996E-2</c:v>
                </c:pt>
                <c:pt idx="275">
                  <c:v>0.17420099999999999</c:v>
                </c:pt>
                <c:pt idx="276">
                  <c:v>0.167741</c:v>
                </c:pt>
                <c:pt idx="277">
                  <c:v>0.17055899999999999</c:v>
                </c:pt>
                <c:pt idx="278">
                  <c:v>0.15842300000000001</c:v>
                </c:pt>
                <c:pt idx="279">
                  <c:v>0.219274</c:v>
                </c:pt>
                <c:pt idx="280">
                  <c:v>0.22231799999999999</c:v>
                </c:pt>
                <c:pt idx="281">
                  <c:v>0.21806500000000001</c:v>
                </c:pt>
                <c:pt idx="282">
                  <c:v>0.18959100000000001</c:v>
                </c:pt>
                <c:pt idx="283">
                  <c:v>0.20807100000000001</c:v>
                </c:pt>
                <c:pt idx="284">
                  <c:v>0.192413</c:v>
                </c:pt>
                <c:pt idx="285">
                  <c:v>0.199625</c:v>
                </c:pt>
                <c:pt idx="286">
                  <c:v>0.20616699999999999</c:v>
                </c:pt>
                <c:pt idx="287">
                  <c:v>0.16909399999999999</c:v>
                </c:pt>
                <c:pt idx="288">
                  <c:v>0.14799999999999999</c:v>
                </c:pt>
                <c:pt idx="289">
                  <c:v>0.17649999999999999</c:v>
                </c:pt>
                <c:pt idx="290">
                  <c:v>0.16436700000000001</c:v>
                </c:pt>
                <c:pt idx="291">
                  <c:v>0.18028</c:v>
                </c:pt>
                <c:pt idx="292">
                  <c:v>0.16384599999999999</c:v>
                </c:pt>
                <c:pt idx="293">
                  <c:v>0.20699300000000001</c:v>
                </c:pt>
                <c:pt idx="294">
                  <c:v>0.205122</c:v>
                </c:pt>
                <c:pt idx="295">
                  <c:v>0.189967</c:v>
                </c:pt>
                <c:pt idx="296">
                  <c:v>0.21010100000000001</c:v>
                </c:pt>
                <c:pt idx="297">
                  <c:v>0.196523</c:v>
                </c:pt>
                <c:pt idx="298">
                  <c:v>0.19837099999999999</c:v>
                </c:pt>
                <c:pt idx="299">
                  <c:v>0.17618500000000001</c:v>
                </c:pt>
                <c:pt idx="300">
                  <c:v>0.20779400000000001</c:v>
                </c:pt>
                <c:pt idx="301">
                  <c:v>0.18965699999999999</c:v>
                </c:pt>
                <c:pt idx="302">
                  <c:v>0.164023</c:v>
                </c:pt>
                <c:pt idx="303">
                  <c:v>0.179256</c:v>
                </c:pt>
                <c:pt idx="304">
                  <c:v>0.18243000000000001</c:v>
                </c:pt>
                <c:pt idx="305">
                  <c:v>0.158891</c:v>
                </c:pt>
                <c:pt idx="306">
                  <c:v>0.22701499999999999</c:v>
                </c:pt>
                <c:pt idx="307">
                  <c:v>0.21940299999999999</c:v>
                </c:pt>
                <c:pt idx="308">
                  <c:v>0.21453900000000001</c:v>
                </c:pt>
                <c:pt idx="309">
                  <c:v>0.23122999999999999</c:v>
                </c:pt>
                <c:pt idx="310">
                  <c:v>0.186225</c:v>
                </c:pt>
                <c:pt idx="311">
                  <c:v>0.21161199999999999</c:v>
                </c:pt>
                <c:pt idx="312">
                  <c:v>0.173044</c:v>
                </c:pt>
                <c:pt idx="313">
                  <c:v>0.16774</c:v>
                </c:pt>
                <c:pt idx="314">
                  <c:v>0.17573900000000001</c:v>
                </c:pt>
                <c:pt idx="315">
                  <c:v>0.14442099999999999</c:v>
                </c:pt>
                <c:pt idx="316">
                  <c:v>0.177817</c:v>
                </c:pt>
                <c:pt idx="317">
                  <c:v>0.21823699999999999</c:v>
                </c:pt>
                <c:pt idx="318">
                  <c:v>0.16723199999999999</c:v>
                </c:pt>
                <c:pt idx="319">
                  <c:v>0.17297299999999999</c:v>
                </c:pt>
                <c:pt idx="320">
                  <c:v>0.17758199999999999</c:v>
                </c:pt>
                <c:pt idx="321">
                  <c:v>0.17529800000000001</c:v>
                </c:pt>
                <c:pt idx="322">
                  <c:v>0.15044199999999999</c:v>
                </c:pt>
                <c:pt idx="323">
                  <c:v>0.17311499999999999</c:v>
                </c:pt>
                <c:pt idx="324">
                  <c:v>0.17562900000000001</c:v>
                </c:pt>
                <c:pt idx="325">
                  <c:v>0.199874</c:v>
                </c:pt>
                <c:pt idx="326">
                  <c:v>0.221051</c:v>
                </c:pt>
                <c:pt idx="327">
                  <c:v>0.19783300000000001</c:v>
                </c:pt>
                <c:pt idx="328">
                  <c:v>0.19498399999999999</c:v>
                </c:pt>
                <c:pt idx="329">
                  <c:v>0.215034</c:v>
                </c:pt>
                <c:pt idx="330">
                  <c:v>0.206953</c:v>
                </c:pt>
                <c:pt idx="331">
                  <c:v>0.211896</c:v>
                </c:pt>
                <c:pt idx="332">
                  <c:v>0.21384600000000001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xVal>
            <c:numRef>
              <c:f>ProkustesV!$M$10:$M$500</c:f>
              <c:numCache>
                <c:formatCode>0.000</c:formatCode>
                <c:ptCount val="491"/>
                <c:pt idx="0">
                  <c:v>6.8378800000000003E-2</c:v>
                </c:pt>
                <c:pt idx="1">
                  <c:v>5.00542E-2</c:v>
                </c:pt>
                <c:pt idx="2">
                  <c:v>8.0272700000000002E-2</c:v>
                </c:pt>
                <c:pt idx="3">
                  <c:v>7.1427000000000004E-2</c:v>
                </c:pt>
                <c:pt idx="4">
                  <c:v>8.5098199999999999E-2</c:v>
                </c:pt>
                <c:pt idx="5">
                  <c:v>8.2630400000000007E-2</c:v>
                </c:pt>
                <c:pt idx="6">
                  <c:v>7.8901499999999999E-2</c:v>
                </c:pt>
                <c:pt idx="7">
                  <c:v>8.25404E-2</c:v>
                </c:pt>
                <c:pt idx="8">
                  <c:v>9.1819100000000001E-2</c:v>
                </c:pt>
                <c:pt idx="9">
                  <c:v>0.11258799999999999</c:v>
                </c:pt>
                <c:pt idx="10">
                  <c:v>0.103674</c:v>
                </c:pt>
                <c:pt idx="11">
                  <c:v>0.105702</c:v>
                </c:pt>
                <c:pt idx="12">
                  <c:v>0.104604</c:v>
                </c:pt>
                <c:pt idx="13">
                  <c:v>7.4650599999999998E-2</c:v>
                </c:pt>
                <c:pt idx="14">
                  <c:v>0.113445</c:v>
                </c:pt>
                <c:pt idx="15">
                  <c:v>8.8708800000000004E-2</c:v>
                </c:pt>
                <c:pt idx="16">
                  <c:v>9.3857700000000002E-2</c:v>
                </c:pt>
                <c:pt idx="17">
                  <c:v>8.4525699999999995E-2</c:v>
                </c:pt>
                <c:pt idx="18">
                  <c:v>0.117066</c:v>
                </c:pt>
                <c:pt idx="19">
                  <c:v>5.2075200000000002E-2</c:v>
                </c:pt>
                <c:pt idx="20">
                  <c:v>8.5724900000000007E-2</c:v>
                </c:pt>
                <c:pt idx="21">
                  <c:v>9.9387699999999995E-2</c:v>
                </c:pt>
                <c:pt idx="22">
                  <c:v>7.3086700000000004E-2</c:v>
                </c:pt>
                <c:pt idx="23">
                  <c:v>8.3790799999999999E-2</c:v>
                </c:pt>
                <c:pt idx="24">
                  <c:v>7.6976900000000001E-2</c:v>
                </c:pt>
                <c:pt idx="25">
                  <c:v>0.14150399999999999</c:v>
                </c:pt>
                <c:pt idx="26">
                  <c:v>7.8425400000000006E-2</c:v>
                </c:pt>
                <c:pt idx="27">
                  <c:v>8.84857E-2</c:v>
                </c:pt>
                <c:pt idx="28">
                  <c:v>9.7679299999999997E-2</c:v>
                </c:pt>
                <c:pt idx="29">
                  <c:v>0.12138599999999999</c:v>
                </c:pt>
                <c:pt idx="30">
                  <c:v>0.12476</c:v>
                </c:pt>
                <c:pt idx="31">
                  <c:v>0.12887999999999999</c:v>
                </c:pt>
                <c:pt idx="32">
                  <c:v>0.109168</c:v>
                </c:pt>
                <c:pt idx="33">
                  <c:v>0.12557099999999999</c:v>
                </c:pt>
                <c:pt idx="34">
                  <c:v>9.3430899999999997E-2</c:v>
                </c:pt>
                <c:pt idx="35">
                  <c:v>7.4417499999999998E-2</c:v>
                </c:pt>
                <c:pt idx="36">
                  <c:v>8.5792800000000002E-2</c:v>
                </c:pt>
                <c:pt idx="37">
                  <c:v>8.6805300000000002E-2</c:v>
                </c:pt>
                <c:pt idx="38">
                  <c:v>8.2848900000000003E-2</c:v>
                </c:pt>
                <c:pt idx="39">
                  <c:v>0.10208100000000001</c:v>
                </c:pt>
                <c:pt idx="40">
                  <c:v>8.8401400000000005E-2</c:v>
                </c:pt>
                <c:pt idx="41">
                  <c:v>0.12642200000000001</c:v>
                </c:pt>
                <c:pt idx="42">
                  <c:v>0.11176700000000001</c:v>
                </c:pt>
                <c:pt idx="43">
                  <c:v>0.143451</c:v>
                </c:pt>
                <c:pt idx="44">
                  <c:v>7.8517699999999996E-2</c:v>
                </c:pt>
                <c:pt idx="45">
                  <c:v>6.6729300000000005E-2</c:v>
                </c:pt>
                <c:pt idx="46">
                  <c:v>9.7299499999999997E-2</c:v>
                </c:pt>
                <c:pt idx="47">
                  <c:v>9.3491299999999999E-2</c:v>
                </c:pt>
                <c:pt idx="48">
                  <c:v>8.5983799999999999E-2</c:v>
                </c:pt>
                <c:pt idx="49">
                  <c:v>8.8058600000000001E-2</c:v>
                </c:pt>
                <c:pt idx="50">
                  <c:v>6.6150700000000007E-2</c:v>
                </c:pt>
                <c:pt idx="51">
                  <c:v>5.21176E-2</c:v>
                </c:pt>
                <c:pt idx="52">
                  <c:v>9.4925099999999998E-2</c:v>
                </c:pt>
                <c:pt idx="53">
                  <c:v>8.1375000000000003E-2</c:v>
                </c:pt>
                <c:pt idx="54">
                  <c:v>8.8788000000000006E-2</c:v>
                </c:pt>
                <c:pt idx="55">
                  <c:v>0.103808</c:v>
                </c:pt>
                <c:pt idx="56">
                  <c:v>7.6958799999999994E-2</c:v>
                </c:pt>
                <c:pt idx="57">
                  <c:v>0.112262</c:v>
                </c:pt>
                <c:pt idx="58">
                  <c:v>8.2258200000000004E-2</c:v>
                </c:pt>
                <c:pt idx="59">
                  <c:v>0.10337499999999999</c:v>
                </c:pt>
                <c:pt idx="60">
                  <c:v>9.3262999999999999E-2</c:v>
                </c:pt>
                <c:pt idx="61">
                  <c:v>5.5594400000000002E-2</c:v>
                </c:pt>
                <c:pt idx="62">
                  <c:v>6.38798E-2</c:v>
                </c:pt>
                <c:pt idx="63">
                  <c:v>7.9686800000000002E-2</c:v>
                </c:pt>
                <c:pt idx="64">
                  <c:v>0.106345</c:v>
                </c:pt>
                <c:pt idx="65">
                  <c:v>0.127246</c:v>
                </c:pt>
                <c:pt idx="66">
                  <c:v>9.0969499999999995E-2</c:v>
                </c:pt>
                <c:pt idx="67">
                  <c:v>0.12651999999999999</c:v>
                </c:pt>
                <c:pt idx="68">
                  <c:v>9.4283099999999995E-2</c:v>
                </c:pt>
                <c:pt idx="69">
                  <c:v>8.4894899999999995E-2</c:v>
                </c:pt>
                <c:pt idx="70">
                  <c:v>9.7532099999999997E-2</c:v>
                </c:pt>
                <c:pt idx="71">
                  <c:v>0.105266</c:v>
                </c:pt>
                <c:pt idx="72">
                  <c:v>8.2793099999999994E-2</c:v>
                </c:pt>
                <c:pt idx="73">
                  <c:v>0.12620300000000001</c:v>
                </c:pt>
                <c:pt idx="74">
                  <c:v>0.122185</c:v>
                </c:pt>
                <c:pt idx="75">
                  <c:v>0.110425</c:v>
                </c:pt>
                <c:pt idx="76">
                  <c:v>0.13219900000000001</c:v>
                </c:pt>
                <c:pt idx="77">
                  <c:v>0.105296</c:v>
                </c:pt>
                <c:pt idx="78">
                  <c:v>8.8914000000000007E-2</c:v>
                </c:pt>
                <c:pt idx="79">
                  <c:v>8.85547E-2</c:v>
                </c:pt>
                <c:pt idx="80">
                  <c:v>7.94131E-2</c:v>
                </c:pt>
                <c:pt idx="81">
                  <c:v>8.2834699999999997E-2</c:v>
                </c:pt>
                <c:pt idx="82">
                  <c:v>0.116213</c:v>
                </c:pt>
                <c:pt idx="83">
                  <c:v>0.13417699999999999</c:v>
                </c:pt>
                <c:pt idx="84">
                  <c:v>0.126415</c:v>
                </c:pt>
                <c:pt idx="85">
                  <c:v>0.130471</c:v>
                </c:pt>
                <c:pt idx="86">
                  <c:v>0.123157</c:v>
                </c:pt>
                <c:pt idx="87">
                  <c:v>0.119157</c:v>
                </c:pt>
                <c:pt idx="88">
                  <c:v>6.0643599999999999E-2</c:v>
                </c:pt>
                <c:pt idx="89">
                  <c:v>4.6087500000000003E-2</c:v>
                </c:pt>
                <c:pt idx="90">
                  <c:v>4.3841199999999997E-2</c:v>
                </c:pt>
                <c:pt idx="91">
                  <c:v>5.5104100000000003E-2</c:v>
                </c:pt>
                <c:pt idx="92">
                  <c:v>5.7014000000000002E-2</c:v>
                </c:pt>
                <c:pt idx="93">
                  <c:v>0.12085600000000001</c:v>
                </c:pt>
                <c:pt idx="94">
                  <c:v>9.0390200000000004E-2</c:v>
                </c:pt>
                <c:pt idx="95">
                  <c:v>0.101603</c:v>
                </c:pt>
                <c:pt idx="96">
                  <c:v>7.7315200000000001E-2</c:v>
                </c:pt>
                <c:pt idx="97">
                  <c:v>0.102258</c:v>
                </c:pt>
                <c:pt idx="98">
                  <c:v>6.1054100000000004E-3</c:v>
                </c:pt>
                <c:pt idx="99">
                  <c:v>1.7170100000000001E-2</c:v>
                </c:pt>
                <c:pt idx="100">
                  <c:v>2.47461E-2</c:v>
                </c:pt>
                <c:pt idx="101">
                  <c:v>1.0043099999999999E-2</c:v>
                </c:pt>
                <c:pt idx="102">
                  <c:v>1.03864E-2</c:v>
                </c:pt>
                <c:pt idx="103">
                  <c:v>3.4827400000000001E-2</c:v>
                </c:pt>
                <c:pt idx="104">
                  <c:v>-1.6447600000000001E-3</c:v>
                </c:pt>
                <c:pt idx="105">
                  <c:v>3.7665299999999999E-2</c:v>
                </c:pt>
                <c:pt idx="106">
                  <c:v>3.0249999999999999E-2</c:v>
                </c:pt>
                <c:pt idx="107">
                  <c:v>-5.4113800000000004E-3</c:v>
                </c:pt>
                <c:pt idx="108">
                  <c:v>1.4228599999999999E-2</c:v>
                </c:pt>
                <c:pt idx="109">
                  <c:v>-2.4742499999999999E-3</c:v>
                </c:pt>
                <c:pt idx="110">
                  <c:v>-2.26559E-2</c:v>
                </c:pt>
                <c:pt idx="111">
                  <c:v>4.7066399999999998E-3</c:v>
                </c:pt>
                <c:pt idx="112">
                  <c:v>3.1140000000000001E-2</c:v>
                </c:pt>
                <c:pt idx="113">
                  <c:v>-2.3562300000000001E-2</c:v>
                </c:pt>
                <c:pt idx="114">
                  <c:v>-3.7506100000000001E-2</c:v>
                </c:pt>
                <c:pt idx="115">
                  <c:v>-3.9991799999999997E-3</c:v>
                </c:pt>
                <c:pt idx="116">
                  <c:v>-3.3260600000000001E-2</c:v>
                </c:pt>
                <c:pt idx="117">
                  <c:v>-3.07102E-2</c:v>
                </c:pt>
                <c:pt idx="118">
                  <c:v>3.0950700000000001E-2</c:v>
                </c:pt>
                <c:pt idx="119">
                  <c:v>4.1601300000000001E-2</c:v>
                </c:pt>
                <c:pt idx="120">
                  <c:v>1.8986699999999999E-2</c:v>
                </c:pt>
                <c:pt idx="121">
                  <c:v>2.48249E-2</c:v>
                </c:pt>
                <c:pt idx="122">
                  <c:v>1.6227999999999999E-2</c:v>
                </c:pt>
                <c:pt idx="123">
                  <c:v>-1.41078E-2</c:v>
                </c:pt>
                <c:pt idx="124">
                  <c:v>-4.7639500000000003E-3</c:v>
                </c:pt>
                <c:pt idx="125">
                  <c:v>-1.40135E-2</c:v>
                </c:pt>
                <c:pt idx="126">
                  <c:v>4.0025699999999997E-2</c:v>
                </c:pt>
                <c:pt idx="127">
                  <c:v>2.5607199999999998E-3</c:v>
                </c:pt>
                <c:pt idx="128">
                  <c:v>2.5205200000000001E-3</c:v>
                </c:pt>
                <c:pt idx="129">
                  <c:v>2.51252E-2</c:v>
                </c:pt>
                <c:pt idx="130">
                  <c:v>2.9848E-2</c:v>
                </c:pt>
                <c:pt idx="131">
                  <c:v>1.4399E-2</c:v>
                </c:pt>
                <c:pt idx="132">
                  <c:v>1.7297699999999999E-2</c:v>
                </c:pt>
                <c:pt idx="133">
                  <c:v>3.5018599999999997E-2</c:v>
                </c:pt>
                <c:pt idx="134">
                  <c:v>5.7333000000000002E-2</c:v>
                </c:pt>
                <c:pt idx="135">
                  <c:v>2.4047700000000002E-2</c:v>
                </c:pt>
                <c:pt idx="136">
                  <c:v>1.37459E-2</c:v>
                </c:pt>
                <c:pt idx="137">
                  <c:v>1.51676E-2</c:v>
                </c:pt>
                <c:pt idx="138">
                  <c:v>3.6129500000000002E-2</c:v>
                </c:pt>
                <c:pt idx="139">
                  <c:v>5.51952E-2</c:v>
                </c:pt>
                <c:pt idx="140">
                  <c:v>5.5474299999999997E-2</c:v>
                </c:pt>
                <c:pt idx="141">
                  <c:v>6.1694800000000001E-2</c:v>
                </c:pt>
                <c:pt idx="142">
                  <c:v>7.6380299999999998E-2</c:v>
                </c:pt>
                <c:pt idx="143">
                  <c:v>3.6091199999999997E-2</c:v>
                </c:pt>
                <c:pt idx="144">
                  <c:v>7.1116899999999997E-2</c:v>
                </c:pt>
                <c:pt idx="145">
                  <c:v>6.9578500000000001E-2</c:v>
                </c:pt>
                <c:pt idx="146">
                  <c:v>4.5761299999999998E-2</c:v>
                </c:pt>
                <c:pt idx="147">
                  <c:v>9.88927E-2</c:v>
                </c:pt>
                <c:pt idx="148">
                  <c:v>9.7768899999999999E-3</c:v>
                </c:pt>
                <c:pt idx="149">
                  <c:v>2.1327599999999999E-2</c:v>
                </c:pt>
                <c:pt idx="150">
                  <c:v>3.4320499999999997E-2</c:v>
                </c:pt>
                <c:pt idx="151">
                  <c:v>4.0163299999999999E-2</c:v>
                </c:pt>
                <c:pt idx="152">
                  <c:v>3.2613200000000002E-2</c:v>
                </c:pt>
                <c:pt idx="153">
                  <c:v>5.4942699999999997E-2</c:v>
                </c:pt>
                <c:pt idx="154">
                  <c:v>5.1925199999999998E-2</c:v>
                </c:pt>
                <c:pt idx="155">
                  <c:v>2.62714E-2</c:v>
                </c:pt>
                <c:pt idx="156">
                  <c:v>3.5834600000000001E-2</c:v>
                </c:pt>
                <c:pt idx="157">
                  <c:v>2.9057099999999999E-2</c:v>
                </c:pt>
                <c:pt idx="158">
                  <c:v>5.3018999999999997E-2</c:v>
                </c:pt>
                <c:pt idx="159">
                  <c:v>3.6942799999999998E-2</c:v>
                </c:pt>
                <c:pt idx="160">
                  <c:v>5.52606E-2</c:v>
                </c:pt>
                <c:pt idx="161">
                  <c:v>1.3297700000000001E-2</c:v>
                </c:pt>
                <c:pt idx="162">
                  <c:v>3.551E-2</c:v>
                </c:pt>
                <c:pt idx="163">
                  <c:v>2.0799000000000002E-2</c:v>
                </c:pt>
                <c:pt idx="164">
                  <c:v>4.5927999999999997E-2</c:v>
                </c:pt>
                <c:pt idx="165">
                  <c:v>4.2404799999999999E-2</c:v>
                </c:pt>
                <c:pt idx="166">
                  <c:v>3.6122300000000003E-2</c:v>
                </c:pt>
                <c:pt idx="167">
                  <c:v>7.9993599999999998E-2</c:v>
                </c:pt>
                <c:pt idx="168">
                  <c:v>7.21189E-2</c:v>
                </c:pt>
                <c:pt idx="169">
                  <c:v>7.5072600000000003E-2</c:v>
                </c:pt>
                <c:pt idx="170">
                  <c:v>5.6332199999999999E-2</c:v>
                </c:pt>
                <c:pt idx="171">
                  <c:v>8.5747799999999999E-2</c:v>
                </c:pt>
                <c:pt idx="172">
                  <c:v>7.7667700000000006E-2</c:v>
                </c:pt>
                <c:pt idx="173">
                  <c:v>7.5198100000000004E-2</c:v>
                </c:pt>
                <c:pt idx="174">
                  <c:v>7.7202699999999999E-2</c:v>
                </c:pt>
                <c:pt idx="175">
                  <c:v>3.4806999999999998E-2</c:v>
                </c:pt>
                <c:pt idx="176">
                  <c:v>4.58982E-2</c:v>
                </c:pt>
                <c:pt idx="177">
                  <c:v>4.07712E-2</c:v>
                </c:pt>
                <c:pt idx="178">
                  <c:v>4.2314499999999998E-2</c:v>
                </c:pt>
                <c:pt idx="179">
                  <c:v>9.5030600000000007E-2</c:v>
                </c:pt>
                <c:pt idx="180">
                  <c:v>5.3369E-2</c:v>
                </c:pt>
                <c:pt idx="181">
                  <c:v>4.7572700000000002E-2</c:v>
                </c:pt>
                <c:pt idx="182">
                  <c:v>7.1959099999999998E-2</c:v>
                </c:pt>
                <c:pt idx="183">
                  <c:v>4.2550299999999999E-2</c:v>
                </c:pt>
                <c:pt idx="184">
                  <c:v>4.6880699999999997E-2</c:v>
                </c:pt>
                <c:pt idx="185">
                  <c:v>2.9908500000000001E-2</c:v>
                </c:pt>
                <c:pt idx="186">
                  <c:v>4.2900199999999999E-2</c:v>
                </c:pt>
                <c:pt idx="187">
                  <c:v>6.3198500000000005E-2</c:v>
                </c:pt>
                <c:pt idx="188">
                  <c:v>4.6933299999999997E-2</c:v>
                </c:pt>
                <c:pt idx="189">
                  <c:v>6.2276600000000001E-2</c:v>
                </c:pt>
                <c:pt idx="190">
                  <c:v>4.44108E-2</c:v>
                </c:pt>
                <c:pt idx="191">
                  <c:v>5.7067800000000002E-2</c:v>
                </c:pt>
                <c:pt idx="192">
                  <c:v>4.6540600000000001E-2</c:v>
                </c:pt>
                <c:pt idx="193">
                  <c:v>6.6920599999999997E-2</c:v>
                </c:pt>
                <c:pt idx="194">
                  <c:v>4.9534799999999997E-2</c:v>
                </c:pt>
                <c:pt idx="195">
                  <c:v>5.6808999999999998E-2</c:v>
                </c:pt>
                <c:pt idx="196">
                  <c:v>5.0516600000000002E-2</c:v>
                </c:pt>
                <c:pt idx="197">
                  <c:v>6.6498100000000004E-2</c:v>
                </c:pt>
                <c:pt idx="198">
                  <c:v>4.2452799999999999E-2</c:v>
                </c:pt>
                <c:pt idx="199">
                  <c:v>3.6335100000000002E-2</c:v>
                </c:pt>
                <c:pt idx="200">
                  <c:v>3.7380200000000002E-2</c:v>
                </c:pt>
                <c:pt idx="201">
                  <c:v>3.1573999999999998E-2</c:v>
                </c:pt>
                <c:pt idx="202">
                  <c:v>4.0044799999999998E-2</c:v>
                </c:pt>
                <c:pt idx="203">
                  <c:v>6.21402E-2</c:v>
                </c:pt>
                <c:pt idx="204">
                  <c:v>3.8723399999999998E-2</c:v>
                </c:pt>
                <c:pt idx="205">
                  <c:v>5.3486699999999998E-2</c:v>
                </c:pt>
                <c:pt idx="206">
                  <c:v>2.1419199999999999E-2</c:v>
                </c:pt>
                <c:pt idx="207">
                  <c:v>3.1460700000000001E-2</c:v>
                </c:pt>
                <c:pt idx="208">
                  <c:v>3.1060000000000001E-2</c:v>
                </c:pt>
                <c:pt idx="209">
                  <c:v>4.7386900000000003E-2</c:v>
                </c:pt>
                <c:pt idx="210">
                  <c:v>6.7895399999999995E-2</c:v>
                </c:pt>
                <c:pt idx="211">
                  <c:v>1.3401400000000001E-2</c:v>
                </c:pt>
                <c:pt idx="212">
                  <c:v>3.3660700000000002E-2</c:v>
                </c:pt>
                <c:pt idx="213">
                  <c:v>7.1329799999999999E-2</c:v>
                </c:pt>
                <c:pt idx="214">
                  <c:v>4.8427400000000002E-2</c:v>
                </c:pt>
                <c:pt idx="215">
                  <c:v>6.5726300000000001E-2</c:v>
                </c:pt>
                <c:pt idx="216">
                  <c:v>5.1156E-2</c:v>
                </c:pt>
                <c:pt idx="217">
                  <c:v>5.59862E-2</c:v>
                </c:pt>
                <c:pt idx="218">
                  <c:v>6.6345000000000001E-2</c:v>
                </c:pt>
                <c:pt idx="219">
                  <c:v>5.50304E-2</c:v>
                </c:pt>
                <c:pt idx="220">
                  <c:v>4.5863599999999997E-2</c:v>
                </c:pt>
                <c:pt idx="221">
                  <c:v>8.5569300000000001E-2</c:v>
                </c:pt>
                <c:pt idx="222">
                  <c:v>7.9341900000000007E-2</c:v>
                </c:pt>
                <c:pt idx="223">
                  <c:v>6.8634299999999995E-2</c:v>
                </c:pt>
                <c:pt idx="224">
                  <c:v>4.4398199999999999E-2</c:v>
                </c:pt>
                <c:pt idx="225">
                  <c:v>4.0436899999999998E-2</c:v>
                </c:pt>
                <c:pt idx="226">
                  <c:v>4.3197600000000003E-2</c:v>
                </c:pt>
                <c:pt idx="227">
                  <c:v>6.2627100000000005E-2</c:v>
                </c:pt>
                <c:pt idx="228">
                  <c:v>0.10921599999999999</c:v>
                </c:pt>
                <c:pt idx="229">
                  <c:v>6.8138500000000005E-2</c:v>
                </c:pt>
                <c:pt idx="230">
                  <c:v>9.1218999999999995E-2</c:v>
                </c:pt>
                <c:pt idx="231">
                  <c:v>6.4871200000000004E-2</c:v>
                </c:pt>
                <c:pt idx="232">
                  <c:v>7.7638600000000002E-2</c:v>
                </c:pt>
                <c:pt idx="233">
                  <c:v>4.8622400000000003E-2</c:v>
                </c:pt>
                <c:pt idx="234">
                  <c:v>6.5313399999999994E-2</c:v>
                </c:pt>
                <c:pt idx="235">
                  <c:v>4.12591E-2</c:v>
                </c:pt>
                <c:pt idx="236">
                  <c:v>3.6932699999999999E-2</c:v>
                </c:pt>
                <c:pt idx="237">
                  <c:v>4.0396099999999997E-2</c:v>
                </c:pt>
                <c:pt idx="238">
                  <c:v>4.7464800000000001E-2</c:v>
                </c:pt>
                <c:pt idx="239">
                  <c:v>5.3300100000000003E-2</c:v>
                </c:pt>
                <c:pt idx="240">
                  <c:v>6.5996600000000002E-2</c:v>
                </c:pt>
                <c:pt idx="241">
                  <c:v>3.8309500000000003E-2</c:v>
                </c:pt>
                <c:pt idx="242">
                  <c:v>8.0460299999999998E-2</c:v>
                </c:pt>
                <c:pt idx="243">
                  <c:v>5.2758300000000001E-2</c:v>
                </c:pt>
                <c:pt idx="244">
                  <c:v>6.5176600000000001E-2</c:v>
                </c:pt>
                <c:pt idx="245">
                  <c:v>7.2768100000000002E-2</c:v>
                </c:pt>
                <c:pt idx="246">
                  <c:v>8.8166900000000006E-2</c:v>
                </c:pt>
                <c:pt idx="247">
                  <c:v>0.104934</c:v>
                </c:pt>
                <c:pt idx="248">
                  <c:v>2.9085900000000001E-2</c:v>
                </c:pt>
                <c:pt idx="249">
                  <c:v>3.1006300000000001E-2</c:v>
                </c:pt>
                <c:pt idx="250">
                  <c:v>6.9910700000000003E-3</c:v>
                </c:pt>
                <c:pt idx="251">
                  <c:v>1.6636600000000001E-2</c:v>
                </c:pt>
                <c:pt idx="252">
                  <c:v>2.99391E-2</c:v>
                </c:pt>
                <c:pt idx="253">
                  <c:v>3.6748500000000003E-2</c:v>
                </c:pt>
                <c:pt idx="254">
                  <c:v>2.92421E-2</c:v>
                </c:pt>
                <c:pt idx="255">
                  <c:v>7.7303700000000003E-2</c:v>
                </c:pt>
                <c:pt idx="256">
                  <c:v>1.6063500000000001E-2</c:v>
                </c:pt>
                <c:pt idx="257">
                  <c:v>4.1354000000000002E-2</c:v>
                </c:pt>
                <c:pt idx="258">
                  <c:v>3.3917299999999997E-2</c:v>
                </c:pt>
                <c:pt idx="259">
                  <c:v>2.8462399999999999E-2</c:v>
                </c:pt>
                <c:pt idx="260">
                  <c:v>3.3265500000000003E-2</c:v>
                </c:pt>
                <c:pt idx="261">
                  <c:v>5.0017499999999999E-2</c:v>
                </c:pt>
                <c:pt idx="262">
                  <c:v>1.3588599999999999E-3</c:v>
                </c:pt>
                <c:pt idx="263">
                  <c:v>4.0735199999999999E-2</c:v>
                </c:pt>
                <c:pt idx="264">
                  <c:v>2.8278600000000001E-2</c:v>
                </c:pt>
                <c:pt idx="265">
                  <c:v>5.8164800000000003E-2</c:v>
                </c:pt>
                <c:pt idx="266">
                  <c:v>3.7591800000000002E-2</c:v>
                </c:pt>
                <c:pt idx="267">
                  <c:v>7.6620999999999995E-2</c:v>
                </c:pt>
                <c:pt idx="268">
                  <c:v>5.3896600000000003E-2</c:v>
                </c:pt>
                <c:pt idx="269">
                  <c:v>5.3886900000000001E-2</c:v>
                </c:pt>
                <c:pt idx="270">
                  <c:v>2.9668300000000002E-2</c:v>
                </c:pt>
                <c:pt idx="271">
                  <c:v>3.4489800000000001E-2</c:v>
                </c:pt>
                <c:pt idx="272">
                  <c:v>4.1332099999999997E-2</c:v>
                </c:pt>
                <c:pt idx="273">
                  <c:v>1.9687900000000001E-2</c:v>
                </c:pt>
                <c:pt idx="274">
                  <c:v>1.77651E-3</c:v>
                </c:pt>
                <c:pt idx="275">
                  <c:v>3.1730899999999999E-2</c:v>
                </c:pt>
                <c:pt idx="276">
                  <c:v>1.02212E-2</c:v>
                </c:pt>
                <c:pt idx="277">
                  <c:v>2.05113E-2</c:v>
                </c:pt>
                <c:pt idx="278">
                  <c:v>2.7185899999999999E-2</c:v>
                </c:pt>
                <c:pt idx="279">
                  <c:v>2.63866E-2</c:v>
                </c:pt>
                <c:pt idx="280">
                  <c:v>3.6156399999999998E-2</c:v>
                </c:pt>
                <c:pt idx="281">
                  <c:v>4.0049000000000001E-2</c:v>
                </c:pt>
                <c:pt idx="282">
                  <c:v>2.96989E-2</c:v>
                </c:pt>
                <c:pt idx="283">
                  <c:v>3.89824E-2</c:v>
                </c:pt>
                <c:pt idx="284">
                  <c:v>4.8295299999999999E-2</c:v>
                </c:pt>
                <c:pt idx="285">
                  <c:v>7.1071599999999999E-2</c:v>
                </c:pt>
                <c:pt idx="286">
                  <c:v>5.2108599999999998E-2</c:v>
                </c:pt>
                <c:pt idx="287">
                  <c:v>9.8248699999999994E-3</c:v>
                </c:pt>
                <c:pt idx="288">
                  <c:v>1.1912600000000001E-2</c:v>
                </c:pt>
                <c:pt idx="289">
                  <c:v>4.1778999999999997E-2</c:v>
                </c:pt>
                <c:pt idx="290">
                  <c:v>1.7467E-2</c:v>
                </c:pt>
                <c:pt idx="291">
                  <c:v>3.76154E-2</c:v>
                </c:pt>
                <c:pt idx="292">
                  <c:v>1.1478899999999999E-3</c:v>
                </c:pt>
                <c:pt idx="293">
                  <c:v>2.9819499999999999E-2</c:v>
                </c:pt>
                <c:pt idx="294">
                  <c:v>2.8101600000000001E-2</c:v>
                </c:pt>
                <c:pt idx="295">
                  <c:v>2.8477599999999999E-2</c:v>
                </c:pt>
                <c:pt idx="296">
                  <c:v>2.3076800000000001E-2</c:v>
                </c:pt>
                <c:pt idx="297">
                  <c:v>2.0066899999999999E-2</c:v>
                </c:pt>
                <c:pt idx="298">
                  <c:v>8.9588900000000006E-3</c:v>
                </c:pt>
                <c:pt idx="299">
                  <c:v>-8.8191499999999996E-3</c:v>
                </c:pt>
                <c:pt idx="300">
                  <c:v>2.67003E-2</c:v>
                </c:pt>
                <c:pt idx="301">
                  <c:v>2.43068E-2</c:v>
                </c:pt>
                <c:pt idx="302">
                  <c:v>1.81633E-2</c:v>
                </c:pt>
                <c:pt idx="303">
                  <c:v>2.0509099999999999E-2</c:v>
                </c:pt>
                <c:pt idx="304">
                  <c:v>1.53055E-2</c:v>
                </c:pt>
                <c:pt idx="305">
                  <c:v>4.5015699999999999E-2</c:v>
                </c:pt>
                <c:pt idx="306">
                  <c:v>4.3200200000000001E-2</c:v>
                </c:pt>
                <c:pt idx="307">
                  <c:v>5.0069299999999997E-2</c:v>
                </c:pt>
                <c:pt idx="308">
                  <c:v>4.7747600000000001E-2</c:v>
                </c:pt>
                <c:pt idx="309">
                  <c:v>6.6981100000000002E-2</c:v>
                </c:pt>
                <c:pt idx="310">
                  <c:v>4.5735600000000001E-2</c:v>
                </c:pt>
                <c:pt idx="311">
                  <c:v>4.3934300000000003E-2</c:v>
                </c:pt>
                <c:pt idx="312">
                  <c:v>3.20094E-2</c:v>
                </c:pt>
                <c:pt idx="313">
                  <c:v>2.3463899999999999E-2</c:v>
                </c:pt>
                <c:pt idx="314">
                  <c:v>2.69479E-2</c:v>
                </c:pt>
                <c:pt idx="315">
                  <c:v>-1.1637799999999999E-3</c:v>
                </c:pt>
                <c:pt idx="316">
                  <c:v>1.8537700000000001E-2</c:v>
                </c:pt>
                <c:pt idx="317">
                  <c:v>7.24249E-2</c:v>
                </c:pt>
                <c:pt idx="318">
                  <c:v>4.3083200000000002E-2</c:v>
                </c:pt>
                <c:pt idx="319">
                  <c:v>4.33348E-2</c:v>
                </c:pt>
                <c:pt idx="320">
                  <c:v>1.8054899999999999E-2</c:v>
                </c:pt>
                <c:pt idx="321">
                  <c:v>1.4912699999999999E-2</c:v>
                </c:pt>
                <c:pt idx="322">
                  <c:v>1.18516E-2</c:v>
                </c:pt>
                <c:pt idx="323">
                  <c:v>2.8782599999999998E-2</c:v>
                </c:pt>
                <c:pt idx="324">
                  <c:v>6.3380900000000004E-2</c:v>
                </c:pt>
                <c:pt idx="325">
                  <c:v>3.3170999999999999E-2</c:v>
                </c:pt>
                <c:pt idx="326">
                  <c:v>3.5011199999999999E-2</c:v>
                </c:pt>
                <c:pt idx="327">
                  <c:v>4.9687500000000001E-3</c:v>
                </c:pt>
                <c:pt idx="328">
                  <c:v>4.1150800000000001E-2</c:v>
                </c:pt>
                <c:pt idx="329">
                  <c:v>9.6715900000000007E-3</c:v>
                </c:pt>
                <c:pt idx="330">
                  <c:v>1.7477400000000001E-2</c:v>
                </c:pt>
                <c:pt idx="331">
                  <c:v>4.7020800000000001E-2</c:v>
                </c:pt>
                <c:pt idx="332">
                  <c:v>9.2236100000000001E-3</c:v>
                </c:pt>
              </c:numCache>
            </c:numRef>
          </c:xVal>
          <c:yVal>
            <c:numRef>
              <c:f>ProkustesV!$N$10:$N$500</c:f>
              <c:numCache>
                <c:formatCode>0.000</c:formatCode>
                <c:ptCount val="491"/>
                <c:pt idx="0">
                  <c:v>7.9929600000000003E-2</c:v>
                </c:pt>
                <c:pt idx="1">
                  <c:v>6.7275399999999999E-2</c:v>
                </c:pt>
                <c:pt idx="2">
                  <c:v>6.2198499999999997E-2</c:v>
                </c:pt>
                <c:pt idx="3">
                  <c:v>7.4283500000000002E-2</c:v>
                </c:pt>
                <c:pt idx="4">
                  <c:v>5.9888499999999997E-2</c:v>
                </c:pt>
                <c:pt idx="5">
                  <c:v>9.7387000000000001E-2</c:v>
                </c:pt>
                <c:pt idx="6">
                  <c:v>6.8888699999999997E-2</c:v>
                </c:pt>
                <c:pt idx="7">
                  <c:v>7.5745499999999993E-2</c:v>
                </c:pt>
                <c:pt idx="8">
                  <c:v>9.4185699999999997E-2</c:v>
                </c:pt>
                <c:pt idx="9">
                  <c:v>6.1221299999999999E-2</c:v>
                </c:pt>
                <c:pt idx="10">
                  <c:v>8.5516200000000001E-2</c:v>
                </c:pt>
                <c:pt idx="11">
                  <c:v>8.6388099999999995E-2</c:v>
                </c:pt>
                <c:pt idx="12">
                  <c:v>8.1612000000000004E-2</c:v>
                </c:pt>
                <c:pt idx="13">
                  <c:v>7.0897100000000005E-2</c:v>
                </c:pt>
                <c:pt idx="14">
                  <c:v>0.10425</c:v>
                </c:pt>
                <c:pt idx="15">
                  <c:v>8.7770299999999996E-2</c:v>
                </c:pt>
                <c:pt idx="16">
                  <c:v>8.5233000000000003E-2</c:v>
                </c:pt>
                <c:pt idx="17">
                  <c:v>9.4600400000000001E-2</c:v>
                </c:pt>
                <c:pt idx="18">
                  <c:v>8.8084599999999999E-2</c:v>
                </c:pt>
                <c:pt idx="19">
                  <c:v>5.0706500000000002E-2</c:v>
                </c:pt>
                <c:pt idx="20">
                  <c:v>6.9201399999999996E-2</c:v>
                </c:pt>
                <c:pt idx="21">
                  <c:v>9.8306400000000002E-2</c:v>
                </c:pt>
                <c:pt idx="22">
                  <c:v>8.1947300000000001E-2</c:v>
                </c:pt>
                <c:pt idx="23">
                  <c:v>9.4352000000000005E-2</c:v>
                </c:pt>
                <c:pt idx="24">
                  <c:v>7.6178599999999999E-2</c:v>
                </c:pt>
                <c:pt idx="25">
                  <c:v>0.102101</c:v>
                </c:pt>
                <c:pt idx="26">
                  <c:v>8.5454199999999994E-2</c:v>
                </c:pt>
                <c:pt idx="27">
                  <c:v>7.3679499999999995E-2</c:v>
                </c:pt>
                <c:pt idx="28">
                  <c:v>8.1561599999999998E-2</c:v>
                </c:pt>
                <c:pt idx="29">
                  <c:v>7.3850899999999997E-2</c:v>
                </c:pt>
                <c:pt idx="30">
                  <c:v>0.106311</c:v>
                </c:pt>
                <c:pt idx="31">
                  <c:v>7.8582200000000005E-2</c:v>
                </c:pt>
                <c:pt idx="32">
                  <c:v>6.7317299999999997E-2</c:v>
                </c:pt>
                <c:pt idx="33">
                  <c:v>9.3186099999999994E-2</c:v>
                </c:pt>
                <c:pt idx="34">
                  <c:v>8.7661699999999995E-2</c:v>
                </c:pt>
                <c:pt idx="35">
                  <c:v>8.0332000000000001E-2</c:v>
                </c:pt>
                <c:pt idx="36">
                  <c:v>8.1919500000000006E-2</c:v>
                </c:pt>
                <c:pt idx="37">
                  <c:v>8.5028000000000006E-2</c:v>
                </c:pt>
                <c:pt idx="38">
                  <c:v>0.10212499999999999</c:v>
                </c:pt>
                <c:pt idx="39">
                  <c:v>8.3789199999999994E-2</c:v>
                </c:pt>
                <c:pt idx="40">
                  <c:v>7.0316500000000004E-2</c:v>
                </c:pt>
                <c:pt idx="41">
                  <c:v>7.4847999999999998E-2</c:v>
                </c:pt>
                <c:pt idx="42">
                  <c:v>5.3087299999999997E-2</c:v>
                </c:pt>
                <c:pt idx="43">
                  <c:v>9.5523999999999998E-2</c:v>
                </c:pt>
                <c:pt idx="44">
                  <c:v>5.8860599999999999E-2</c:v>
                </c:pt>
                <c:pt idx="45">
                  <c:v>8.2207600000000006E-2</c:v>
                </c:pt>
                <c:pt idx="46">
                  <c:v>7.0457900000000004E-2</c:v>
                </c:pt>
                <c:pt idx="47">
                  <c:v>6.8753400000000006E-2</c:v>
                </c:pt>
                <c:pt idx="48">
                  <c:v>7.0627599999999999E-2</c:v>
                </c:pt>
                <c:pt idx="49">
                  <c:v>8.4562700000000005E-2</c:v>
                </c:pt>
                <c:pt idx="50">
                  <c:v>6.5512699999999993E-2</c:v>
                </c:pt>
                <c:pt idx="51">
                  <c:v>4.8358600000000002E-2</c:v>
                </c:pt>
                <c:pt idx="52">
                  <c:v>6.5935199999999999E-2</c:v>
                </c:pt>
                <c:pt idx="53">
                  <c:v>7.5968499999999994E-2</c:v>
                </c:pt>
                <c:pt idx="54">
                  <c:v>7.4161500000000005E-2</c:v>
                </c:pt>
                <c:pt idx="55">
                  <c:v>5.5500300000000002E-2</c:v>
                </c:pt>
                <c:pt idx="56">
                  <c:v>8.06288E-2</c:v>
                </c:pt>
                <c:pt idx="57">
                  <c:v>7.8986200000000006E-2</c:v>
                </c:pt>
                <c:pt idx="58">
                  <c:v>5.7972799999999998E-2</c:v>
                </c:pt>
                <c:pt idx="59">
                  <c:v>5.9602500000000003E-2</c:v>
                </c:pt>
                <c:pt idx="60">
                  <c:v>8.0798999999999996E-2</c:v>
                </c:pt>
                <c:pt idx="61">
                  <c:v>8.0816200000000005E-2</c:v>
                </c:pt>
                <c:pt idx="62">
                  <c:v>5.9592199999999998E-2</c:v>
                </c:pt>
                <c:pt idx="63">
                  <c:v>8.7918099999999999E-2</c:v>
                </c:pt>
                <c:pt idx="64">
                  <c:v>7.6036400000000004E-2</c:v>
                </c:pt>
                <c:pt idx="65">
                  <c:v>6.8920899999999993E-2</c:v>
                </c:pt>
                <c:pt idx="66">
                  <c:v>6.2724299999999997E-2</c:v>
                </c:pt>
                <c:pt idx="67">
                  <c:v>7.4528899999999995E-2</c:v>
                </c:pt>
                <c:pt idx="68">
                  <c:v>5.8118299999999998E-2</c:v>
                </c:pt>
                <c:pt idx="69">
                  <c:v>6.6932199999999997E-2</c:v>
                </c:pt>
                <c:pt idx="70">
                  <c:v>5.3341199999999998E-2</c:v>
                </c:pt>
                <c:pt idx="71">
                  <c:v>6.6359299999999996E-2</c:v>
                </c:pt>
                <c:pt idx="72">
                  <c:v>5.3503599999999998E-2</c:v>
                </c:pt>
                <c:pt idx="73">
                  <c:v>7.8708200000000006E-2</c:v>
                </c:pt>
                <c:pt idx="74">
                  <c:v>6.6948199999999999E-2</c:v>
                </c:pt>
                <c:pt idx="75">
                  <c:v>4.2664000000000001E-2</c:v>
                </c:pt>
                <c:pt idx="76">
                  <c:v>8.2168599999999994E-2</c:v>
                </c:pt>
                <c:pt idx="77">
                  <c:v>5.0927699999999999E-2</c:v>
                </c:pt>
                <c:pt idx="78">
                  <c:v>9.63257E-2</c:v>
                </c:pt>
                <c:pt idx="79">
                  <c:v>8.1118899999999994E-2</c:v>
                </c:pt>
                <c:pt idx="80">
                  <c:v>8.0784499999999995E-2</c:v>
                </c:pt>
                <c:pt idx="81">
                  <c:v>5.7803399999999998E-2</c:v>
                </c:pt>
                <c:pt idx="82">
                  <c:v>9.7949099999999997E-2</c:v>
                </c:pt>
                <c:pt idx="83">
                  <c:v>9.3357499999999996E-2</c:v>
                </c:pt>
                <c:pt idx="84">
                  <c:v>7.5916200000000003E-2</c:v>
                </c:pt>
                <c:pt idx="85">
                  <c:v>9.5800899999999994E-2</c:v>
                </c:pt>
                <c:pt idx="86">
                  <c:v>8.0297599999999997E-2</c:v>
                </c:pt>
                <c:pt idx="87">
                  <c:v>0.100841</c:v>
                </c:pt>
                <c:pt idx="88">
                  <c:v>6.6857299999999995E-2</c:v>
                </c:pt>
                <c:pt idx="89">
                  <c:v>6.5481999999999999E-2</c:v>
                </c:pt>
                <c:pt idx="90">
                  <c:v>8.1573699999999999E-2</c:v>
                </c:pt>
                <c:pt idx="91">
                  <c:v>6.2614500000000003E-2</c:v>
                </c:pt>
                <c:pt idx="92">
                  <c:v>5.6357999999999998E-2</c:v>
                </c:pt>
                <c:pt idx="93">
                  <c:v>8.2002699999999998E-2</c:v>
                </c:pt>
                <c:pt idx="94">
                  <c:v>5.3781700000000002E-2</c:v>
                </c:pt>
                <c:pt idx="95">
                  <c:v>6.8421899999999994E-2</c:v>
                </c:pt>
                <c:pt idx="96">
                  <c:v>6.8831000000000003E-2</c:v>
                </c:pt>
                <c:pt idx="97">
                  <c:v>7.36483E-2</c:v>
                </c:pt>
                <c:pt idx="98">
                  <c:v>8.1726999999999994E-2</c:v>
                </c:pt>
                <c:pt idx="99">
                  <c:v>5.9479200000000003E-2</c:v>
                </c:pt>
                <c:pt idx="100">
                  <c:v>5.0803500000000001E-2</c:v>
                </c:pt>
                <c:pt idx="101">
                  <c:v>8.3587599999999998E-2</c:v>
                </c:pt>
                <c:pt idx="102">
                  <c:v>9.4813099999999997E-2</c:v>
                </c:pt>
                <c:pt idx="103">
                  <c:v>0.107803</c:v>
                </c:pt>
                <c:pt idx="104">
                  <c:v>8.6834900000000007E-2</c:v>
                </c:pt>
                <c:pt idx="105">
                  <c:v>9.2247300000000004E-2</c:v>
                </c:pt>
                <c:pt idx="106">
                  <c:v>9.2969999999999997E-2</c:v>
                </c:pt>
                <c:pt idx="107">
                  <c:v>6.6841700000000004E-2</c:v>
                </c:pt>
                <c:pt idx="108">
                  <c:v>7.4917200000000003E-2</c:v>
                </c:pt>
                <c:pt idx="109">
                  <c:v>9.4206999999999999E-2</c:v>
                </c:pt>
                <c:pt idx="110">
                  <c:v>7.9027299999999995E-2</c:v>
                </c:pt>
                <c:pt idx="111">
                  <c:v>9.0798500000000004E-2</c:v>
                </c:pt>
                <c:pt idx="112">
                  <c:v>8.8565699999999997E-2</c:v>
                </c:pt>
                <c:pt idx="113">
                  <c:v>9.2667100000000002E-2</c:v>
                </c:pt>
                <c:pt idx="114">
                  <c:v>6.9158700000000004E-2</c:v>
                </c:pt>
                <c:pt idx="115">
                  <c:v>6.5501400000000001E-2</c:v>
                </c:pt>
                <c:pt idx="116">
                  <c:v>7.89044E-2</c:v>
                </c:pt>
                <c:pt idx="117">
                  <c:v>7.1182899999999993E-2</c:v>
                </c:pt>
                <c:pt idx="118">
                  <c:v>0.127579</c:v>
                </c:pt>
                <c:pt idx="119">
                  <c:v>7.5254100000000004E-2</c:v>
                </c:pt>
                <c:pt idx="120">
                  <c:v>0.113883</c:v>
                </c:pt>
                <c:pt idx="121">
                  <c:v>8.26596E-2</c:v>
                </c:pt>
                <c:pt idx="122">
                  <c:v>7.1541199999999999E-2</c:v>
                </c:pt>
                <c:pt idx="123">
                  <c:v>7.9683100000000007E-2</c:v>
                </c:pt>
                <c:pt idx="124">
                  <c:v>7.6407299999999997E-2</c:v>
                </c:pt>
                <c:pt idx="125">
                  <c:v>7.0256899999999997E-2</c:v>
                </c:pt>
                <c:pt idx="126">
                  <c:v>7.9337199999999997E-2</c:v>
                </c:pt>
                <c:pt idx="127">
                  <c:v>5.9131799999999998E-2</c:v>
                </c:pt>
                <c:pt idx="128">
                  <c:v>7.3721200000000001E-2</c:v>
                </c:pt>
                <c:pt idx="129">
                  <c:v>8.16886E-2</c:v>
                </c:pt>
                <c:pt idx="130">
                  <c:v>8.3207000000000003E-2</c:v>
                </c:pt>
                <c:pt idx="131">
                  <c:v>8.1802399999999997E-2</c:v>
                </c:pt>
                <c:pt idx="132">
                  <c:v>7.5113399999999997E-2</c:v>
                </c:pt>
                <c:pt idx="133">
                  <c:v>6.7799300000000007E-2</c:v>
                </c:pt>
                <c:pt idx="134">
                  <c:v>7.8126699999999993E-2</c:v>
                </c:pt>
                <c:pt idx="135">
                  <c:v>7.3301099999999994E-2</c:v>
                </c:pt>
                <c:pt idx="136">
                  <c:v>6.6366599999999998E-2</c:v>
                </c:pt>
                <c:pt idx="137">
                  <c:v>7.30407E-2</c:v>
                </c:pt>
                <c:pt idx="138">
                  <c:v>7.3102700000000007E-2</c:v>
                </c:pt>
                <c:pt idx="139">
                  <c:v>9.7466899999999995E-2</c:v>
                </c:pt>
                <c:pt idx="140">
                  <c:v>8.0819100000000005E-2</c:v>
                </c:pt>
                <c:pt idx="141">
                  <c:v>8.7817999999999993E-2</c:v>
                </c:pt>
                <c:pt idx="142">
                  <c:v>0.100482</c:v>
                </c:pt>
                <c:pt idx="143">
                  <c:v>9.7015599999999994E-2</c:v>
                </c:pt>
                <c:pt idx="144">
                  <c:v>8.2915799999999998E-2</c:v>
                </c:pt>
                <c:pt idx="145">
                  <c:v>8.1787600000000002E-2</c:v>
                </c:pt>
                <c:pt idx="146">
                  <c:v>9.3778500000000001E-2</c:v>
                </c:pt>
                <c:pt idx="147">
                  <c:v>9.5150799999999994E-2</c:v>
                </c:pt>
                <c:pt idx="148">
                  <c:v>7.6895099999999994E-2</c:v>
                </c:pt>
                <c:pt idx="149">
                  <c:v>5.98454E-2</c:v>
                </c:pt>
                <c:pt idx="150">
                  <c:v>7.36396E-2</c:v>
                </c:pt>
                <c:pt idx="151">
                  <c:v>8.9715500000000004E-2</c:v>
                </c:pt>
                <c:pt idx="152">
                  <c:v>8.6951899999999999E-2</c:v>
                </c:pt>
                <c:pt idx="153">
                  <c:v>8.1282099999999996E-2</c:v>
                </c:pt>
                <c:pt idx="154">
                  <c:v>8.0540100000000003E-2</c:v>
                </c:pt>
                <c:pt idx="155">
                  <c:v>8.1211099999999994E-2</c:v>
                </c:pt>
                <c:pt idx="156">
                  <c:v>7.5951699999999997E-2</c:v>
                </c:pt>
                <c:pt idx="157">
                  <c:v>8.9929800000000004E-2</c:v>
                </c:pt>
                <c:pt idx="158">
                  <c:v>8.80108E-2</c:v>
                </c:pt>
                <c:pt idx="159">
                  <c:v>8.2578100000000002E-2</c:v>
                </c:pt>
                <c:pt idx="160">
                  <c:v>9.5618700000000001E-2</c:v>
                </c:pt>
                <c:pt idx="161">
                  <c:v>8.3257999999999999E-2</c:v>
                </c:pt>
                <c:pt idx="162">
                  <c:v>8.2689499999999999E-2</c:v>
                </c:pt>
                <c:pt idx="163">
                  <c:v>0.113515</c:v>
                </c:pt>
                <c:pt idx="164">
                  <c:v>9.3403799999999995E-2</c:v>
                </c:pt>
                <c:pt idx="165">
                  <c:v>0.109903</c:v>
                </c:pt>
                <c:pt idx="166">
                  <c:v>0.100992</c:v>
                </c:pt>
                <c:pt idx="167">
                  <c:v>9.7855499999999998E-2</c:v>
                </c:pt>
                <c:pt idx="168">
                  <c:v>0.106018</c:v>
                </c:pt>
                <c:pt idx="169">
                  <c:v>0.106318</c:v>
                </c:pt>
                <c:pt idx="170">
                  <c:v>9.9609100000000006E-2</c:v>
                </c:pt>
                <c:pt idx="171">
                  <c:v>9.6863400000000002E-2</c:v>
                </c:pt>
                <c:pt idx="172">
                  <c:v>0.12003999999999999</c:v>
                </c:pt>
                <c:pt idx="173">
                  <c:v>6.7375900000000002E-2</c:v>
                </c:pt>
                <c:pt idx="174">
                  <c:v>7.2264400000000006E-2</c:v>
                </c:pt>
                <c:pt idx="175">
                  <c:v>7.1637500000000007E-2</c:v>
                </c:pt>
                <c:pt idx="176">
                  <c:v>6.9585300000000003E-2</c:v>
                </c:pt>
                <c:pt idx="177">
                  <c:v>6.9602399999999995E-2</c:v>
                </c:pt>
                <c:pt idx="178">
                  <c:v>8.0229999999999996E-2</c:v>
                </c:pt>
                <c:pt idx="179">
                  <c:v>9.3693200000000004E-2</c:v>
                </c:pt>
                <c:pt idx="180">
                  <c:v>7.9044199999999995E-2</c:v>
                </c:pt>
                <c:pt idx="181">
                  <c:v>0.10695499999999999</c:v>
                </c:pt>
                <c:pt idx="182">
                  <c:v>8.6630299999999993E-2</c:v>
                </c:pt>
                <c:pt idx="183">
                  <c:v>5.4546400000000002E-2</c:v>
                </c:pt>
                <c:pt idx="184">
                  <c:v>7.0261599999999994E-2</c:v>
                </c:pt>
                <c:pt idx="185">
                  <c:v>7.3109599999999997E-2</c:v>
                </c:pt>
                <c:pt idx="186">
                  <c:v>7.9845399999999997E-2</c:v>
                </c:pt>
                <c:pt idx="187">
                  <c:v>8.4257399999999996E-2</c:v>
                </c:pt>
                <c:pt idx="188">
                  <c:v>8.2073599999999997E-2</c:v>
                </c:pt>
                <c:pt idx="189">
                  <c:v>8.3220199999999994E-2</c:v>
                </c:pt>
                <c:pt idx="190">
                  <c:v>9.4204200000000002E-2</c:v>
                </c:pt>
                <c:pt idx="191">
                  <c:v>8.2005900000000007E-2</c:v>
                </c:pt>
                <c:pt idx="192">
                  <c:v>7.0798100000000003E-2</c:v>
                </c:pt>
                <c:pt idx="193">
                  <c:v>8.74143E-2</c:v>
                </c:pt>
                <c:pt idx="194">
                  <c:v>8.2641099999999995E-2</c:v>
                </c:pt>
                <c:pt idx="195">
                  <c:v>0.10279000000000001</c:v>
                </c:pt>
                <c:pt idx="196">
                  <c:v>0.105521</c:v>
                </c:pt>
                <c:pt idx="197">
                  <c:v>8.0379199999999998E-2</c:v>
                </c:pt>
                <c:pt idx="198">
                  <c:v>9.9398200000000006E-2</c:v>
                </c:pt>
                <c:pt idx="199">
                  <c:v>9.65477E-2</c:v>
                </c:pt>
                <c:pt idx="200">
                  <c:v>8.5691699999999996E-2</c:v>
                </c:pt>
                <c:pt idx="201">
                  <c:v>6.69511E-2</c:v>
                </c:pt>
                <c:pt idx="202">
                  <c:v>0.102452</c:v>
                </c:pt>
                <c:pt idx="203">
                  <c:v>0.108015</c:v>
                </c:pt>
                <c:pt idx="204">
                  <c:v>9.0135099999999996E-2</c:v>
                </c:pt>
                <c:pt idx="205">
                  <c:v>8.7635199999999996E-2</c:v>
                </c:pt>
                <c:pt idx="206">
                  <c:v>0.100994</c:v>
                </c:pt>
                <c:pt idx="207">
                  <c:v>8.4159200000000003E-2</c:v>
                </c:pt>
                <c:pt idx="208">
                  <c:v>9.4750600000000004E-2</c:v>
                </c:pt>
                <c:pt idx="209">
                  <c:v>9.1485999999999998E-2</c:v>
                </c:pt>
                <c:pt idx="210">
                  <c:v>0.10191</c:v>
                </c:pt>
                <c:pt idx="211">
                  <c:v>9.4164499999999998E-2</c:v>
                </c:pt>
                <c:pt idx="212">
                  <c:v>9.5498700000000006E-2</c:v>
                </c:pt>
                <c:pt idx="213">
                  <c:v>8.3029699999999998E-2</c:v>
                </c:pt>
                <c:pt idx="214">
                  <c:v>7.8424499999999994E-2</c:v>
                </c:pt>
                <c:pt idx="215">
                  <c:v>8.5945900000000006E-2</c:v>
                </c:pt>
                <c:pt idx="216">
                  <c:v>8.4653999999999993E-2</c:v>
                </c:pt>
                <c:pt idx="217">
                  <c:v>8.1143400000000004E-2</c:v>
                </c:pt>
                <c:pt idx="218">
                  <c:v>8.7115100000000001E-2</c:v>
                </c:pt>
                <c:pt idx="219">
                  <c:v>8.6815799999999999E-2</c:v>
                </c:pt>
                <c:pt idx="220">
                  <c:v>7.8632400000000005E-2</c:v>
                </c:pt>
                <c:pt idx="221">
                  <c:v>7.61931E-2</c:v>
                </c:pt>
                <c:pt idx="222">
                  <c:v>9.0182399999999996E-2</c:v>
                </c:pt>
                <c:pt idx="223">
                  <c:v>8.6298200000000005E-2</c:v>
                </c:pt>
                <c:pt idx="224">
                  <c:v>0.104934</c:v>
                </c:pt>
                <c:pt idx="225">
                  <c:v>9.6459799999999998E-2</c:v>
                </c:pt>
                <c:pt idx="226">
                  <c:v>0.105749</c:v>
                </c:pt>
                <c:pt idx="227">
                  <c:v>8.1137200000000007E-2</c:v>
                </c:pt>
                <c:pt idx="228">
                  <c:v>6.87334E-2</c:v>
                </c:pt>
                <c:pt idx="229">
                  <c:v>7.9569899999999999E-2</c:v>
                </c:pt>
                <c:pt idx="230">
                  <c:v>7.8090099999999996E-2</c:v>
                </c:pt>
                <c:pt idx="231">
                  <c:v>9.1482800000000003E-2</c:v>
                </c:pt>
                <c:pt idx="232">
                  <c:v>8.7395600000000004E-2</c:v>
                </c:pt>
                <c:pt idx="233">
                  <c:v>7.6767100000000005E-2</c:v>
                </c:pt>
                <c:pt idx="234">
                  <c:v>8.3012199999999994E-2</c:v>
                </c:pt>
                <c:pt idx="235">
                  <c:v>7.3150300000000001E-2</c:v>
                </c:pt>
                <c:pt idx="236">
                  <c:v>7.0408999999999999E-2</c:v>
                </c:pt>
                <c:pt idx="237">
                  <c:v>7.8767900000000002E-2</c:v>
                </c:pt>
                <c:pt idx="238">
                  <c:v>8.4104200000000004E-2</c:v>
                </c:pt>
                <c:pt idx="239">
                  <c:v>8.2825399999999993E-2</c:v>
                </c:pt>
                <c:pt idx="240">
                  <c:v>8.7867700000000007E-2</c:v>
                </c:pt>
                <c:pt idx="241">
                  <c:v>6.9456699999999996E-2</c:v>
                </c:pt>
                <c:pt idx="242">
                  <c:v>6.5180600000000005E-2</c:v>
                </c:pt>
                <c:pt idx="243">
                  <c:v>8.3891599999999997E-2</c:v>
                </c:pt>
                <c:pt idx="244">
                  <c:v>0.101234</c:v>
                </c:pt>
                <c:pt idx="245">
                  <c:v>9.6788200000000005E-2</c:v>
                </c:pt>
                <c:pt idx="246">
                  <c:v>8.7895799999999996E-2</c:v>
                </c:pt>
                <c:pt idx="247">
                  <c:v>8.3017499999999994E-2</c:v>
                </c:pt>
                <c:pt idx="248">
                  <c:v>7.2839000000000001E-2</c:v>
                </c:pt>
                <c:pt idx="249">
                  <c:v>8.0997700000000006E-2</c:v>
                </c:pt>
                <c:pt idx="250">
                  <c:v>8.5419300000000004E-2</c:v>
                </c:pt>
                <c:pt idx="251">
                  <c:v>6.8345699999999995E-2</c:v>
                </c:pt>
                <c:pt idx="252">
                  <c:v>8.6596400000000004E-2</c:v>
                </c:pt>
                <c:pt idx="253">
                  <c:v>6.4579800000000007E-2</c:v>
                </c:pt>
                <c:pt idx="254">
                  <c:v>6.9602200000000003E-2</c:v>
                </c:pt>
                <c:pt idx="255">
                  <c:v>6.4256900000000006E-2</c:v>
                </c:pt>
                <c:pt idx="256">
                  <c:v>7.1188899999999999E-2</c:v>
                </c:pt>
                <c:pt idx="257">
                  <c:v>6.0489500000000002E-2</c:v>
                </c:pt>
                <c:pt idx="258">
                  <c:v>5.6689799999999999E-2</c:v>
                </c:pt>
                <c:pt idx="259">
                  <c:v>4.6369500000000001E-2</c:v>
                </c:pt>
                <c:pt idx="260">
                  <c:v>6.8443699999999996E-2</c:v>
                </c:pt>
                <c:pt idx="261">
                  <c:v>6.3813599999999998E-2</c:v>
                </c:pt>
                <c:pt idx="262">
                  <c:v>8.8643200000000005E-2</c:v>
                </c:pt>
                <c:pt idx="263">
                  <c:v>7.3904399999999995E-2</c:v>
                </c:pt>
                <c:pt idx="264">
                  <c:v>6.7510299999999995E-2</c:v>
                </c:pt>
                <c:pt idx="265">
                  <c:v>4.5907700000000003E-2</c:v>
                </c:pt>
                <c:pt idx="266">
                  <c:v>4.0629199999999997E-2</c:v>
                </c:pt>
                <c:pt idx="267">
                  <c:v>6.7988999999999994E-2</c:v>
                </c:pt>
                <c:pt idx="268">
                  <c:v>7.2299799999999997E-2</c:v>
                </c:pt>
                <c:pt idx="269">
                  <c:v>6.1546400000000001E-2</c:v>
                </c:pt>
                <c:pt idx="270">
                  <c:v>6.9222000000000006E-2</c:v>
                </c:pt>
                <c:pt idx="271">
                  <c:v>6.0886700000000002E-2</c:v>
                </c:pt>
                <c:pt idx="272">
                  <c:v>9.6025200000000005E-2</c:v>
                </c:pt>
                <c:pt idx="273">
                  <c:v>8.7059899999999996E-2</c:v>
                </c:pt>
                <c:pt idx="274">
                  <c:v>0.16722300000000001</c:v>
                </c:pt>
                <c:pt idx="275">
                  <c:v>7.8585100000000005E-2</c:v>
                </c:pt>
                <c:pt idx="276">
                  <c:v>8.1286800000000006E-2</c:v>
                </c:pt>
                <c:pt idx="277">
                  <c:v>6.5846799999999997E-2</c:v>
                </c:pt>
                <c:pt idx="278">
                  <c:v>5.5451100000000003E-2</c:v>
                </c:pt>
                <c:pt idx="279">
                  <c:v>6.7988400000000004E-2</c:v>
                </c:pt>
                <c:pt idx="280">
                  <c:v>6.9811799999999993E-2</c:v>
                </c:pt>
                <c:pt idx="281">
                  <c:v>6.6454600000000003E-2</c:v>
                </c:pt>
                <c:pt idx="282">
                  <c:v>6.2951900000000005E-2</c:v>
                </c:pt>
                <c:pt idx="283">
                  <c:v>7.3833399999999993E-2</c:v>
                </c:pt>
                <c:pt idx="284">
                  <c:v>8.1876500000000005E-2</c:v>
                </c:pt>
                <c:pt idx="285">
                  <c:v>7.1342900000000001E-2</c:v>
                </c:pt>
                <c:pt idx="286">
                  <c:v>9.92865E-2</c:v>
                </c:pt>
                <c:pt idx="287">
                  <c:v>5.6765900000000001E-2</c:v>
                </c:pt>
                <c:pt idx="288">
                  <c:v>6.1521600000000003E-2</c:v>
                </c:pt>
                <c:pt idx="289">
                  <c:v>5.6568800000000002E-2</c:v>
                </c:pt>
                <c:pt idx="290">
                  <c:v>5.9001400000000002E-2</c:v>
                </c:pt>
                <c:pt idx="291">
                  <c:v>6.9796300000000006E-2</c:v>
                </c:pt>
                <c:pt idx="292">
                  <c:v>6.5571900000000002E-2</c:v>
                </c:pt>
                <c:pt idx="293">
                  <c:v>9.2237799999999995E-2</c:v>
                </c:pt>
                <c:pt idx="294">
                  <c:v>0.10000299999999999</c:v>
                </c:pt>
                <c:pt idx="295">
                  <c:v>9.2041999999999999E-2</c:v>
                </c:pt>
                <c:pt idx="296">
                  <c:v>0.10278900000000001</c:v>
                </c:pt>
                <c:pt idx="297">
                  <c:v>9.0788300000000002E-2</c:v>
                </c:pt>
                <c:pt idx="298">
                  <c:v>0.108769</c:v>
                </c:pt>
                <c:pt idx="299">
                  <c:v>5.7847299999999997E-2</c:v>
                </c:pt>
                <c:pt idx="300">
                  <c:v>8.9190000000000005E-2</c:v>
                </c:pt>
                <c:pt idx="301">
                  <c:v>7.2148500000000004E-2</c:v>
                </c:pt>
                <c:pt idx="302">
                  <c:v>6.1732599999999999E-2</c:v>
                </c:pt>
                <c:pt idx="303">
                  <c:v>7.8671400000000002E-2</c:v>
                </c:pt>
                <c:pt idx="304">
                  <c:v>6.8580000000000002E-2</c:v>
                </c:pt>
                <c:pt idx="305">
                  <c:v>5.9367700000000002E-2</c:v>
                </c:pt>
                <c:pt idx="306">
                  <c:v>6.2991099999999994E-2</c:v>
                </c:pt>
                <c:pt idx="307">
                  <c:v>8.2304600000000006E-2</c:v>
                </c:pt>
                <c:pt idx="308">
                  <c:v>9.1101399999999999E-2</c:v>
                </c:pt>
                <c:pt idx="309">
                  <c:v>7.7688099999999996E-2</c:v>
                </c:pt>
                <c:pt idx="310">
                  <c:v>7.0304699999999998E-2</c:v>
                </c:pt>
                <c:pt idx="311">
                  <c:v>9.0327299999999999E-2</c:v>
                </c:pt>
                <c:pt idx="312">
                  <c:v>7.9956299999999994E-2</c:v>
                </c:pt>
                <c:pt idx="313">
                  <c:v>5.0127699999999997E-2</c:v>
                </c:pt>
                <c:pt idx="314">
                  <c:v>5.6796100000000002E-2</c:v>
                </c:pt>
                <c:pt idx="315">
                  <c:v>6.1469700000000002E-2</c:v>
                </c:pt>
                <c:pt idx="316">
                  <c:v>6.6885700000000006E-2</c:v>
                </c:pt>
                <c:pt idx="317">
                  <c:v>9.0869699999999998E-2</c:v>
                </c:pt>
                <c:pt idx="318">
                  <c:v>5.5624899999999998E-2</c:v>
                </c:pt>
                <c:pt idx="319">
                  <c:v>5.1185799999999997E-2</c:v>
                </c:pt>
                <c:pt idx="320">
                  <c:v>5.8458700000000002E-2</c:v>
                </c:pt>
                <c:pt idx="321">
                  <c:v>5.35751E-2</c:v>
                </c:pt>
                <c:pt idx="322">
                  <c:v>5.6081100000000002E-2</c:v>
                </c:pt>
                <c:pt idx="323">
                  <c:v>4.7354E-2</c:v>
                </c:pt>
                <c:pt idx="324">
                  <c:v>6.0636200000000001E-2</c:v>
                </c:pt>
                <c:pt idx="325">
                  <c:v>3.97565E-2</c:v>
                </c:pt>
                <c:pt idx="326">
                  <c:v>6.6339700000000001E-2</c:v>
                </c:pt>
                <c:pt idx="327">
                  <c:v>8.2730799999999993E-2</c:v>
                </c:pt>
                <c:pt idx="328">
                  <c:v>7.6778700000000005E-2</c:v>
                </c:pt>
                <c:pt idx="329">
                  <c:v>8.3680000000000004E-2</c:v>
                </c:pt>
                <c:pt idx="330">
                  <c:v>8.9561399999999999E-2</c:v>
                </c:pt>
                <c:pt idx="331">
                  <c:v>6.2568600000000002E-2</c:v>
                </c:pt>
                <c:pt idx="332">
                  <c:v>8.5340200000000005E-2</c:v>
                </c:pt>
              </c:numCache>
            </c:numRef>
          </c:yVal>
          <c:smooth val="0"/>
        </c:ser>
        <c:ser>
          <c:idx val="5"/>
          <c:order val="5"/>
          <c:spPr>
            <a:ln w="28575">
              <a:noFill/>
            </a:ln>
          </c:spPr>
          <c:xVal>
            <c:numRef>
              <c:f>ProkustesV!$O$10:$O$500</c:f>
              <c:numCache>
                <c:formatCode>0.000</c:formatCode>
                <c:ptCount val="491"/>
                <c:pt idx="0">
                  <c:v>-0.25006200000000001</c:v>
                </c:pt>
                <c:pt idx="1">
                  <c:v>-0.27576200000000001</c:v>
                </c:pt>
                <c:pt idx="2">
                  <c:v>-0.26106600000000002</c:v>
                </c:pt>
                <c:pt idx="3">
                  <c:v>-0.22847200000000001</c:v>
                </c:pt>
                <c:pt idx="4">
                  <c:v>-0.31855099999999997</c:v>
                </c:pt>
                <c:pt idx="5">
                  <c:v>-0.29331499999999999</c:v>
                </c:pt>
                <c:pt idx="6">
                  <c:v>-0.30577900000000002</c:v>
                </c:pt>
                <c:pt idx="7">
                  <c:v>-0.30703200000000003</c:v>
                </c:pt>
                <c:pt idx="8">
                  <c:v>-0.32241799999999998</c:v>
                </c:pt>
                <c:pt idx="9">
                  <c:v>-0.308226</c:v>
                </c:pt>
                <c:pt idx="10">
                  <c:v>-0.275837</c:v>
                </c:pt>
                <c:pt idx="11">
                  <c:v>-0.31612299999999999</c:v>
                </c:pt>
                <c:pt idx="12">
                  <c:v>-0.26571699999999998</c:v>
                </c:pt>
                <c:pt idx="13">
                  <c:v>-0.27604200000000001</c:v>
                </c:pt>
                <c:pt idx="14">
                  <c:v>-0.30371199999999998</c:v>
                </c:pt>
                <c:pt idx="15">
                  <c:v>-0.29138999999999998</c:v>
                </c:pt>
                <c:pt idx="16">
                  <c:v>-0.306205</c:v>
                </c:pt>
                <c:pt idx="17">
                  <c:v>-0.28244599999999997</c:v>
                </c:pt>
                <c:pt idx="18">
                  <c:v>-0.264237</c:v>
                </c:pt>
                <c:pt idx="19">
                  <c:v>-0.297873</c:v>
                </c:pt>
                <c:pt idx="20">
                  <c:v>-0.286192</c:v>
                </c:pt>
                <c:pt idx="21">
                  <c:v>-0.27212799999999998</c:v>
                </c:pt>
                <c:pt idx="22">
                  <c:v>-0.29308800000000002</c:v>
                </c:pt>
                <c:pt idx="23">
                  <c:v>-0.29352800000000001</c:v>
                </c:pt>
                <c:pt idx="24">
                  <c:v>-0.27435999999999999</c:v>
                </c:pt>
                <c:pt idx="25">
                  <c:v>-0.312056</c:v>
                </c:pt>
                <c:pt idx="26">
                  <c:v>-0.28972599999999998</c:v>
                </c:pt>
                <c:pt idx="27">
                  <c:v>-0.26382299999999997</c:v>
                </c:pt>
                <c:pt idx="28">
                  <c:v>-0.32588299999999998</c:v>
                </c:pt>
                <c:pt idx="29">
                  <c:v>-0.298452</c:v>
                </c:pt>
                <c:pt idx="30">
                  <c:v>-0.25023099999999998</c:v>
                </c:pt>
                <c:pt idx="31">
                  <c:v>-0.29472500000000001</c:v>
                </c:pt>
                <c:pt idx="32">
                  <c:v>-0.30319699999999999</c:v>
                </c:pt>
                <c:pt idx="33">
                  <c:v>-0.251969</c:v>
                </c:pt>
                <c:pt idx="34">
                  <c:v>-0.30107400000000001</c:v>
                </c:pt>
                <c:pt idx="35">
                  <c:v>-0.30465300000000001</c:v>
                </c:pt>
                <c:pt idx="36">
                  <c:v>-0.33178800000000003</c:v>
                </c:pt>
                <c:pt idx="37">
                  <c:v>-0.296622</c:v>
                </c:pt>
                <c:pt idx="38">
                  <c:v>-0.27347399999999999</c:v>
                </c:pt>
                <c:pt idx="39">
                  <c:v>-0.29271799999999998</c:v>
                </c:pt>
                <c:pt idx="40">
                  <c:v>-0.28376499999999999</c:v>
                </c:pt>
                <c:pt idx="41">
                  <c:v>-0.28564400000000001</c:v>
                </c:pt>
                <c:pt idx="42">
                  <c:v>-0.29604399999999997</c:v>
                </c:pt>
                <c:pt idx="43">
                  <c:v>-0.27073799999999998</c:v>
                </c:pt>
                <c:pt idx="44">
                  <c:v>-0.29655700000000002</c:v>
                </c:pt>
                <c:pt idx="45">
                  <c:v>-0.28733900000000001</c:v>
                </c:pt>
                <c:pt idx="46">
                  <c:v>-0.30198000000000003</c:v>
                </c:pt>
                <c:pt idx="47">
                  <c:v>-0.29420299999999999</c:v>
                </c:pt>
                <c:pt idx="48">
                  <c:v>-0.281889</c:v>
                </c:pt>
                <c:pt idx="49">
                  <c:v>-0.28019100000000002</c:v>
                </c:pt>
                <c:pt idx="50">
                  <c:v>-0.27461600000000003</c:v>
                </c:pt>
                <c:pt idx="51">
                  <c:v>-0.318633</c:v>
                </c:pt>
                <c:pt idx="52">
                  <c:v>-0.28371000000000002</c:v>
                </c:pt>
                <c:pt idx="53">
                  <c:v>-0.28212199999999998</c:v>
                </c:pt>
                <c:pt idx="54">
                  <c:v>-0.27783099999999999</c:v>
                </c:pt>
                <c:pt idx="55">
                  <c:v>-0.33143800000000001</c:v>
                </c:pt>
                <c:pt idx="56">
                  <c:v>-0.30611100000000002</c:v>
                </c:pt>
                <c:pt idx="57">
                  <c:v>-0.33472400000000002</c:v>
                </c:pt>
                <c:pt idx="58">
                  <c:v>-0.306251</c:v>
                </c:pt>
                <c:pt idx="59">
                  <c:v>-0.26430700000000001</c:v>
                </c:pt>
                <c:pt idx="60">
                  <c:v>-0.27728000000000003</c:v>
                </c:pt>
                <c:pt idx="61">
                  <c:v>-0.28287499999999999</c:v>
                </c:pt>
                <c:pt idx="62">
                  <c:v>-0.31188500000000002</c:v>
                </c:pt>
                <c:pt idx="63">
                  <c:v>-0.27457199999999998</c:v>
                </c:pt>
                <c:pt idx="64">
                  <c:v>-0.27152599999999999</c:v>
                </c:pt>
                <c:pt idx="65">
                  <c:v>-0.27257399999999998</c:v>
                </c:pt>
                <c:pt idx="66">
                  <c:v>-0.32237300000000002</c:v>
                </c:pt>
                <c:pt idx="67">
                  <c:v>-0.29221999999999998</c:v>
                </c:pt>
                <c:pt idx="68">
                  <c:v>-0.30924699999999999</c:v>
                </c:pt>
                <c:pt idx="69">
                  <c:v>-0.25146200000000002</c:v>
                </c:pt>
                <c:pt idx="70">
                  <c:v>-0.25086999999999998</c:v>
                </c:pt>
                <c:pt idx="71">
                  <c:v>-0.27214899999999997</c:v>
                </c:pt>
                <c:pt idx="72">
                  <c:v>-0.28937499999999999</c:v>
                </c:pt>
                <c:pt idx="73">
                  <c:v>-0.23955799999999999</c:v>
                </c:pt>
                <c:pt idx="74">
                  <c:v>-0.28864400000000001</c:v>
                </c:pt>
                <c:pt idx="75">
                  <c:v>-0.290968</c:v>
                </c:pt>
                <c:pt idx="76">
                  <c:v>-0.274343</c:v>
                </c:pt>
                <c:pt idx="77">
                  <c:v>-0.25867299999999999</c:v>
                </c:pt>
                <c:pt idx="78">
                  <c:v>-0.28379199999999999</c:v>
                </c:pt>
                <c:pt idx="79">
                  <c:v>-0.30499799999999999</c:v>
                </c:pt>
                <c:pt idx="80">
                  <c:v>-0.30774800000000002</c:v>
                </c:pt>
                <c:pt idx="81">
                  <c:v>-0.31015100000000001</c:v>
                </c:pt>
                <c:pt idx="82">
                  <c:v>-0.27293899999999999</c:v>
                </c:pt>
                <c:pt idx="83">
                  <c:v>-0.26605699999999999</c:v>
                </c:pt>
                <c:pt idx="84">
                  <c:v>-0.28643000000000002</c:v>
                </c:pt>
                <c:pt idx="85">
                  <c:v>-0.263235</c:v>
                </c:pt>
                <c:pt idx="86">
                  <c:v>-0.30237999999999998</c:v>
                </c:pt>
                <c:pt idx="87">
                  <c:v>-0.29070200000000002</c:v>
                </c:pt>
                <c:pt idx="88">
                  <c:v>-0.27186399999999999</c:v>
                </c:pt>
                <c:pt idx="89">
                  <c:v>-0.28531000000000001</c:v>
                </c:pt>
                <c:pt idx="90">
                  <c:v>-0.25318000000000002</c:v>
                </c:pt>
                <c:pt idx="91">
                  <c:v>-0.292099</c:v>
                </c:pt>
                <c:pt idx="92">
                  <c:v>-0.30207800000000001</c:v>
                </c:pt>
                <c:pt idx="93">
                  <c:v>-0.29409099999999999</c:v>
                </c:pt>
                <c:pt idx="94">
                  <c:v>-0.31925500000000001</c:v>
                </c:pt>
                <c:pt idx="95">
                  <c:v>-0.282217</c:v>
                </c:pt>
                <c:pt idx="96">
                  <c:v>-0.31022899999999998</c:v>
                </c:pt>
                <c:pt idx="97">
                  <c:v>-0.28417500000000001</c:v>
                </c:pt>
                <c:pt idx="98">
                  <c:v>-0.203267</c:v>
                </c:pt>
                <c:pt idx="99">
                  <c:v>-0.184003</c:v>
                </c:pt>
                <c:pt idx="100">
                  <c:v>-0.13844000000000001</c:v>
                </c:pt>
                <c:pt idx="101">
                  <c:v>-0.235985</c:v>
                </c:pt>
                <c:pt idx="102">
                  <c:v>-0.175457</c:v>
                </c:pt>
                <c:pt idx="103">
                  <c:v>-0.249971</c:v>
                </c:pt>
                <c:pt idx="104">
                  <c:v>-0.16863700000000001</c:v>
                </c:pt>
                <c:pt idx="105">
                  <c:v>-0.28443600000000002</c:v>
                </c:pt>
                <c:pt idx="106">
                  <c:v>-0.20649300000000001</c:v>
                </c:pt>
                <c:pt idx="107">
                  <c:v>-0.191494</c:v>
                </c:pt>
                <c:pt idx="108">
                  <c:v>-0.25183699999999998</c:v>
                </c:pt>
                <c:pt idx="109">
                  <c:v>-0.20991199999999999</c:v>
                </c:pt>
                <c:pt idx="110">
                  <c:v>-0.21332999999999999</c:v>
                </c:pt>
                <c:pt idx="111">
                  <c:v>-0.249838</c:v>
                </c:pt>
                <c:pt idx="112">
                  <c:v>-0.24604699999999999</c:v>
                </c:pt>
                <c:pt idx="113">
                  <c:v>-0.24706400000000001</c:v>
                </c:pt>
                <c:pt idx="114">
                  <c:v>-0.21083299999999999</c:v>
                </c:pt>
                <c:pt idx="115">
                  <c:v>-0.28187000000000001</c:v>
                </c:pt>
                <c:pt idx="116">
                  <c:v>-0.21205099999999999</c:v>
                </c:pt>
                <c:pt idx="117">
                  <c:v>-0.22992000000000001</c:v>
                </c:pt>
                <c:pt idx="118">
                  <c:v>-0.18559</c:v>
                </c:pt>
                <c:pt idx="119">
                  <c:v>-0.227741</c:v>
                </c:pt>
                <c:pt idx="120">
                  <c:v>-0.21853400000000001</c:v>
                </c:pt>
                <c:pt idx="121">
                  <c:v>-0.23263300000000001</c:v>
                </c:pt>
                <c:pt idx="122">
                  <c:v>-0.24645</c:v>
                </c:pt>
                <c:pt idx="123">
                  <c:v>-0.25310899999999997</c:v>
                </c:pt>
                <c:pt idx="124">
                  <c:v>-0.21499499999999999</c:v>
                </c:pt>
                <c:pt idx="125">
                  <c:v>-0.231379</c:v>
                </c:pt>
                <c:pt idx="126">
                  <c:v>-0.26644800000000002</c:v>
                </c:pt>
                <c:pt idx="127">
                  <c:v>-0.25106400000000001</c:v>
                </c:pt>
                <c:pt idx="128">
                  <c:v>-0.27724100000000002</c:v>
                </c:pt>
                <c:pt idx="129">
                  <c:v>-0.24688499999999999</c:v>
                </c:pt>
                <c:pt idx="130">
                  <c:v>-0.28764899999999999</c:v>
                </c:pt>
                <c:pt idx="131">
                  <c:v>-0.270733</c:v>
                </c:pt>
                <c:pt idx="132">
                  <c:v>-0.28682400000000002</c:v>
                </c:pt>
                <c:pt idx="133">
                  <c:v>-0.24070800000000001</c:v>
                </c:pt>
                <c:pt idx="134">
                  <c:v>-0.27216499999999999</c:v>
                </c:pt>
                <c:pt idx="135">
                  <c:v>-0.26533200000000001</c:v>
                </c:pt>
                <c:pt idx="136">
                  <c:v>-0.26762900000000001</c:v>
                </c:pt>
                <c:pt idx="137">
                  <c:v>-0.252751</c:v>
                </c:pt>
                <c:pt idx="138">
                  <c:v>-0.25779000000000002</c:v>
                </c:pt>
                <c:pt idx="139">
                  <c:v>-0.248058</c:v>
                </c:pt>
                <c:pt idx="140">
                  <c:v>-0.28408299999999997</c:v>
                </c:pt>
                <c:pt idx="141">
                  <c:v>-0.251411</c:v>
                </c:pt>
                <c:pt idx="142">
                  <c:v>-0.22026299999999999</c:v>
                </c:pt>
                <c:pt idx="143">
                  <c:v>-0.25658599999999998</c:v>
                </c:pt>
                <c:pt idx="144">
                  <c:v>-0.250116</c:v>
                </c:pt>
                <c:pt idx="145">
                  <c:v>-0.23269200000000001</c:v>
                </c:pt>
                <c:pt idx="146">
                  <c:v>-0.26911400000000002</c:v>
                </c:pt>
                <c:pt idx="147">
                  <c:v>-0.26325100000000001</c:v>
                </c:pt>
                <c:pt idx="148">
                  <c:v>-0.24416199999999999</c:v>
                </c:pt>
                <c:pt idx="149">
                  <c:v>-0.22109699999999999</c:v>
                </c:pt>
                <c:pt idx="150">
                  <c:v>-0.24924499999999999</c:v>
                </c:pt>
                <c:pt idx="151">
                  <c:v>-0.211896</c:v>
                </c:pt>
                <c:pt idx="152">
                  <c:v>-0.219</c:v>
                </c:pt>
                <c:pt idx="153">
                  <c:v>-0.246172</c:v>
                </c:pt>
                <c:pt idx="154">
                  <c:v>-0.27318500000000001</c:v>
                </c:pt>
                <c:pt idx="155">
                  <c:v>-0.27236500000000002</c:v>
                </c:pt>
                <c:pt idx="156">
                  <c:v>-0.25158000000000003</c:v>
                </c:pt>
                <c:pt idx="157">
                  <c:v>-0.27461999999999998</c:v>
                </c:pt>
                <c:pt idx="158">
                  <c:v>-0.244562</c:v>
                </c:pt>
                <c:pt idx="159">
                  <c:v>-0.25552999999999998</c:v>
                </c:pt>
                <c:pt idx="160">
                  <c:v>-0.21550900000000001</c:v>
                </c:pt>
                <c:pt idx="161">
                  <c:v>-0.214723</c:v>
                </c:pt>
                <c:pt idx="162">
                  <c:v>-0.25321300000000002</c:v>
                </c:pt>
                <c:pt idx="163">
                  <c:v>-0.28648400000000002</c:v>
                </c:pt>
                <c:pt idx="164">
                  <c:v>-0.23316899999999999</c:v>
                </c:pt>
                <c:pt idx="165">
                  <c:v>-0.26256299999999999</c:v>
                </c:pt>
                <c:pt idx="166">
                  <c:v>-0.269117</c:v>
                </c:pt>
                <c:pt idx="167">
                  <c:v>-0.26053799999999999</c:v>
                </c:pt>
                <c:pt idx="168">
                  <c:v>-0.25165700000000002</c:v>
                </c:pt>
                <c:pt idx="169">
                  <c:v>-0.18165899999999999</c:v>
                </c:pt>
                <c:pt idx="170">
                  <c:v>-0.22283900000000001</c:v>
                </c:pt>
                <c:pt idx="171">
                  <c:v>-0.184229</c:v>
                </c:pt>
                <c:pt idx="172">
                  <c:v>-0.183333</c:v>
                </c:pt>
                <c:pt idx="173">
                  <c:v>-0.27848499999999998</c:v>
                </c:pt>
                <c:pt idx="174">
                  <c:v>-0.26946900000000001</c:v>
                </c:pt>
                <c:pt idx="175">
                  <c:v>-0.30621999999999999</c:v>
                </c:pt>
                <c:pt idx="176">
                  <c:v>-0.279449</c:v>
                </c:pt>
                <c:pt idx="177">
                  <c:v>-0.29994399999999999</c:v>
                </c:pt>
                <c:pt idx="178">
                  <c:v>-0.223832</c:v>
                </c:pt>
                <c:pt idx="179">
                  <c:v>-0.25799299999999997</c:v>
                </c:pt>
                <c:pt idx="180">
                  <c:v>-0.27785700000000002</c:v>
                </c:pt>
                <c:pt idx="181">
                  <c:v>-0.26636199999999999</c:v>
                </c:pt>
                <c:pt idx="182">
                  <c:v>-0.254519</c:v>
                </c:pt>
                <c:pt idx="183">
                  <c:v>-0.28442099999999998</c:v>
                </c:pt>
                <c:pt idx="184">
                  <c:v>-0.29287600000000003</c:v>
                </c:pt>
                <c:pt idx="185">
                  <c:v>-0.26568000000000003</c:v>
                </c:pt>
                <c:pt idx="186">
                  <c:v>-0.29555599999999999</c:v>
                </c:pt>
                <c:pt idx="187">
                  <c:v>-0.30454399999999998</c:v>
                </c:pt>
                <c:pt idx="188">
                  <c:v>-0.25605299999999998</c:v>
                </c:pt>
                <c:pt idx="189">
                  <c:v>-0.217941</c:v>
                </c:pt>
                <c:pt idx="190">
                  <c:v>-0.24837300000000001</c:v>
                </c:pt>
                <c:pt idx="191">
                  <c:v>-0.27534700000000001</c:v>
                </c:pt>
                <c:pt idx="192">
                  <c:v>-0.29917500000000002</c:v>
                </c:pt>
                <c:pt idx="193">
                  <c:v>-0.231736</c:v>
                </c:pt>
                <c:pt idx="194">
                  <c:v>-0.29594300000000001</c:v>
                </c:pt>
                <c:pt idx="195">
                  <c:v>-0.311145</c:v>
                </c:pt>
                <c:pt idx="196">
                  <c:v>-0.264793</c:v>
                </c:pt>
                <c:pt idx="197">
                  <c:v>-0.2545</c:v>
                </c:pt>
                <c:pt idx="198">
                  <c:v>-0.281995</c:v>
                </c:pt>
                <c:pt idx="199">
                  <c:v>-0.29403800000000002</c:v>
                </c:pt>
                <c:pt idx="200">
                  <c:v>-0.25076599999999999</c:v>
                </c:pt>
                <c:pt idx="201">
                  <c:v>-0.28500399999999998</c:v>
                </c:pt>
                <c:pt idx="202">
                  <c:v>-0.28587600000000002</c:v>
                </c:pt>
                <c:pt idx="203">
                  <c:v>-0.239703</c:v>
                </c:pt>
                <c:pt idx="204">
                  <c:v>-0.21691099999999999</c:v>
                </c:pt>
                <c:pt idx="205">
                  <c:v>-0.237119</c:v>
                </c:pt>
                <c:pt idx="206">
                  <c:v>-0.24749399999999999</c:v>
                </c:pt>
                <c:pt idx="207">
                  <c:v>-0.26128400000000002</c:v>
                </c:pt>
                <c:pt idx="208">
                  <c:v>-0.26772400000000002</c:v>
                </c:pt>
                <c:pt idx="209">
                  <c:v>-0.26600499999999999</c:v>
                </c:pt>
                <c:pt idx="210">
                  <c:v>-0.232853</c:v>
                </c:pt>
                <c:pt idx="211">
                  <c:v>-0.26906799999999997</c:v>
                </c:pt>
                <c:pt idx="212">
                  <c:v>-0.26275500000000002</c:v>
                </c:pt>
                <c:pt idx="213">
                  <c:v>-0.26688299999999998</c:v>
                </c:pt>
                <c:pt idx="214">
                  <c:v>-0.26620100000000002</c:v>
                </c:pt>
                <c:pt idx="215">
                  <c:v>-0.27276499999999998</c:v>
                </c:pt>
                <c:pt idx="216">
                  <c:v>-0.28238799999999997</c:v>
                </c:pt>
                <c:pt idx="217">
                  <c:v>-0.30538900000000002</c:v>
                </c:pt>
                <c:pt idx="218">
                  <c:v>-0.31412899999999999</c:v>
                </c:pt>
                <c:pt idx="219">
                  <c:v>-0.28192699999999998</c:v>
                </c:pt>
                <c:pt idx="220">
                  <c:v>-0.31793700000000003</c:v>
                </c:pt>
                <c:pt idx="221">
                  <c:v>-0.28912100000000002</c:v>
                </c:pt>
                <c:pt idx="222">
                  <c:v>-0.27676600000000001</c:v>
                </c:pt>
                <c:pt idx="223">
                  <c:v>-0.31292599999999998</c:v>
                </c:pt>
                <c:pt idx="224">
                  <c:v>-0.31248799999999999</c:v>
                </c:pt>
                <c:pt idx="225">
                  <c:v>-0.30317699999999997</c:v>
                </c:pt>
                <c:pt idx="226">
                  <c:v>-0.25742300000000001</c:v>
                </c:pt>
                <c:pt idx="227">
                  <c:v>-0.291238</c:v>
                </c:pt>
                <c:pt idx="228">
                  <c:v>-0.28149800000000003</c:v>
                </c:pt>
                <c:pt idx="229">
                  <c:v>-0.27366400000000002</c:v>
                </c:pt>
                <c:pt idx="230">
                  <c:v>-0.25771300000000003</c:v>
                </c:pt>
                <c:pt idx="231">
                  <c:v>-0.29063499999999998</c:v>
                </c:pt>
                <c:pt idx="232">
                  <c:v>-0.25892900000000002</c:v>
                </c:pt>
                <c:pt idx="233">
                  <c:v>-0.28620899999999999</c:v>
                </c:pt>
                <c:pt idx="234">
                  <c:v>-0.24828700000000001</c:v>
                </c:pt>
                <c:pt idx="235">
                  <c:v>-0.28168199999999999</c:v>
                </c:pt>
                <c:pt idx="236">
                  <c:v>-0.26919599999999999</c:v>
                </c:pt>
                <c:pt idx="237">
                  <c:v>-0.26978999999999997</c:v>
                </c:pt>
                <c:pt idx="238">
                  <c:v>-0.23636599999999999</c:v>
                </c:pt>
                <c:pt idx="239">
                  <c:v>-0.29395100000000002</c:v>
                </c:pt>
                <c:pt idx="240">
                  <c:v>-0.29850199999999999</c:v>
                </c:pt>
                <c:pt idx="241">
                  <c:v>-0.29765900000000001</c:v>
                </c:pt>
                <c:pt idx="242">
                  <c:v>-0.26594600000000002</c:v>
                </c:pt>
                <c:pt idx="243">
                  <c:v>-0.290827</c:v>
                </c:pt>
                <c:pt idx="244">
                  <c:v>-0.27463399999999999</c:v>
                </c:pt>
                <c:pt idx="245">
                  <c:v>-0.27742</c:v>
                </c:pt>
                <c:pt idx="246">
                  <c:v>-0.29100300000000001</c:v>
                </c:pt>
                <c:pt idx="247">
                  <c:v>-0.26482099999999997</c:v>
                </c:pt>
                <c:pt idx="248">
                  <c:v>-0.26597500000000002</c:v>
                </c:pt>
                <c:pt idx="249">
                  <c:v>-0.31313200000000002</c:v>
                </c:pt>
                <c:pt idx="250">
                  <c:v>-0.20249400000000001</c:v>
                </c:pt>
                <c:pt idx="251">
                  <c:v>-0.23025100000000001</c:v>
                </c:pt>
                <c:pt idx="252">
                  <c:v>-0.23503499999999999</c:v>
                </c:pt>
                <c:pt idx="253">
                  <c:v>-0.24309500000000001</c:v>
                </c:pt>
                <c:pt idx="254">
                  <c:v>-0.22481499999999999</c:v>
                </c:pt>
                <c:pt idx="255">
                  <c:v>-0.28789100000000001</c:v>
                </c:pt>
                <c:pt idx="256">
                  <c:v>-0.29810799999999998</c:v>
                </c:pt>
                <c:pt idx="257">
                  <c:v>-0.29032400000000003</c:v>
                </c:pt>
                <c:pt idx="258">
                  <c:v>-0.277476</c:v>
                </c:pt>
                <c:pt idx="259">
                  <c:v>-0.28068100000000001</c:v>
                </c:pt>
                <c:pt idx="260">
                  <c:v>-0.21973200000000001</c:v>
                </c:pt>
                <c:pt idx="261">
                  <c:v>-0.29773100000000002</c:v>
                </c:pt>
                <c:pt idx="262">
                  <c:v>-0.23679</c:v>
                </c:pt>
                <c:pt idx="263">
                  <c:v>-0.20163800000000001</c:v>
                </c:pt>
                <c:pt idx="264">
                  <c:v>-0.26017400000000002</c:v>
                </c:pt>
                <c:pt idx="265">
                  <c:v>-0.32248500000000002</c:v>
                </c:pt>
                <c:pt idx="266">
                  <c:v>-0.29448000000000002</c:v>
                </c:pt>
                <c:pt idx="267">
                  <c:v>-0.28761999999999999</c:v>
                </c:pt>
                <c:pt idx="268">
                  <c:v>-0.311336</c:v>
                </c:pt>
                <c:pt idx="269">
                  <c:v>-0.260847</c:v>
                </c:pt>
                <c:pt idx="270">
                  <c:v>-0.25939600000000002</c:v>
                </c:pt>
                <c:pt idx="271">
                  <c:v>-0.29168500000000003</c:v>
                </c:pt>
                <c:pt idx="272">
                  <c:v>-0.318492</c:v>
                </c:pt>
                <c:pt idx="273">
                  <c:v>-0.243919</c:v>
                </c:pt>
                <c:pt idx="274">
                  <c:v>-0.316247</c:v>
                </c:pt>
                <c:pt idx="275">
                  <c:v>-0.25599300000000003</c:v>
                </c:pt>
                <c:pt idx="276">
                  <c:v>-0.244779</c:v>
                </c:pt>
                <c:pt idx="277">
                  <c:v>-0.25245099999999998</c:v>
                </c:pt>
                <c:pt idx="278">
                  <c:v>-0.29498600000000003</c:v>
                </c:pt>
                <c:pt idx="279">
                  <c:v>-0.258295</c:v>
                </c:pt>
                <c:pt idx="280">
                  <c:v>-0.29785099999999998</c:v>
                </c:pt>
                <c:pt idx="281">
                  <c:v>-0.26610800000000001</c:v>
                </c:pt>
                <c:pt idx="282">
                  <c:v>-0.21171599999999999</c:v>
                </c:pt>
                <c:pt idx="283">
                  <c:v>-0.27123799999999998</c:v>
                </c:pt>
                <c:pt idx="284">
                  <c:v>-0.25149899999999997</c:v>
                </c:pt>
                <c:pt idx="285">
                  <c:v>-0.24729200000000001</c:v>
                </c:pt>
                <c:pt idx="286">
                  <c:v>-0.26471299999999998</c:v>
                </c:pt>
                <c:pt idx="287">
                  <c:v>-0.30438199999999999</c:v>
                </c:pt>
                <c:pt idx="288">
                  <c:v>-0.22501099999999999</c:v>
                </c:pt>
                <c:pt idx="289">
                  <c:v>-0.28428999999999999</c:v>
                </c:pt>
                <c:pt idx="290">
                  <c:v>-0.24856900000000001</c:v>
                </c:pt>
                <c:pt idx="291">
                  <c:v>-0.28223399999999998</c:v>
                </c:pt>
                <c:pt idx="292">
                  <c:v>-0.25266499999999997</c:v>
                </c:pt>
                <c:pt idx="293">
                  <c:v>-0.26660099999999998</c:v>
                </c:pt>
                <c:pt idx="294">
                  <c:v>-0.227047</c:v>
                </c:pt>
                <c:pt idx="295">
                  <c:v>-0.24852299999999999</c:v>
                </c:pt>
                <c:pt idx="296">
                  <c:v>-0.219695</c:v>
                </c:pt>
                <c:pt idx="297">
                  <c:v>-0.27264300000000002</c:v>
                </c:pt>
                <c:pt idx="298">
                  <c:v>-0.24363599999999999</c:v>
                </c:pt>
                <c:pt idx="299">
                  <c:v>-0.29270600000000002</c:v>
                </c:pt>
                <c:pt idx="300">
                  <c:v>-0.22287299999999999</c:v>
                </c:pt>
                <c:pt idx="301">
                  <c:v>-0.30583900000000003</c:v>
                </c:pt>
                <c:pt idx="302">
                  <c:v>-0.238064</c:v>
                </c:pt>
                <c:pt idx="303">
                  <c:v>-0.31856800000000002</c:v>
                </c:pt>
                <c:pt idx="304">
                  <c:v>-0.25733</c:v>
                </c:pt>
                <c:pt idx="305">
                  <c:v>-0.256832</c:v>
                </c:pt>
                <c:pt idx="306">
                  <c:v>-0.29623100000000002</c:v>
                </c:pt>
                <c:pt idx="307">
                  <c:v>-0.27759200000000001</c:v>
                </c:pt>
                <c:pt idx="308">
                  <c:v>-0.283416</c:v>
                </c:pt>
                <c:pt idx="309">
                  <c:v>-0.28499600000000003</c:v>
                </c:pt>
                <c:pt idx="310">
                  <c:v>-0.277167</c:v>
                </c:pt>
                <c:pt idx="311">
                  <c:v>-0.27848499999999998</c:v>
                </c:pt>
                <c:pt idx="312">
                  <c:v>-0.25793100000000002</c:v>
                </c:pt>
                <c:pt idx="313">
                  <c:v>-0.297954</c:v>
                </c:pt>
                <c:pt idx="314">
                  <c:v>-0.25206400000000001</c:v>
                </c:pt>
                <c:pt idx="315">
                  <c:v>-0.309116</c:v>
                </c:pt>
                <c:pt idx="316">
                  <c:v>-0.244141</c:v>
                </c:pt>
                <c:pt idx="317">
                  <c:v>-0.24182400000000001</c:v>
                </c:pt>
                <c:pt idx="318">
                  <c:v>-0.26784599999999997</c:v>
                </c:pt>
                <c:pt idx="319">
                  <c:v>-0.25965899999999997</c:v>
                </c:pt>
                <c:pt idx="320">
                  <c:v>-0.26472600000000002</c:v>
                </c:pt>
                <c:pt idx="321">
                  <c:v>-0.28567300000000001</c:v>
                </c:pt>
                <c:pt idx="322">
                  <c:v>-0.27582099999999998</c:v>
                </c:pt>
                <c:pt idx="323">
                  <c:v>-0.30563899999999999</c:v>
                </c:pt>
                <c:pt idx="324">
                  <c:v>-0.24503900000000001</c:v>
                </c:pt>
                <c:pt idx="325">
                  <c:v>-0.27959499999999998</c:v>
                </c:pt>
                <c:pt idx="326">
                  <c:v>-0.27004800000000001</c:v>
                </c:pt>
                <c:pt idx="327">
                  <c:v>-0.27134399999999997</c:v>
                </c:pt>
                <c:pt idx="328">
                  <c:v>-0.26567800000000003</c:v>
                </c:pt>
                <c:pt idx="329">
                  <c:v>-0.28241300000000003</c:v>
                </c:pt>
                <c:pt idx="330">
                  <c:v>-0.273391</c:v>
                </c:pt>
                <c:pt idx="331">
                  <c:v>-0.32488400000000001</c:v>
                </c:pt>
                <c:pt idx="332">
                  <c:v>-0.26033200000000001</c:v>
                </c:pt>
              </c:numCache>
            </c:numRef>
          </c:xVal>
          <c:yVal>
            <c:numRef>
              <c:f>ProkustesV!$P$10:$P$500</c:f>
              <c:numCache>
                <c:formatCode>0.000</c:formatCode>
                <c:ptCount val="491"/>
                <c:pt idx="0">
                  <c:v>0.27829599999999999</c:v>
                </c:pt>
                <c:pt idx="1">
                  <c:v>0.24441599999999999</c:v>
                </c:pt>
                <c:pt idx="2">
                  <c:v>0.25834200000000002</c:v>
                </c:pt>
                <c:pt idx="3">
                  <c:v>0.28039199999999997</c:v>
                </c:pt>
                <c:pt idx="4">
                  <c:v>0.238042</c:v>
                </c:pt>
                <c:pt idx="5">
                  <c:v>0.22082599999999999</c:v>
                </c:pt>
                <c:pt idx="6">
                  <c:v>0.21007799999999999</c:v>
                </c:pt>
                <c:pt idx="7">
                  <c:v>0.25774900000000001</c:v>
                </c:pt>
                <c:pt idx="8">
                  <c:v>0.244364</c:v>
                </c:pt>
                <c:pt idx="9">
                  <c:v>0.205819</c:v>
                </c:pt>
                <c:pt idx="10">
                  <c:v>0.22936799999999999</c:v>
                </c:pt>
                <c:pt idx="11">
                  <c:v>0.19062000000000001</c:v>
                </c:pt>
                <c:pt idx="12">
                  <c:v>0.25125900000000001</c:v>
                </c:pt>
                <c:pt idx="13">
                  <c:v>0.245501</c:v>
                </c:pt>
                <c:pt idx="14">
                  <c:v>0.24284800000000001</c:v>
                </c:pt>
                <c:pt idx="15">
                  <c:v>0.22858899999999999</c:v>
                </c:pt>
                <c:pt idx="16">
                  <c:v>0.213697</c:v>
                </c:pt>
                <c:pt idx="17">
                  <c:v>0.224108</c:v>
                </c:pt>
                <c:pt idx="18">
                  <c:v>0.21987200000000001</c:v>
                </c:pt>
                <c:pt idx="19">
                  <c:v>0.21136099999999999</c:v>
                </c:pt>
                <c:pt idx="20">
                  <c:v>0.212455</c:v>
                </c:pt>
                <c:pt idx="21">
                  <c:v>0.214588</c:v>
                </c:pt>
                <c:pt idx="22">
                  <c:v>0.22502900000000001</c:v>
                </c:pt>
                <c:pt idx="23">
                  <c:v>0.21141299999999999</c:v>
                </c:pt>
                <c:pt idx="24">
                  <c:v>0.26730599999999999</c:v>
                </c:pt>
                <c:pt idx="25">
                  <c:v>0.25583899999999998</c:v>
                </c:pt>
                <c:pt idx="26">
                  <c:v>0.22877500000000001</c:v>
                </c:pt>
                <c:pt idx="27">
                  <c:v>0.26446399999999998</c:v>
                </c:pt>
                <c:pt idx="28">
                  <c:v>0.22728400000000001</c:v>
                </c:pt>
                <c:pt idx="29">
                  <c:v>0.200655</c:v>
                </c:pt>
                <c:pt idx="30">
                  <c:v>0.22856599999999999</c:v>
                </c:pt>
                <c:pt idx="31">
                  <c:v>0.21843299999999999</c:v>
                </c:pt>
                <c:pt idx="32">
                  <c:v>0.226216</c:v>
                </c:pt>
                <c:pt idx="33">
                  <c:v>0.22883200000000001</c:v>
                </c:pt>
                <c:pt idx="34">
                  <c:v>0.265876</c:v>
                </c:pt>
                <c:pt idx="35">
                  <c:v>0.21192</c:v>
                </c:pt>
                <c:pt idx="36">
                  <c:v>0.26630399999999999</c:v>
                </c:pt>
                <c:pt idx="37">
                  <c:v>0.278528</c:v>
                </c:pt>
                <c:pt idx="38">
                  <c:v>0.24913299999999999</c:v>
                </c:pt>
                <c:pt idx="39">
                  <c:v>0.20213800000000001</c:v>
                </c:pt>
                <c:pt idx="40">
                  <c:v>0.16342699999999999</c:v>
                </c:pt>
                <c:pt idx="41">
                  <c:v>0.18734100000000001</c:v>
                </c:pt>
                <c:pt idx="42">
                  <c:v>0.186413</c:v>
                </c:pt>
                <c:pt idx="43">
                  <c:v>0.20594100000000001</c:v>
                </c:pt>
                <c:pt idx="44">
                  <c:v>0.249528</c:v>
                </c:pt>
                <c:pt idx="45">
                  <c:v>0.19519</c:v>
                </c:pt>
                <c:pt idx="46">
                  <c:v>0.20455699999999999</c:v>
                </c:pt>
                <c:pt idx="47">
                  <c:v>0.21418799999999999</c:v>
                </c:pt>
                <c:pt idx="48">
                  <c:v>0.195877</c:v>
                </c:pt>
                <c:pt idx="49">
                  <c:v>0.22514300000000001</c:v>
                </c:pt>
                <c:pt idx="50">
                  <c:v>0.20993600000000001</c:v>
                </c:pt>
                <c:pt idx="51">
                  <c:v>0.20183499999999999</c:v>
                </c:pt>
                <c:pt idx="52">
                  <c:v>0.251446</c:v>
                </c:pt>
                <c:pt idx="53">
                  <c:v>0.247729</c:v>
                </c:pt>
                <c:pt idx="54">
                  <c:v>0.25148100000000001</c:v>
                </c:pt>
                <c:pt idx="55">
                  <c:v>0.23496700000000001</c:v>
                </c:pt>
                <c:pt idx="56">
                  <c:v>0.26228499999999999</c:v>
                </c:pt>
                <c:pt idx="57">
                  <c:v>0.22881499999999999</c:v>
                </c:pt>
                <c:pt idx="58">
                  <c:v>0.26928099999999999</c:v>
                </c:pt>
                <c:pt idx="59">
                  <c:v>0.236396</c:v>
                </c:pt>
                <c:pt idx="60">
                  <c:v>0.31189499999999998</c:v>
                </c:pt>
                <c:pt idx="61">
                  <c:v>0.24753700000000001</c:v>
                </c:pt>
                <c:pt idx="62">
                  <c:v>0.21476400000000001</c:v>
                </c:pt>
                <c:pt idx="63">
                  <c:v>0.205453</c:v>
                </c:pt>
                <c:pt idx="64">
                  <c:v>0.25437100000000001</c:v>
                </c:pt>
                <c:pt idx="65">
                  <c:v>0.23055300000000001</c:v>
                </c:pt>
                <c:pt idx="66">
                  <c:v>0.241007</c:v>
                </c:pt>
                <c:pt idx="67">
                  <c:v>0.17665700000000001</c:v>
                </c:pt>
                <c:pt idx="68">
                  <c:v>0.166468</c:v>
                </c:pt>
                <c:pt idx="69">
                  <c:v>0.18520200000000001</c:v>
                </c:pt>
                <c:pt idx="70">
                  <c:v>0.230106</c:v>
                </c:pt>
                <c:pt idx="71">
                  <c:v>0.18059600000000001</c:v>
                </c:pt>
                <c:pt idx="72">
                  <c:v>0.187864</c:v>
                </c:pt>
                <c:pt idx="73">
                  <c:v>0.252722</c:v>
                </c:pt>
                <c:pt idx="74">
                  <c:v>0.24653700000000001</c:v>
                </c:pt>
                <c:pt idx="75">
                  <c:v>0.22739599999999999</c:v>
                </c:pt>
                <c:pt idx="76">
                  <c:v>0.21906100000000001</c:v>
                </c:pt>
                <c:pt idx="77">
                  <c:v>0.23726</c:v>
                </c:pt>
                <c:pt idx="78">
                  <c:v>0.27217799999999998</c:v>
                </c:pt>
                <c:pt idx="79">
                  <c:v>0.26857999999999999</c:v>
                </c:pt>
                <c:pt idx="80">
                  <c:v>0.325125</c:v>
                </c:pt>
                <c:pt idx="81">
                  <c:v>0.27609299999999998</c:v>
                </c:pt>
                <c:pt idx="82">
                  <c:v>0.26739299999999999</c:v>
                </c:pt>
                <c:pt idx="83">
                  <c:v>0.28198299999999998</c:v>
                </c:pt>
                <c:pt idx="84">
                  <c:v>0.270922</c:v>
                </c:pt>
                <c:pt idx="85">
                  <c:v>0.27674100000000001</c:v>
                </c:pt>
                <c:pt idx="86">
                  <c:v>0.28241500000000003</c:v>
                </c:pt>
                <c:pt idx="87">
                  <c:v>0.27432699999999999</c:v>
                </c:pt>
                <c:pt idx="88">
                  <c:v>0.24918599999999999</c:v>
                </c:pt>
                <c:pt idx="89">
                  <c:v>0.22630800000000001</c:v>
                </c:pt>
                <c:pt idx="90">
                  <c:v>0.24423700000000001</c:v>
                </c:pt>
                <c:pt idx="91">
                  <c:v>0.20906</c:v>
                </c:pt>
                <c:pt idx="92">
                  <c:v>0.23338300000000001</c:v>
                </c:pt>
                <c:pt idx="93">
                  <c:v>0.238597</c:v>
                </c:pt>
                <c:pt idx="94">
                  <c:v>0.20898700000000001</c:v>
                </c:pt>
                <c:pt idx="95">
                  <c:v>0.21770200000000001</c:v>
                </c:pt>
                <c:pt idx="96">
                  <c:v>0.224333</c:v>
                </c:pt>
                <c:pt idx="97">
                  <c:v>0.22806299999999999</c:v>
                </c:pt>
                <c:pt idx="98">
                  <c:v>0.226246</c:v>
                </c:pt>
                <c:pt idx="99">
                  <c:v>0.31929400000000002</c:v>
                </c:pt>
                <c:pt idx="100">
                  <c:v>0.32545600000000002</c:v>
                </c:pt>
                <c:pt idx="101">
                  <c:v>0.27165400000000001</c:v>
                </c:pt>
                <c:pt idx="102">
                  <c:v>0.21593300000000001</c:v>
                </c:pt>
                <c:pt idx="103">
                  <c:v>0.27329500000000001</c:v>
                </c:pt>
                <c:pt idx="104">
                  <c:v>0.19211500000000001</c:v>
                </c:pt>
                <c:pt idx="105">
                  <c:v>0.25016300000000002</c:v>
                </c:pt>
                <c:pt idx="106">
                  <c:v>0.27174999999999999</c:v>
                </c:pt>
                <c:pt idx="107">
                  <c:v>0.26511699999999999</c:v>
                </c:pt>
                <c:pt idx="108">
                  <c:v>0.21771699999999999</c:v>
                </c:pt>
                <c:pt idx="109">
                  <c:v>0.21546899999999999</c:v>
                </c:pt>
                <c:pt idx="110">
                  <c:v>0.21540200000000001</c:v>
                </c:pt>
                <c:pt idx="111">
                  <c:v>0.235259</c:v>
                </c:pt>
                <c:pt idx="112">
                  <c:v>0.24923699999999999</c:v>
                </c:pt>
                <c:pt idx="113">
                  <c:v>0.20919499999999999</c:v>
                </c:pt>
                <c:pt idx="114">
                  <c:v>0.19178799999999999</c:v>
                </c:pt>
                <c:pt idx="115">
                  <c:v>0.21684</c:v>
                </c:pt>
                <c:pt idx="116">
                  <c:v>0.20307800000000001</c:v>
                </c:pt>
                <c:pt idx="117">
                  <c:v>0.212585</c:v>
                </c:pt>
                <c:pt idx="118">
                  <c:v>0.222196</c:v>
                </c:pt>
                <c:pt idx="119">
                  <c:v>0.25265700000000002</c:v>
                </c:pt>
                <c:pt idx="120">
                  <c:v>0.23388999999999999</c:v>
                </c:pt>
                <c:pt idx="121">
                  <c:v>0.217031</c:v>
                </c:pt>
                <c:pt idx="122">
                  <c:v>0.212007</c:v>
                </c:pt>
                <c:pt idx="123">
                  <c:v>0.236626</c:v>
                </c:pt>
                <c:pt idx="124">
                  <c:v>0.204703</c:v>
                </c:pt>
                <c:pt idx="125">
                  <c:v>0.211755</c:v>
                </c:pt>
                <c:pt idx="126">
                  <c:v>0.18965599999999999</c:v>
                </c:pt>
                <c:pt idx="127">
                  <c:v>0.19604199999999999</c:v>
                </c:pt>
                <c:pt idx="128">
                  <c:v>0.224576</c:v>
                </c:pt>
                <c:pt idx="129">
                  <c:v>0.24853800000000001</c:v>
                </c:pt>
                <c:pt idx="130">
                  <c:v>0.231068</c:v>
                </c:pt>
                <c:pt idx="131">
                  <c:v>0.21446999999999999</c:v>
                </c:pt>
                <c:pt idx="132">
                  <c:v>0.188774</c:v>
                </c:pt>
                <c:pt idx="133">
                  <c:v>0.22720000000000001</c:v>
                </c:pt>
                <c:pt idx="134">
                  <c:v>0.22675999999999999</c:v>
                </c:pt>
                <c:pt idx="135">
                  <c:v>0.187613</c:v>
                </c:pt>
                <c:pt idx="136">
                  <c:v>0.222439</c:v>
                </c:pt>
                <c:pt idx="137">
                  <c:v>0.19394700000000001</c:v>
                </c:pt>
                <c:pt idx="138">
                  <c:v>0.20568400000000001</c:v>
                </c:pt>
                <c:pt idx="139">
                  <c:v>0.21928600000000001</c:v>
                </c:pt>
                <c:pt idx="140">
                  <c:v>0.23061200000000001</c:v>
                </c:pt>
                <c:pt idx="141">
                  <c:v>0.24979399999999999</c:v>
                </c:pt>
                <c:pt idx="142">
                  <c:v>0.23791999999999999</c:v>
                </c:pt>
                <c:pt idx="143">
                  <c:v>0.19916700000000001</c:v>
                </c:pt>
                <c:pt idx="144">
                  <c:v>0.20477500000000001</c:v>
                </c:pt>
                <c:pt idx="145">
                  <c:v>0.209733</c:v>
                </c:pt>
                <c:pt idx="146">
                  <c:v>0.23758799999999999</c:v>
                </c:pt>
                <c:pt idx="147">
                  <c:v>0.23771700000000001</c:v>
                </c:pt>
                <c:pt idx="148">
                  <c:v>0.246562</c:v>
                </c:pt>
                <c:pt idx="149">
                  <c:v>0.21455199999999999</c:v>
                </c:pt>
                <c:pt idx="150">
                  <c:v>0.25820900000000002</c:v>
                </c:pt>
                <c:pt idx="151">
                  <c:v>0.29944500000000002</c:v>
                </c:pt>
                <c:pt idx="152">
                  <c:v>0.254409</c:v>
                </c:pt>
                <c:pt idx="153">
                  <c:v>0.20097799999999999</c:v>
                </c:pt>
                <c:pt idx="154">
                  <c:v>0.232659</c:v>
                </c:pt>
                <c:pt idx="155">
                  <c:v>0.18468499999999999</c:v>
                </c:pt>
                <c:pt idx="156">
                  <c:v>0.18960199999999999</c:v>
                </c:pt>
                <c:pt idx="157">
                  <c:v>0.212562</c:v>
                </c:pt>
                <c:pt idx="158">
                  <c:v>0.19198899999999999</c:v>
                </c:pt>
                <c:pt idx="159">
                  <c:v>0.227052</c:v>
                </c:pt>
                <c:pt idx="160">
                  <c:v>0.23285400000000001</c:v>
                </c:pt>
                <c:pt idx="161">
                  <c:v>0.18587500000000001</c:v>
                </c:pt>
                <c:pt idx="162">
                  <c:v>0.192972</c:v>
                </c:pt>
                <c:pt idx="163">
                  <c:v>0.23644999999999999</c:v>
                </c:pt>
                <c:pt idx="164">
                  <c:v>0.236566</c:v>
                </c:pt>
                <c:pt idx="165">
                  <c:v>0.25170599999999999</c:v>
                </c:pt>
                <c:pt idx="166">
                  <c:v>0.218634</c:v>
                </c:pt>
                <c:pt idx="167">
                  <c:v>0.242365</c:v>
                </c:pt>
                <c:pt idx="168">
                  <c:v>0.253469</c:v>
                </c:pt>
                <c:pt idx="169">
                  <c:v>0.24858</c:v>
                </c:pt>
                <c:pt idx="170">
                  <c:v>0.225575</c:v>
                </c:pt>
                <c:pt idx="171">
                  <c:v>0.23428399999999999</c:v>
                </c:pt>
                <c:pt idx="172">
                  <c:v>0.241816</c:v>
                </c:pt>
                <c:pt idx="173">
                  <c:v>0.23647599999999999</c:v>
                </c:pt>
                <c:pt idx="174">
                  <c:v>0.195435</c:v>
                </c:pt>
                <c:pt idx="175">
                  <c:v>0.21218600000000001</c:v>
                </c:pt>
                <c:pt idx="176">
                  <c:v>0.17968400000000001</c:v>
                </c:pt>
                <c:pt idx="177">
                  <c:v>0.18781200000000001</c:v>
                </c:pt>
                <c:pt idx="178">
                  <c:v>0.243003</c:v>
                </c:pt>
                <c:pt idx="179">
                  <c:v>0.21835499999999999</c:v>
                </c:pt>
                <c:pt idx="180">
                  <c:v>0.22290399999999999</c:v>
                </c:pt>
                <c:pt idx="181">
                  <c:v>0.213506</c:v>
                </c:pt>
                <c:pt idx="182">
                  <c:v>0.23827200000000001</c:v>
                </c:pt>
                <c:pt idx="183">
                  <c:v>0.17455300000000001</c:v>
                </c:pt>
                <c:pt idx="184">
                  <c:v>0.169743</c:v>
                </c:pt>
                <c:pt idx="185">
                  <c:v>0.19237000000000001</c:v>
                </c:pt>
                <c:pt idx="186">
                  <c:v>0.201407</c:v>
                </c:pt>
                <c:pt idx="187">
                  <c:v>0.20088400000000001</c:v>
                </c:pt>
                <c:pt idx="188">
                  <c:v>0.203955</c:v>
                </c:pt>
                <c:pt idx="189">
                  <c:v>0.228323</c:v>
                </c:pt>
                <c:pt idx="190">
                  <c:v>0.19941300000000001</c:v>
                </c:pt>
                <c:pt idx="191">
                  <c:v>0.21553600000000001</c:v>
                </c:pt>
                <c:pt idx="192">
                  <c:v>0.19111</c:v>
                </c:pt>
                <c:pt idx="193">
                  <c:v>0.24122499999999999</c:v>
                </c:pt>
                <c:pt idx="194">
                  <c:v>0.22157399999999999</c:v>
                </c:pt>
                <c:pt idx="195">
                  <c:v>0.218417</c:v>
                </c:pt>
                <c:pt idx="196">
                  <c:v>0.23497100000000001</c:v>
                </c:pt>
                <c:pt idx="197">
                  <c:v>0.21387100000000001</c:v>
                </c:pt>
                <c:pt idx="198">
                  <c:v>0.19778899999999999</c:v>
                </c:pt>
                <c:pt idx="199">
                  <c:v>0.25401699999999999</c:v>
                </c:pt>
                <c:pt idx="200">
                  <c:v>0.27333499999999999</c:v>
                </c:pt>
                <c:pt idx="201">
                  <c:v>0.27438699999999999</c:v>
                </c:pt>
                <c:pt idx="202">
                  <c:v>0.240842</c:v>
                </c:pt>
                <c:pt idx="203">
                  <c:v>0.23385600000000001</c:v>
                </c:pt>
                <c:pt idx="204">
                  <c:v>0.2137</c:v>
                </c:pt>
                <c:pt idx="205">
                  <c:v>0.23680699999999999</c:v>
                </c:pt>
                <c:pt idx="206">
                  <c:v>0.20652799999999999</c:v>
                </c:pt>
                <c:pt idx="207">
                  <c:v>0.217028</c:v>
                </c:pt>
                <c:pt idx="208">
                  <c:v>0.211918</c:v>
                </c:pt>
                <c:pt idx="209">
                  <c:v>0.21553800000000001</c:v>
                </c:pt>
                <c:pt idx="210">
                  <c:v>0.223693</c:v>
                </c:pt>
                <c:pt idx="211">
                  <c:v>0.21249499999999999</c:v>
                </c:pt>
                <c:pt idx="212">
                  <c:v>0.21394299999999999</c:v>
                </c:pt>
                <c:pt idx="213">
                  <c:v>0.20441000000000001</c:v>
                </c:pt>
                <c:pt idx="214">
                  <c:v>0.21010000000000001</c:v>
                </c:pt>
                <c:pt idx="215">
                  <c:v>0.223387</c:v>
                </c:pt>
                <c:pt idx="216">
                  <c:v>0.218028</c:v>
                </c:pt>
                <c:pt idx="217">
                  <c:v>0.20352200000000001</c:v>
                </c:pt>
                <c:pt idx="218">
                  <c:v>0.199044</c:v>
                </c:pt>
                <c:pt idx="219">
                  <c:v>0.207505</c:v>
                </c:pt>
                <c:pt idx="220">
                  <c:v>0.19722200000000001</c:v>
                </c:pt>
                <c:pt idx="221">
                  <c:v>0.20064599999999999</c:v>
                </c:pt>
                <c:pt idx="222">
                  <c:v>0.206706</c:v>
                </c:pt>
                <c:pt idx="223">
                  <c:v>0.17227200000000001</c:v>
                </c:pt>
                <c:pt idx="224">
                  <c:v>0.206821</c:v>
                </c:pt>
                <c:pt idx="225">
                  <c:v>0.200571</c:v>
                </c:pt>
                <c:pt idx="226">
                  <c:v>0.216641</c:v>
                </c:pt>
                <c:pt idx="227">
                  <c:v>0.21417</c:v>
                </c:pt>
                <c:pt idx="228">
                  <c:v>0.18559999999999999</c:v>
                </c:pt>
                <c:pt idx="229">
                  <c:v>0.20131399999999999</c:v>
                </c:pt>
                <c:pt idx="230">
                  <c:v>0.191996</c:v>
                </c:pt>
                <c:pt idx="231">
                  <c:v>0.18016199999999999</c:v>
                </c:pt>
                <c:pt idx="232">
                  <c:v>0.204261</c:v>
                </c:pt>
                <c:pt idx="233">
                  <c:v>0.17899799999999999</c:v>
                </c:pt>
                <c:pt idx="234">
                  <c:v>0.192549</c:v>
                </c:pt>
                <c:pt idx="235">
                  <c:v>0.18002199999999999</c:v>
                </c:pt>
                <c:pt idx="236">
                  <c:v>0.17824599999999999</c:v>
                </c:pt>
                <c:pt idx="237">
                  <c:v>0.16456499999999999</c:v>
                </c:pt>
                <c:pt idx="238">
                  <c:v>0.19922999999999999</c:v>
                </c:pt>
                <c:pt idx="239">
                  <c:v>0.20450599999999999</c:v>
                </c:pt>
                <c:pt idx="240">
                  <c:v>0.20799699999999999</c:v>
                </c:pt>
                <c:pt idx="241">
                  <c:v>0.21538299999999999</c:v>
                </c:pt>
                <c:pt idx="242">
                  <c:v>0.19162699999999999</c:v>
                </c:pt>
                <c:pt idx="243">
                  <c:v>0.184839</c:v>
                </c:pt>
                <c:pt idx="244">
                  <c:v>0.21632799999999999</c:v>
                </c:pt>
                <c:pt idx="245">
                  <c:v>0.21301400000000001</c:v>
                </c:pt>
                <c:pt idx="246">
                  <c:v>0.20640800000000001</c:v>
                </c:pt>
                <c:pt idx="247">
                  <c:v>0.22026200000000001</c:v>
                </c:pt>
                <c:pt idx="248">
                  <c:v>0.14802799999999999</c:v>
                </c:pt>
                <c:pt idx="249">
                  <c:v>0.17044300000000001</c:v>
                </c:pt>
                <c:pt idx="250">
                  <c:v>0.17328299999999999</c:v>
                </c:pt>
                <c:pt idx="251">
                  <c:v>0.16380500000000001</c:v>
                </c:pt>
                <c:pt idx="252">
                  <c:v>0.17797199999999999</c:v>
                </c:pt>
                <c:pt idx="253">
                  <c:v>0.17977000000000001</c:v>
                </c:pt>
                <c:pt idx="254">
                  <c:v>0.16228000000000001</c:v>
                </c:pt>
                <c:pt idx="255">
                  <c:v>0.139677</c:v>
                </c:pt>
                <c:pt idx="256">
                  <c:v>0.15919900000000001</c:v>
                </c:pt>
                <c:pt idx="257">
                  <c:v>0.12285500000000001</c:v>
                </c:pt>
                <c:pt idx="258">
                  <c:v>0.14183799999999999</c:v>
                </c:pt>
                <c:pt idx="259">
                  <c:v>0.14085600000000001</c:v>
                </c:pt>
                <c:pt idx="260">
                  <c:v>0.14308199999999999</c:v>
                </c:pt>
                <c:pt idx="261">
                  <c:v>0.162519</c:v>
                </c:pt>
                <c:pt idx="262">
                  <c:v>0.15651499999999999</c:v>
                </c:pt>
                <c:pt idx="263">
                  <c:v>0.15960299999999999</c:v>
                </c:pt>
                <c:pt idx="264">
                  <c:v>0.164937</c:v>
                </c:pt>
                <c:pt idx="265">
                  <c:v>0.15149699999999999</c:v>
                </c:pt>
                <c:pt idx="266">
                  <c:v>0.14146</c:v>
                </c:pt>
                <c:pt idx="267">
                  <c:v>0.137906</c:v>
                </c:pt>
                <c:pt idx="268">
                  <c:v>0.12573100000000001</c:v>
                </c:pt>
                <c:pt idx="269">
                  <c:v>0.14202300000000001</c:v>
                </c:pt>
                <c:pt idx="270">
                  <c:v>0.166543</c:v>
                </c:pt>
                <c:pt idx="271">
                  <c:v>0.192522</c:v>
                </c:pt>
                <c:pt idx="272">
                  <c:v>0.1855</c:v>
                </c:pt>
                <c:pt idx="273">
                  <c:v>0.17618500000000001</c:v>
                </c:pt>
                <c:pt idx="274">
                  <c:v>0.15599299999999999</c:v>
                </c:pt>
                <c:pt idx="275">
                  <c:v>0.139129</c:v>
                </c:pt>
                <c:pt idx="276">
                  <c:v>0.152088</c:v>
                </c:pt>
                <c:pt idx="277">
                  <c:v>0.157114</c:v>
                </c:pt>
                <c:pt idx="278">
                  <c:v>0.13988200000000001</c:v>
                </c:pt>
                <c:pt idx="279">
                  <c:v>0.15646499999999999</c:v>
                </c:pt>
                <c:pt idx="280">
                  <c:v>0.180117</c:v>
                </c:pt>
                <c:pt idx="281">
                  <c:v>0.17018900000000001</c:v>
                </c:pt>
                <c:pt idx="282">
                  <c:v>0.12873799999999999</c:v>
                </c:pt>
                <c:pt idx="283">
                  <c:v>0.157554</c:v>
                </c:pt>
                <c:pt idx="284">
                  <c:v>0.15324499999999999</c:v>
                </c:pt>
                <c:pt idx="285">
                  <c:v>0.23477200000000001</c:v>
                </c:pt>
                <c:pt idx="286">
                  <c:v>0.13616600000000001</c:v>
                </c:pt>
                <c:pt idx="287">
                  <c:v>0.16700100000000001</c:v>
                </c:pt>
                <c:pt idx="288">
                  <c:v>0.13746800000000001</c:v>
                </c:pt>
                <c:pt idx="289">
                  <c:v>0.177235</c:v>
                </c:pt>
                <c:pt idx="290">
                  <c:v>0.16795599999999999</c:v>
                </c:pt>
                <c:pt idx="291">
                  <c:v>0.173455</c:v>
                </c:pt>
                <c:pt idx="292">
                  <c:v>0.141178</c:v>
                </c:pt>
                <c:pt idx="293">
                  <c:v>0.17047699999999999</c:v>
                </c:pt>
                <c:pt idx="294">
                  <c:v>0.194795</c:v>
                </c:pt>
                <c:pt idx="295">
                  <c:v>0.163637</c:v>
                </c:pt>
                <c:pt idx="296">
                  <c:v>0.18545400000000001</c:v>
                </c:pt>
                <c:pt idx="297">
                  <c:v>0.18174199999999999</c:v>
                </c:pt>
                <c:pt idx="298">
                  <c:v>0.195356</c:v>
                </c:pt>
                <c:pt idx="299">
                  <c:v>0.17016600000000001</c:v>
                </c:pt>
                <c:pt idx="300">
                  <c:v>0.168771</c:v>
                </c:pt>
                <c:pt idx="301">
                  <c:v>0.16397999999999999</c:v>
                </c:pt>
                <c:pt idx="302">
                  <c:v>0.14743400000000001</c:v>
                </c:pt>
                <c:pt idx="303">
                  <c:v>0.16473599999999999</c:v>
                </c:pt>
                <c:pt idx="304">
                  <c:v>0.17233799999999999</c:v>
                </c:pt>
                <c:pt idx="305">
                  <c:v>0.14549699999999999</c:v>
                </c:pt>
                <c:pt idx="306">
                  <c:v>0.20291000000000001</c:v>
                </c:pt>
                <c:pt idx="307">
                  <c:v>0.18315100000000001</c:v>
                </c:pt>
                <c:pt idx="308">
                  <c:v>0.22212799999999999</c:v>
                </c:pt>
                <c:pt idx="309">
                  <c:v>0.18865899999999999</c:v>
                </c:pt>
                <c:pt idx="310">
                  <c:v>0.16683300000000001</c:v>
                </c:pt>
                <c:pt idx="311">
                  <c:v>0.197546</c:v>
                </c:pt>
                <c:pt idx="312">
                  <c:v>0.14521700000000001</c:v>
                </c:pt>
                <c:pt idx="313">
                  <c:v>0.15647</c:v>
                </c:pt>
                <c:pt idx="314">
                  <c:v>0.160605</c:v>
                </c:pt>
                <c:pt idx="315">
                  <c:v>0.148756</c:v>
                </c:pt>
                <c:pt idx="316">
                  <c:v>0.16048100000000001</c:v>
                </c:pt>
                <c:pt idx="317">
                  <c:v>0.21083299999999999</c:v>
                </c:pt>
                <c:pt idx="318">
                  <c:v>0.114408</c:v>
                </c:pt>
                <c:pt idx="319">
                  <c:v>0.15448300000000001</c:v>
                </c:pt>
                <c:pt idx="320">
                  <c:v>0.173563</c:v>
                </c:pt>
                <c:pt idx="321">
                  <c:v>0.175062</c:v>
                </c:pt>
                <c:pt idx="322">
                  <c:v>0.152086</c:v>
                </c:pt>
                <c:pt idx="323">
                  <c:v>0.24593899999999999</c:v>
                </c:pt>
                <c:pt idx="324">
                  <c:v>0.20346400000000001</c:v>
                </c:pt>
                <c:pt idx="325">
                  <c:v>0.17375099999999999</c:v>
                </c:pt>
                <c:pt idx="326">
                  <c:v>0.18490999999999999</c:v>
                </c:pt>
                <c:pt idx="327">
                  <c:v>0.17976500000000001</c:v>
                </c:pt>
                <c:pt idx="328">
                  <c:v>0.25708900000000001</c:v>
                </c:pt>
                <c:pt idx="329">
                  <c:v>0.24829000000000001</c:v>
                </c:pt>
                <c:pt idx="330">
                  <c:v>0.19714499999999999</c:v>
                </c:pt>
                <c:pt idx="331">
                  <c:v>0.22332199999999999</c:v>
                </c:pt>
                <c:pt idx="332">
                  <c:v>0.20504800000000001</c:v>
                </c:pt>
              </c:numCache>
            </c:numRef>
          </c:yVal>
          <c:smooth val="0"/>
        </c:ser>
        <c:ser>
          <c:idx val="6"/>
          <c:order val="6"/>
          <c:spPr>
            <a:ln w="28575">
              <a:noFill/>
            </a:ln>
          </c:spPr>
          <c:xVal>
            <c:numRef>
              <c:f>ProkustesV!$Q$10:$Q$500</c:f>
              <c:numCache>
                <c:formatCode>0.000</c:formatCode>
                <c:ptCount val="491"/>
                <c:pt idx="0">
                  <c:v>6.3088699999999998E-2</c:v>
                </c:pt>
                <c:pt idx="1">
                  <c:v>5.71954E-2</c:v>
                </c:pt>
                <c:pt idx="2">
                  <c:v>7.7215800000000001E-2</c:v>
                </c:pt>
                <c:pt idx="3">
                  <c:v>8.4204100000000004E-2</c:v>
                </c:pt>
                <c:pt idx="4">
                  <c:v>0.104687</c:v>
                </c:pt>
                <c:pt idx="5">
                  <c:v>0.104931</c:v>
                </c:pt>
                <c:pt idx="6">
                  <c:v>9.2052300000000004E-2</c:v>
                </c:pt>
                <c:pt idx="7">
                  <c:v>8.8857599999999995E-2</c:v>
                </c:pt>
                <c:pt idx="8">
                  <c:v>0.10170999999999999</c:v>
                </c:pt>
                <c:pt idx="9">
                  <c:v>0.11138199999999999</c:v>
                </c:pt>
                <c:pt idx="10">
                  <c:v>0.10112400000000001</c:v>
                </c:pt>
                <c:pt idx="11">
                  <c:v>0.113103</c:v>
                </c:pt>
                <c:pt idx="12">
                  <c:v>0.11901399999999999</c:v>
                </c:pt>
                <c:pt idx="13">
                  <c:v>7.3717400000000002E-2</c:v>
                </c:pt>
                <c:pt idx="14">
                  <c:v>0.116658</c:v>
                </c:pt>
                <c:pt idx="15">
                  <c:v>9.2125600000000002E-2</c:v>
                </c:pt>
                <c:pt idx="16">
                  <c:v>9.2463500000000004E-2</c:v>
                </c:pt>
                <c:pt idx="17">
                  <c:v>9.2580700000000002E-2</c:v>
                </c:pt>
                <c:pt idx="18">
                  <c:v>0.10760400000000001</c:v>
                </c:pt>
                <c:pt idx="19">
                  <c:v>5.6383299999999997E-2</c:v>
                </c:pt>
                <c:pt idx="20">
                  <c:v>9.08577E-2</c:v>
                </c:pt>
                <c:pt idx="21">
                  <c:v>7.5298699999999996E-2</c:v>
                </c:pt>
                <c:pt idx="22">
                  <c:v>7.1501700000000001E-2</c:v>
                </c:pt>
                <c:pt idx="23">
                  <c:v>7.8202300000000002E-2</c:v>
                </c:pt>
                <c:pt idx="24">
                  <c:v>9.1611899999999996E-2</c:v>
                </c:pt>
                <c:pt idx="25">
                  <c:v>0.13422400000000001</c:v>
                </c:pt>
                <c:pt idx="26">
                  <c:v>9.0417499999999998E-2</c:v>
                </c:pt>
                <c:pt idx="27">
                  <c:v>8.1700300000000003E-2</c:v>
                </c:pt>
                <c:pt idx="28">
                  <c:v>9.6909300000000004E-2</c:v>
                </c:pt>
                <c:pt idx="29">
                  <c:v>0.13073000000000001</c:v>
                </c:pt>
                <c:pt idx="30">
                  <c:v>0.123376</c:v>
                </c:pt>
                <c:pt idx="31">
                  <c:v>0.12595500000000001</c:v>
                </c:pt>
                <c:pt idx="32">
                  <c:v>0.109983</c:v>
                </c:pt>
                <c:pt idx="33">
                  <c:v>0.12894600000000001</c:v>
                </c:pt>
                <c:pt idx="34">
                  <c:v>9.3867599999999995E-2</c:v>
                </c:pt>
                <c:pt idx="35">
                  <c:v>8.3212800000000003E-2</c:v>
                </c:pt>
                <c:pt idx="36">
                  <c:v>8.9118199999999995E-2</c:v>
                </c:pt>
                <c:pt idx="37">
                  <c:v>8.3897200000000005E-2</c:v>
                </c:pt>
                <c:pt idx="38">
                  <c:v>8.6375400000000005E-2</c:v>
                </c:pt>
                <c:pt idx="39">
                  <c:v>0.104917</c:v>
                </c:pt>
                <c:pt idx="40">
                  <c:v>8.9385800000000001E-2</c:v>
                </c:pt>
                <c:pt idx="41">
                  <c:v>0.113381</c:v>
                </c:pt>
                <c:pt idx="42">
                  <c:v>0.11351</c:v>
                </c:pt>
                <c:pt idx="43">
                  <c:v>0.135016</c:v>
                </c:pt>
                <c:pt idx="44">
                  <c:v>7.9253900000000002E-2</c:v>
                </c:pt>
                <c:pt idx="45">
                  <c:v>6.7327100000000001E-2</c:v>
                </c:pt>
                <c:pt idx="46">
                  <c:v>9.2879699999999996E-2</c:v>
                </c:pt>
                <c:pt idx="47">
                  <c:v>9.2401399999999995E-2</c:v>
                </c:pt>
                <c:pt idx="48">
                  <c:v>9.1129000000000002E-2</c:v>
                </c:pt>
                <c:pt idx="49">
                  <c:v>7.9258999999999996E-2</c:v>
                </c:pt>
                <c:pt idx="50">
                  <c:v>5.8596700000000002E-2</c:v>
                </c:pt>
                <c:pt idx="51">
                  <c:v>5.2880700000000003E-2</c:v>
                </c:pt>
                <c:pt idx="52">
                  <c:v>9.2306600000000003E-2</c:v>
                </c:pt>
                <c:pt idx="53">
                  <c:v>8.3470900000000001E-2</c:v>
                </c:pt>
                <c:pt idx="54">
                  <c:v>9.1180800000000006E-2</c:v>
                </c:pt>
                <c:pt idx="55">
                  <c:v>0.105698</c:v>
                </c:pt>
                <c:pt idx="56">
                  <c:v>7.3670100000000002E-2</c:v>
                </c:pt>
                <c:pt idx="57">
                  <c:v>0.11879099999999999</c:v>
                </c:pt>
                <c:pt idx="58">
                  <c:v>8.1035499999999996E-2</c:v>
                </c:pt>
                <c:pt idx="59">
                  <c:v>0.100839</c:v>
                </c:pt>
                <c:pt idx="60">
                  <c:v>9.1411300000000001E-2</c:v>
                </c:pt>
                <c:pt idx="61">
                  <c:v>4.7814599999999999E-2</c:v>
                </c:pt>
                <c:pt idx="62">
                  <c:v>6.7831299999999997E-2</c:v>
                </c:pt>
                <c:pt idx="63">
                  <c:v>8.4525199999999995E-2</c:v>
                </c:pt>
                <c:pt idx="64">
                  <c:v>0.10964</c:v>
                </c:pt>
                <c:pt idx="65">
                  <c:v>0.12589700000000001</c:v>
                </c:pt>
                <c:pt idx="66">
                  <c:v>9.7092600000000001E-2</c:v>
                </c:pt>
                <c:pt idx="67">
                  <c:v>0.12428699999999999</c:v>
                </c:pt>
                <c:pt idx="68">
                  <c:v>8.7109800000000001E-2</c:v>
                </c:pt>
                <c:pt idx="69">
                  <c:v>9.2312699999999998E-2</c:v>
                </c:pt>
                <c:pt idx="70">
                  <c:v>0.105587</c:v>
                </c:pt>
                <c:pt idx="71">
                  <c:v>0.103771</c:v>
                </c:pt>
                <c:pt idx="72">
                  <c:v>8.2619399999999996E-2</c:v>
                </c:pt>
                <c:pt idx="73">
                  <c:v>0.124084</c:v>
                </c:pt>
                <c:pt idx="74">
                  <c:v>0.125498</c:v>
                </c:pt>
                <c:pt idx="75">
                  <c:v>0.10489900000000001</c:v>
                </c:pt>
                <c:pt idx="76">
                  <c:v>0.124777</c:v>
                </c:pt>
                <c:pt idx="77">
                  <c:v>0.101302</c:v>
                </c:pt>
                <c:pt idx="78">
                  <c:v>8.4987300000000002E-2</c:v>
                </c:pt>
                <c:pt idx="79">
                  <c:v>9.0240100000000004E-2</c:v>
                </c:pt>
                <c:pt idx="80">
                  <c:v>7.5138200000000002E-2</c:v>
                </c:pt>
                <c:pt idx="81">
                  <c:v>8.8542999999999997E-2</c:v>
                </c:pt>
                <c:pt idx="82">
                  <c:v>0.123711</c:v>
                </c:pt>
                <c:pt idx="83">
                  <c:v>0.135077</c:v>
                </c:pt>
                <c:pt idx="84">
                  <c:v>0.123228</c:v>
                </c:pt>
                <c:pt idx="85">
                  <c:v>0.12915099999999999</c:v>
                </c:pt>
                <c:pt idx="86">
                  <c:v>0.14204700000000001</c:v>
                </c:pt>
                <c:pt idx="87">
                  <c:v>0.12592999999999999</c:v>
                </c:pt>
                <c:pt idx="88">
                  <c:v>5.6382300000000003E-2</c:v>
                </c:pt>
                <c:pt idx="89">
                  <c:v>5.1836800000000002E-2</c:v>
                </c:pt>
                <c:pt idx="90">
                  <c:v>4.6963999999999999E-2</c:v>
                </c:pt>
                <c:pt idx="91">
                  <c:v>6.0640600000000003E-2</c:v>
                </c:pt>
                <c:pt idx="92">
                  <c:v>6.0957200000000003E-2</c:v>
                </c:pt>
                <c:pt idx="93">
                  <c:v>0.121354</c:v>
                </c:pt>
                <c:pt idx="94">
                  <c:v>9.08278E-2</c:v>
                </c:pt>
                <c:pt idx="95">
                  <c:v>9.9962200000000001E-2</c:v>
                </c:pt>
                <c:pt idx="96">
                  <c:v>8.5952200000000006E-2</c:v>
                </c:pt>
                <c:pt idx="97">
                  <c:v>0.106262</c:v>
                </c:pt>
                <c:pt idx="98">
                  <c:v>1.7109099999999999E-2</c:v>
                </c:pt>
                <c:pt idx="99">
                  <c:v>2.6277600000000002E-2</c:v>
                </c:pt>
                <c:pt idx="100">
                  <c:v>3.2977199999999998E-2</c:v>
                </c:pt>
                <c:pt idx="101">
                  <c:v>2.38325E-2</c:v>
                </c:pt>
                <c:pt idx="102">
                  <c:v>1.85595E-2</c:v>
                </c:pt>
                <c:pt idx="103">
                  <c:v>2.89009E-2</c:v>
                </c:pt>
                <c:pt idx="104">
                  <c:v>1.1239600000000001E-2</c:v>
                </c:pt>
                <c:pt idx="105">
                  <c:v>3.97734E-2</c:v>
                </c:pt>
                <c:pt idx="106">
                  <c:v>4.5247700000000002E-2</c:v>
                </c:pt>
                <c:pt idx="107">
                  <c:v>4.9488300000000004E-3</c:v>
                </c:pt>
                <c:pt idx="108">
                  <c:v>2.0253799999999999E-2</c:v>
                </c:pt>
                <c:pt idx="109">
                  <c:v>1.4718999999999999E-2</c:v>
                </c:pt>
                <c:pt idx="110">
                  <c:v>-9.0415100000000009E-3</c:v>
                </c:pt>
                <c:pt idx="111">
                  <c:v>1.5740799999999999E-2</c:v>
                </c:pt>
                <c:pt idx="112">
                  <c:v>3.2612000000000002E-2</c:v>
                </c:pt>
                <c:pt idx="113">
                  <c:v>-4.4079100000000001E-3</c:v>
                </c:pt>
                <c:pt idx="114">
                  <c:v>-3.8167100000000002E-2</c:v>
                </c:pt>
                <c:pt idx="115">
                  <c:v>6.6371800000000003E-3</c:v>
                </c:pt>
                <c:pt idx="116">
                  <c:v>-1.9464499999999999E-2</c:v>
                </c:pt>
                <c:pt idx="117">
                  <c:v>-3.1305800000000002E-2</c:v>
                </c:pt>
                <c:pt idx="118">
                  <c:v>4.3330199999999999E-2</c:v>
                </c:pt>
                <c:pt idx="119">
                  <c:v>3.9613900000000001E-2</c:v>
                </c:pt>
                <c:pt idx="120">
                  <c:v>3.7799899999999997E-2</c:v>
                </c:pt>
                <c:pt idx="121">
                  <c:v>3.1999600000000003E-2</c:v>
                </c:pt>
                <c:pt idx="122">
                  <c:v>2.49787E-2</c:v>
                </c:pt>
                <c:pt idx="123">
                  <c:v>-9.5949599999999996E-3</c:v>
                </c:pt>
                <c:pt idx="124">
                  <c:v>1.79551E-5</c:v>
                </c:pt>
                <c:pt idx="125">
                  <c:v>-1.27186E-2</c:v>
                </c:pt>
                <c:pt idx="126">
                  <c:v>3.1998499999999999E-2</c:v>
                </c:pt>
                <c:pt idx="127">
                  <c:v>7.1024699999999996E-3</c:v>
                </c:pt>
                <c:pt idx="128">
                  <c:v>-6.4543499999999998E-4</c:v>
                </c:pt>
                <c:pt idx="129">
                  <c:v>2.5113799999999999E-2</c:v>
                </c:pt>
                <c:pt idx="130">
                  <c:v>3.6119499999999999E-2</c:v>
                </c:pt>
                <c:pt idx="131">
                  <c:v>2.46527E-2</c:v>
                </c:pt>
                <c:pt idx="132">
                  <c:v>1.85297E-2</c:v>
                </c:pt>
                <c:pt idx="133">
                  <c:v>3.9611100000000003E-2</c:v>
                </c:pt>
                <c:pt idx="134">
                  <c:v>4.9215200000000001E-2</c:v>
                </c:pt>
                <c:pt idx="135">
                  <c:v>3.0475599999999999E-2</c:v>
                </c:pt>
                <c:pt idx="136">
                  <c:v>2.54179E-2</c:v>
                </c:pt>
                <c:pt idx="137">
                  <c:v>2.25635E-2</c:v>
                </c:pt>
                <c:pt idx="138">
                  <c:v>4.83373E-2</c:v>
                </c:pt>
                <c:pt idx="139">
                  <c:v>6.1514600000000003E-2</c:v>
                </c:pt>
                <c:pt idx="140">
                  <c:v>5.7556099999999999E-2</c:v>
                </c:pt>
                <c:pt idx="141">
                  <c:v>5.8100400000000003E-2</c:v>
                </c:pt>
                <c:pt idx="142">
                  <c:v>7.57795E-2</c:v>
                </c:pt>
                <c:pt idx="143">
                  <c:v>4.5688899999999998E-2</c:v>
                </c:pt>
                <c:pt idx="144">
                  <c:v>7.3733800000000002E-2</c:v>
                </c:pt>
                <c:pt idx="145">
                  <c:v>6.7490700000000001E-2</c:v>
                </c:pt>
                <c:pt idx="146">
                  <c:v>5.2512099999999999E-2</c:v>
                </c:pt>
                <c:pt idx="147">
                  <c:v>6.8637299999999998E-2</c:v>
                </c:pt>
                <c:pt idx="148">
                  <c:v>2.26763E-2</c:v>
                </c:pt>
                <c:pt idx="149">
                  <c:v>2.3892500000000001E-2</c:v>
                </c:pt>
                <c:pt idx="150">
                  <c:v>3.4825200000000001E-2</c:v>
                </c:pt>
                <c:pt idx="151">
                  <c:v>4.2701000000000003E-2</c:v>
                </c:pt>
                <c:pt idx="152">
                  <c:v>4.2277200000000001E-2</c:v>
                </c:pt>
                <c:pt idx="153">
                  <c:v>5.45526E-2</c:v>
                </c:pt>
                <c:pt idx="154">
                  <c:v>5.9544199999999999E-2</c:v>
                </c:pt>
                <c:pt idx="155">
                  <c:v>3.6662100000000003E-2</c:v>
                </c:pt>
                <c:pt idx="156">
                  <c:v>3.7765300000000002E-2</c:v>
                </c:pt>
                <c:pt idx="157">
                  <c:v>3.8540900000000003E-2</c:v>
                </c:pt>
                <c:pt idx="158">
                  <c:v>5.8237999999999998E-2</c:v>
                </c:pt>
                <c:pt idx="159">
                  <c:v>4.1367899999999999E-2</c:v>
                </c:pt>
                <c:pt idx="160">
                  <c:v>6.5158400000000005E-2</c:v>
                </c:pt>
                <c:pt idx="161">
                  <c:v>3.31445E-2</c:v>
                </c:pt>
                <c:pt idx="162">
                  <c:v>3.9184099999999999E-2</c:v>
                </c:pt>
                <c:pt idx="163">
                  <c:v>4.1339000000000001E-2</c:v>
                </c:pt>
                <c:pt idx="164">
                  <c:v>4.3208700000000003E-2</c:v>
                </c:pt>
                <c:pt idx="165">
                  <c:v>5.4512699999999997E-2</c:v>
                </c:pt>
                <c:pt idx="166">
                  <c:v>4.90576E-2</c:v>
                </c:pt>
                <c:pt idx="167">
                  <c:v>7.04568E-2</c:v>
                </c:pt>
                <c:pt idx="168">
                  <c:v>6.4625699999999994E-2</c:v>
                </c:pt>
                <c:pt idx="169">
                  <c:v>8.3233699999999994E-2</c:v>
                </c:pt>
                <c:pt idx="170">
                  <c:v>5.46624E-2</c:v>
                </c:pt>
                <c:pt idx="171">
                  <c:v>8.2072300000000001E-2</c:v>
                </c:pt>
                <c:pt idx="172">
                  <c:v>6.6282099999999997E-2</c:v>
                </c:pt>
                <c:pt idx="173">
                  <c:v>8.2724900000000004E-2</c:v>
                </c:pt>
                <c:pt idx="174">
                  <c:v>8.4269899999999995E-2</c:v>
                </c:pt>
                <c:pt idx="175">
                  <c:v>4.50073E-2</c:v>
                </c:pt>
                <c:pt idx="176">
                  <c:v>3.7535899999999997E-2</c:v>
                </c:pt>
                <c:pt idx="177">
                  <c:v>3.8181300000000001E-2</c:v>
                </c:pt>
                <c:pt idx="178">
                  <c:v>4.77683E-2</c:v>
                </c:pt>
                <c:pt idx="179">
                  <c:v>9.5127799999999998E-2</c:v>
                </c:pt>
                <c:pt idx="180">
                  <c:v>5.09557E-2</c:v>
                </c:pt>
                <c:pt idx="181">
                  <c:v>3.9517700000000003E-2</c:v>
                </c:pt>
                <c:pt idx="182">
                  <c:v>6.6129499999999994E-2</c:v>
                </c:pt>
                <c:pt idx="183">
                  <c:v>3.3985300000000003E-2</c:v>
                </c:pt>
                <c:pt idx="184">
                  <c:v>5.1872599999999998E-2</c:v>
                </c:pt>
                <c:pt idx="185">
                  <c:v>4.0121200000000003E-2</c:v>
                </c:pt>
                <c:pt idx="186">
                  <c:v>5.6473000000000002E-2</c:v>
                </c:pt>
                <c:pt idx="187">
                  <c:v>6.5761899999999998E-2</c:v>
                </c:pt>
                <c:pt idx="188">
                  <c:v>5.7498800000000003E-2</c:v>
                </c:pt>
                <c:pt idx="189">
                  <c:v>7.3808299999999993E-2</c:v>
                </c:pt>
                <c:pt idx="190">
                  <c:v>5.5691200000000003E-2</c:v>
                </c:pt>
                <c:pt idx="191">
                  <c:v>5.9005799999999997E-2</c:v>
                </c:pt>
                <c:pt idx="192">
                  <c:v>4.2379800000000002E-2</c:v>
                </c:pt>
                <c:pt idx="193">
                  <c:v>7.7359499999999998E-2</c:v>
                </c:pt>
                <c:pt idx="194">
                  <c:v>4.7309999999999998E-2</c:v>
                </c:pt>
                <c:pt idx="195">
                  <c:v>5.8619900000000003E-2</c:v>
                </c:pt>
                <c:pt idx="196">
                  <c:v>4.7888800000000002E-2</c:v>
                </c:pt>
                <c:pt idx="197">
                  <c:v>7.2985599999999998E-2</c:v>
                </c:pt>
                <c:pt idx="198">
                  <c:v>5.6466000000000002E-2</c:v>
                </c:pt>
                <c:pt idx="199">
                  <c:v>4.17755E-2</c:v>
                </c:pt>
                <c:pt idx="200">
                  <c:v>4.9656499999999999E-2</c:v>
                </c:pt>
                <c:pt idx="201">
                  <c:v>4.8762300000000001E-2</c:v>
                </c:pt>
                <c:pt idx="202">
                  <c:v>5.33743E-2</c:v>
                </c:pt>
                <c:pt idx="203">
                  <c:v>6.7438600000000001E-2</c:v>
                </c:pt>
                <c:pt idx="204">
                  <c:v>3.6256900000000002E-2</c:v>
                </c:pt>
                <c:pt idx="205">
                  <c:v>5.4521199999999999E-2</c:v>
                </c:pt>
                <c:pt idx="206">
                  <c:v>2.7280100000000002E-2</c:v>
                </c:pt>
                <c:pt idx="207">
                  <c:v>3.96332E-2</c:v>
                </c:pt>
                <c:pt idx="208">
                  <c:v>3.1772099999999998E-2</c:v>
                </c:pt>
                <c:pt idx="209">
                  <c:v>4.92147E-2</c:v>
                </c:pt>
                <c:pt idx="210">
                  <c:v>6.9886199999999996E-2</c:v>
                </c:pt>
                <c:pt idx="211">
                  <c:v>2.09564E-2</c:v>
                </c:pt>
                <c:pt idx="212">
                  <c:v>4.4361100000000001E-2</c:v>
                </c:pt>
                <c:pt idx="213">
                  <c:v>6.4253000000000005E-2</c:v>
                </c:pt>
                <c:pt idx="214">
                  <c:v>4.9505100000000003E-2</c:v>
                </c:pt>
                <c:pt idx="215">
                  <c:v>6.1210800000000003E-2</c:v>
                </c:pt>
                <c:pt idx="216">
                  <c:v>5.4431E-2</c:v>
                </c:pt>
                <c:pt idx="217">
                  <c:v>6.5568899999999999E-2</c:v>
                </c:pt>
                <c:pt idx="218">
                  <c:v>6.4070500000000002E-2</c:v>
                </c:pt>
                <c:pt idx="219">
                  <c:v>5.5710700000000002E-2</c:v>
                </c:pt>
                <c:pt idx="220">
                  <c:v>4.7162500000000003E-2</c:v>
                </c:pt>
                <c:pt idx="221">
                  <c:v>8.5562100000000002E-2</c:v>
                </c:pt>
                <c:pt idx="222">
                  <c:v>7.1991600000000003E-2</c:v>
                </c:pt>
                <c:pt idx="223">
                  <c:v>6.7320099999999994E-2</c:v>
                </c:pt>
                <c:pt idx="224">
                  <c:v>5.0331599999999997E-2</c:v>
                </c:pt>
                <c:pt idx="225">
                  <c:v>5.2298299999999999E-2</c:v>
                </c:pt>
                <c:pt idx="226">
                  <c:v>5.4676099999999998E-2</c:v>
                </c:pt>
                <c:pt idx="227">
                  <c:v>5.8790700000000001E-2</c:v>
                </c:pt>
                <c:pt idx="228">
                  <c:v>0.106889</c:v>
                </c:pt>
                <c:pt idx="229">
                  <c:v>6.99935E-2</c:v>
                </c:pt>
                <c:pt idx="230">
                  <c:v>8.5418099999999997E-2</c:v>
                </c:pt>
                <c:pt idx="231">
                  <c:v>6.4986100000000005E-2</c:v>
                </c:pt>
                <c:pt idx="232">
                  <c:v>7.5570200000000004E-2</c:v>
                </c:pt>
                <c:pt idx="233">
                  <c:v>5.0543400000000002E-2</c:v>
                </c:pt>
                <c:pt idx="234">
                  <c:v>6.5147700000000003E-2</c:v>
                </c:pt>
                <c:pt idx="235">
                  <c:v>4.1049099999999998E-2</c:v>
                </c:pt>
                <c:pt idx="236">
                  <c:v>3.9762499999999999E-2</c:v>
                </c:pt>
                <c:pt idx="237">
                  <c:v>4.7512699999999998E-2</c:v>
                </c:pt>
                <c:pt idx="238">
                  <c:v>4.3966199999999997E-2</c:v>
                </c:pt>
                <c:pt idx="239">
                  <c:v>5.7483699999999999E-2</c:v>
                </c:pt>
                <c:pt idx="240">
                  <c:v>6.8942799999999999E-2</c:v>
                </c:pt>
                <c:pt idx="241">
                  <c:v>4.3435799999999997E-2</c:v>
                </c:pt>
                <c:pt idx="242">
                  <c:v>9.2922400000000002E-2</c:v>
                </c:pt>
                <c:pt idx="243">
                  <c:v>5.3700499999999998E-2</c:v>
                </c:pt>
                <c:pt idx="244">
                  <c:v>6.5568600000000005E-2</c:v>
                </c:pt>
                <c:pt idx="245">
                  <c:v>7.0227899999999996E-2</c:v>
                </c:pt>
                <c:pt idx="246">
                  <c:v>9.1742500000000005E-2</c:v>
                </c:pt>
                <c:pt idx="247">
                  <c:v>9.9110599999999993E-2</c:v>
                </c:pt>
                <c:pt idx="248">
                  <c:v>1.0605E-2</c:v>
                </c:pt>
                <c:pt idx="249">
                  <c:v>2.1486700000000001E-2</c:v>
                </c:pt>
                <c:pt idx="250">
                  <c:v>1.1047299999999999E-2</c:v>
                </c:pt>
                <c:pt idx="251">
                  <c:v>1.5267599999999999E-2</c:v>
                </c:pt>
                <c:pt idx="252">
                  <c:v>3.3109100000000002E-2</c:v>
                </c:pt>
                <c:pt idx="253">
                  <c:v>4.2894300000000003E-2</c:v>
                </c:pt>
                <c:pt idx="254">
                  <c:v>2.5832000000000001E-2</c:v>
                </c:pt>
                <c:pt idx="255">
                  <c:v>8.05226E-2</c:v>
                </c:pt>
                <c:pt idx="256">
                  <c:v>1.63915E-2</c:v>
                </c:pt>
                <c:pt idx="257">
                  <c:v>3.6439199999999998E-2</c:v>
                </c:pt>
                <c:pt idx="258">
                  <c:v>3.3698400000000003E-2</c:v>
                </c:pt>
                <c:pt idx="259">
                  <c:v>2.7042099999999999E-2</c:v>
                </c:pt>
                <c:pt idx="260">
                  <c:v>3.0824799999999999E-2</c:v>
                </c:pt>
                <c:pt idx="261">
                  <c:v>5.42592E-2</c:v>
                </c:pt>
                <c:pt idx="262">
                  <c:v>1.12429E-2</c:v>
                </c:pt>
                <c:pt idx="263">
                  <c:v>2.6433399999999999E-2</c:v>
                </c:pt>
                <c:pt idx="264">
                  <c:v>3.7310299999999998E-2</c:v>
                </c:pt>
                <c:pt idx="265">
                  <c:v>5.6511400000000003E-2</c:v>
                </c:pt>
                <c:pt idx="266">
                  <c:v>3.58949E-2</c:v>
                </c:pt>
                <c:pt idx="267">
                  <c:v>7.3396799999999998E-2</c:v>
                </c:pt>
                <c:pt idx="268">
                  <c:v>6.0163599999999998E-2</c:v>
                </c:pt>
                <c:pt idx="269">
                  <c:v>5.4165499999999998E-2</c:v>
                </c:pt>
                <c:pt idx="270">
                  <c:v>4.0500899999999999E-2</c:v>
                </c:pt>
                <c:pt idx="271">
                  <c:v>4.7385400000000001E-2</c:v>
                </c:pt>
                <c:pt idx="272">
                  <c:v>5.4120700000000001E-2</c:v>
                </c:pt>
                <c:pt idx="273">
                  <c:v>2.58824E-2</c:v>
                </c:pt>
                <c:pt idx="274">
                  <c:v>9.5125399999999999E-3</c:v>
                </c:pt>
                <c:pt idx="275">
                  <c:v>3.9819800000000002E-2</c:v>
                </c:pt>
                <c:pt idx="276">
                  <c:v>1.9963499999999999E-2</c:v>
                </c:pt>
                <c:pt idx="277">
                  <c:v>1.3791100000000001E-2</c:v>
                </c:pt>
                <c:pt idx="278">
                  <c:v>2.09628E-2</c:v>
                </c:pt>
                <c:pt idx="279">
                  <c:v>2.8757399999999999E-2</c:v>
                </c:pt>
                <c:pt idx="280">
                  <c:v>3.9707199999999998E-2</c:v>
                </c:pt>
                <c:pt idx="281">
                  <c:v>4.2735099999999998E-2</c:v>
                </c:pt>
                <c:pt idx="282">
                  <c:v>2.5566200000000001E-2</c:v>
                </c:pt>
                <c:pt idx="283">
                  <c:v>3.89766E-2</c:v>
                </c:pt>
                <c:pt idx="284">
                  <c:v>3.4720899999999999E-2</c:v>
                </c:pt>
                <c:pt idx="285">
                  <c:v>7.4151099999999998E-2</c:v>
                </c:pt>
                <c:pt idx="286">
                  <c:v>5.2093E-2</c:v>
                </c:pt>
                <c:pt idx="287">
                  <c:v>1.4232E-2</c:v>
                </c:pt>
                <c:pt idx="288">
                  <c:v>9.9551799999999992E-3</c:v>
                </c:pt>
                <c:pt idx="289">
                  <c:v>4.0888899999999999E-2</c:v>
                </c:pt>
                <c:pt idx="290">
                  <c:v>3.2816699999999997E-2</c:v>
                </c:pt>
                <c:pt idx="291">
                  <c:v>3.8514399999999997E-2</c:v>
                </c:pt>
                <c:pt idx="292">
                  <c:v>1.95049E-3</c:v>
                </c:pt>
                <c:pt idx="293">
                  <c:v>3.2321299999999997E-2</c:v>
                </c:pt>
                <c:pt idx="294">
                  <c:v>2.8796800000000001E-2</c:v>
                </c:pt>
                <c:pt idx="295">
                  <c:v>2.8202100000000001E-2</c:v>
                </c:pt>
                <c:pt idx="296">
                  <c:v>2.6672899999999999E-2</c:v>
                </c:pt>
                <c:pt idx="297">
                  <c:v>3.0803500000000001E-2</c:v>
                </c:pt>
                <c:pt idx="298">
                  <c:v>2.47818E-2</c:v>
                </c:pt>
                <c:pt idx="299">
                  <c:v>-3.7724799999999999E-3</c:v>
                </c:pt>
                <c:pt idx="300">
                  <c:v>3.0877100000000001E-2</c:v>
                </c:pt>
                <c:pt idx="301">
                  <c:v>2.51141E-2</c:v>
                </c:pt>
                <c:pt idx="302">
                  <c:v>2.0339599999999999E-2</c:v>
                </c:pt>
                <c:pt idx="303">
                  <c:v>3.01914E-2</c:v>
                </c:pt>
                <c:pt idx="304">
                  <c:v>2.67657E-2</c:v>
                </c:pt>
                <c:pt idx="305">
                  <c:v>4.2169400000000003E-2</c:v>
                </c:pt>
                <c:pt idx="306">
                  <c:v>4.3970200000000001E-2</c:v>
                </c:pt>
                <c:pt idx="307">
                  <c:v>4.27979E-2</c:v>
                </c:pt>
                <c:pt idx="308">
                  <c:v>4.0465899999999999E-2</c:v>
                </c:pt>
                <c:pt idx="309">
                  <c:v>6.7454299999999995E-2</c:v>
                </c:pt>
                <c:pt idx="310">
                  <c:v>4.9881799999999997E-2</c:v>
                </c:pt>
                <c:pt idx="311">
                  <c:v>3.9564700000000001E-2</c:v>
                </c:pt>
                <c:pt idx="312">
                  <c:v>3.0722900000000001E-2</c:v>
                </c:pt>
                <c:pt idx="313">
                  <c:v>2.1414099999999998E-2</c:v>
                </c:pt>
                <c:pt idx="314">
                  <c:v>2.9073100000000001E-2</c:v>
                </c:pt>
                <c:pt idx="315">
                  <c:v>3.3983300000000002E-3</c:v>
                </c:pt>
                <c:pt idx="316">
                  <c:v>1.8625900000000001E-2</c:v>
                </c:pt>
                <c:pt idx="317">
                  <c:v>7.9586500000000004E-2</c:v>
                </c:pt>
                <c:pt idx="318">
                  <c:v>3.7420500000000002E-2</c:v>
                </c:pt>
                <c:pt idx="319">
                  <c:v>4.1875599999999999E-2</c:v>
                </c:pt>
                <c:pt idx="320">
                  <c:v>1.5699299999999999E-2</c:v>
                </c:pt>
                <c:pt idx="321">
                  <c:v>1.6143899999999999E-2</c:v>
                </c:pt>
                <c:pt idx="322">
                  <c:v>2.10534E-2</c:v>
                </c:pt>
                <c:pt idx="323">
                  <c:v>3.1175100000000001E-2</c:v>
                </c:pt>
                <c:pt idx="324">
                  <c:v>7.1293700000000002E-2</c:v>
                </c:pt>
                <c:pt idx="325">
                  <c:v>3.8785199999999999E-2</c:v>
                </c:pt>
                <c:pt idx="326">
                  <c:v>3.6230499999999999E-2</c:v>
                </c:pt>
                <c:pt idx="327">
                  <c:v>1.8469800000000001E-2</c:v>
                </c:pt>
                <c:pt idx="328">
                  <c:v>4.8637399999999997E-2</c:v>
                </c:pt>
                <c:pt idx="329">
                  <c:v>2.3964300000000001E-2</c:v>
                </c:pt>
                <c:pt idx="330">
                  <c:v>1.9885E-2</c:v>
                </c:pt>
                <c:pt idx="331">
                  <c:v>4.7566700000000003E-2</c:v>
                </c:pt>
                <c:pt idx="332">
                  <c:v>1.7113300000000001E-2</c:v>
                </c:pt>
              </c:numCache>
            </c:numRef>
          </c:xVal>
          <c:yVal>
            <c:numRef>
              <c:f>ProkustesV!$R$10:$R$500</c:f>
              <c:numCache>
                <c:formatCode>0.000</c:formatCode>
                <c:ptCount val="491"/>
                <c:pt idx="0">
                  <c:v>-7.5586100000000003E-2</c:v>
                </c:pt>
                <c:pt idx="1">
                  <c:v>-8.1201700000000002E-2</c:v>
                </c:pt>
                <c:pt idx="2">
                  <c:v>-7.1186200000000005E-2</c:v>
                </c:pt>
                <c:pt idx="3">
                  <c:v>-7.1680300000000002E-2</c:v>
                </c:pt>
                <c:pt idx="4">
                  <c:v>-8.3573099999999997E-2</c:v>
                </c:pt>
                <c:pt idx="5">
                  <c:v>-8.0116900000000005E-2</c:v>
                </c:pt>
                <c:pt idx="6">
                  <c:v>-7.0802000000000004E-2</c:v>
                </c:pt>
                <c:pt idx="7">
                  <c:v>-8.5380700000000004E-2</c:v>
                </c:pt>
                <c:pt idx="8">
                  <c:v>-9.0286400000000003E-2</c:v>
                </c:pt>
                <c:pt idx="9">
                  <c:v>-5.6841000000000003E-2</c:v>
                </c:pt>
                <c:pt idx="10">
                  <c:v>-0.102268</c:v>
                </c:pt>
                <c:pt idx="11">
                  <c:v>-9.6109200000000006E-2</c:v>
                </c:pt>
                <c:pt idx="12">
                  <c:v>-8.1788700000000006E-2</c:v>
                </c:pt>
                <c:pt idx="13">
                  <c:v>-8.6645600000000003E-2</c:v>
                </c:pt>
                <c:pt idx="14">
                  <c:v>-0.101185</c:v>
                </c:pt>
                <c:pt idx="15">
                  <c:v>-9.8780699999999999E-2</c:v>
                </c:pt>
                <c:pt idx="16">
                  <c:v>-8.3807599999999996E-2</c:v>
                </c:pt>
                <c:pt idx="17">
                  <c:v>-9.03978E-2</c:v>
                </c:pt>
                <c:pt idx="18">
                  <c:v>-8.30404E-2</c:v>
                </c:pt>
                <c:pt idx="19">
                  <c:v>-5.7179399999999998E-2</c:v>
                </c:pt>
                <c:pt idx="20">
                  <c:v>-6.8121799999999996E-2</c:v>
                </c:pt>
                <c:pt idx="21">
                  <c:v>-5.89948E-2</c:v>
                </c:pt>
                <c:pt idx="22">
                  <c:v>-6.7386299999999996E-2</c:v>
                </c:pt>
                <c:pt idx="23">
                  <c:v>-8.8272400000000001E-2</c:v>
                </c:pt>
                <c:pt idx="24">
                  <c:v>-8.15771E-2</c:v>
                </c:pt>
                <c:pt idx="25">
                  <c:v>-9.8572599999999996E-2</c:v>
                </c:pt>
                <c:pt idx="26">
                  <c:v>-9.5196699999999995E-2</c:v>
                </c:pt>
                <c:pt idx="27">
                  <c:v>-7.1111599999999997E-2</c:v>
                </c:pt>
                <c:pt idx="28">
                  <c:v>-8.52715E-2</c:v>
                </c:pt>
                <c:pt idx="29">
                  <c:v>-7.4395600000000006E-2</c:v>
                </c:pt>
                <c:pt idx="30">
                  <c:v>-0.101045</c:v>
                </c:pt>
                <c:pt idx="31">
                  <c:v>-7.6786699999999999E-2</c:v>
                </c:pt>
                <c:pt idx="32">
                  <c:v>-8.4115099999999998E-2</c:v>
                </c:pt>
                <c:pt idx="33">
                  <c:v>-9.4302200000000003E-2</c:v>
                </c:pt>
                <c:pt idx="34">
                  <c:v>-6.8867100000000001E-2</c:v>
                </c:pt>
                <c:pt idx="35">
                  <c:v>-7.9072500000000004E-2</c:v>
                </c:pt>
                <c:pt idx="36">
                  <c:v>-7.6580599999999999E-2</c:v>
                </c:pt>
                <c:pt idx="37">
                  <c:v>-8.4199700000000002E-2</c:v>
                </c:pt>
                <c:pt idx="38">
                  <c:v>-0.116313</c:v>
                </c:pt>
                <c:pt idx="39">
                  <c:v>-8.1206200000000006E-2</c:v>
                </c:pt>
                <c:pt idx="40">
                  <c:v>-5.25633E-2</c:v>
                </c:pt>
                <c:pt idx="41">
                  <c:v>-6.9094500000000003E-2</c:v>
                </c:pt>
                <c:pt idx="42">
                  <c:v>-5.7715000000000002E-2</c:v>
                </c:pt>
                <c:pt idx="43">
                  <c:v>-9.2476299999999997E-2</c:v>
                </c:pt>
                <c:pt idx="44">
                  <c:v>-6.0541299999999999E-2</c:v>
                </c:pt>
                <c:pt idx="45">
                  <c:v>-8.5878300000000005E-2</c:v>
                </c:pt>
                <c:pt idx="46">
                  <c:v>-5.4004499999999997E-2</c:v>
                </c:pt>
                <c:pt idx="47">
                  <c:v>-5.1618400000000002E-2</c:v>
                </c:pt>
                <c:pt idx="48">
                  <c:v>-6.9178100000000006E-2</c:v>
                </c:pt>
                <c:pt idx="49">
                  <c:v>-7.9824300000000001E-2</c:v>
                </c:pt>
                <c:pt idx="50">
                  <c:v>-6.3004199999999996E-2</c:v>
                </c:pt>
                <c:pt idx="51">
                  <c:v>-5.8399199999999998E-2</c:v>
                </c:pt>
                <c:pt idx="52">
                  <c:v>-5.7618200000000001E-2</c:v>
                </c:pt>
                <c:pt idx="53">
                  <c:v>-7.4671100000000004E-2</c:v>
                </c:pt>
                <c:pt idx="54">
                  <c:v>-6.9861199999999998E-2</c:v>
                </c:pt>
                <c:pt idx="55">
                  <c:v>-5.6742000000000001E-2</c:v>
                </c:pt>
                <c:pt idx="56">
                  <c:v>-7.77973E-2</c:v>
                </c:pt>
                <c:pt idx="57">
                  <c:v>-8.0862000000000003E-2</c:v>
                </c:pt>
                <c:pt idx="58">
                  <c:v>-5.6877200000000003E-2</c:v>
                </c:pt>
                <c:pt idx="59">
                  <c:v>-6.5761E-2</c:v>
                </c:pt>
                <c:pt idx="60">
                  <c:v>-7.5606900000000005E-2</c:v>
                </c:pt>
                <c:pt idx="61">
                  <c:v>-6.9620399999999999E-2</c:v>
                </c:pt>
                <c:pt idx="62">
                  <c:v>-6.7004400000000006E-2</c:v>
                </c:pt>
                <c:pt idx="63">
                  <c:v>-7.8051999999999996E-2</c:v>
                </c:pt>
                <c:pt idx="64">
                  <c:v>-8.1343899999999997E-2</c:v>
                </c:pt>
                <c:pt idx="65">
                  <c:v>-5.0358199999999999E-2</c:v>
                </c:pt>
                <c:pt idx="66">
                  <c:v>-8.5086200000000001E-2</c:v>
                </c:pt>
                <c:pt idx="67">
                  <c:v>-6.6750699999999996E-2</c:v>
                </c:pt>
                <c:pt idx="68">
                  <c:v>-5.7725400000000003E-2</c:v>
                </c:pt>
                <c:pt idx="69">
                  <c:v>-6.6669900000000004E-2</c:v>
                </c:pt>
                <c:pt idx="70">
                  <c:v>-6.2770000000000006E-2</c:v>
                </c:pt>
                <c:pt idx="71">
                  <c:v>-7.0523600000000006E-2</c:v>
                </c:pt>
                <c:pt idx="72">
                  <c:v>-6.5768900000000005E-2</c:v>
                </c:pt>
                <c:pt idx="73">
                  <c:v>-7.7338100000000007E-2</c:v>
                </c:pt>
                <c:pt idx="74">
                  <c:v>-7.0929099999999995E-2</c:v>
                </c:pt>
                <c:pt idx="75">
                  <c:v>-4.8108900000000003E-2</c:v>
                </c:pt>
                <c:pt idx="76">
                  <c:v>-6.2175899999999999E-2</c:v>
                </c:pt>
                <c:pt idx="77">
                  <c:v>-5.93594E-2</c:v>
                </c:pt>
                <c:pt idx="78">
                  <c:v>-0.102075</c:v>
                </c:pt>
                <c:pt idx="79">
                  <c:v>-8.4129800000000005E-2</c:v>
                </c:pt>
                <c:pt idx="80">
                  <c:v>-6.8037799999999996E-2</c:v>
                </c:pt>
                <c:pt idx="81">
                  <c:v>-8.0061499999999994E-2</c:v>
                </c:pt>
                <c:pt idx="82">
                  <c:v>-0.102313</c:v>
                </c:pt>
                <c:pt idx="83">
                  <c:v>-9.8013000000000003E-2</c:v>
                </c:pt>
                <c:pt idx="84">
                  <c:v>-7.6484700000000003E-2</c:v>
                </c:pt>
                <c:pt idx="85">
                  <c:v>-8.15414E-2</c:v>
                </c:pt>
                <c:pt idx="86">
                  <c:v>-8.5019700000000004E-2</c:v>
                </c:pt>
                <c:pt idx="87">
                  <c:v>-0.101621</c:v>
                </c:pt>
                <c:pt idx="88">
                  <c:v>-6.2598799999999996E-2</c:v>
                </c:pt>
                <c:pt idx="89">
                  <c:v>-7.0344500000000004E-2</c:v>
                </c:pt>
                <c:pt idx="90">
                  <c:v>-9.9328200000000005E-2</c:v>
                </c:pt>
                <c:pt idx="91">
                  <c:v>-6.9096400000000002E-2</c:v>
                </c:pt>
                <c:pt idx="92">
                  <c:v>-6.7793699999999998E-2</c:v>
                </c:pt>
                <c:pt idx="93">
                  <c:v>-5.7782600000000003E-2</c:v>
                </c:pt>
                <c:pt idx="94">
                  <c:v>-6.3764699999999994E-2</c:v>
                </c:pt>
                <c:pt idx="95">
                  <c:v>-6.7026500000000003E-2</c:v>
                </c:pt>
                <c:pt idx="96">
                  <c:v>-6.5205799999999994E-2</c:v>
                </c:pt>
                <c:pt idx="97">
                  <c:v>-6.9737300000000002E-2</c:v>
                </c:pt>
                <c:pt idx="98">
                  <c:v>-7.4951299999999998E-2</c:v>
                </c:pt>
                <c:pt idx="99">
                  <c:v>-7.1008399999999999E-2</c:v>
                </c:pt>
                <c:pt idx="100">
                  <c:v>-6.2029099999999997E-2</c:v>
                </c:pt>
                <c:pt idx="101">
                  <c:v>-8.5498199999999996E-2</c:v>
                </c:pt>
                <c:pt idx="102">
                  <c:v>-6.8751499999999993E-2</c:v>
                </c:pt>
                <c:pt idx="103">
                  <c:v>-0.10326200000000001</c:v>
                </c:pt>
                <c:pt idx="104">
                  <c:v>-7.9355700000000001E-2</c:v>
                </c:pt>
                <c:pt idx="105">
                  <c:v>-8.92125E-2</c:v>
                </c:pt>
                <c:pt idx="106">
                  <c:v>-9.3708899999999998E-2</c:v>
                </c:pt>
                <c:pt idx="107">
                  <c:v>-8.8896000000000003E-2</c:v>
                </c:pt>
                <c:pt idx="108">
                  <c:v>-8.4532300000000005E-2</c:v>
                </c:pt>
                <c:pt idx="109">
                  <c:v>-8.2864599999999997E-2</c:v>
                </c:pt>
                <c:pt idx="110">
                  <c:v>-7.9673400000000005E-2</c:v>
                </c:pt>
                <c:pt idx="111">
                  <c:v>-6.3172699999999998E-2</c:v>
                </c:pt>
                <c:pt idx="112">
                  <c:v>-8.69563E-2</c:v>
                </c:pt>
                <c:pt idx="113">
                  <c:v>-6.3359700000000005E-2</c:v>
                </c:pt>
                <c:pt idx="114">
                  <c:v>-5.6246499999999998E-2</c:v>
                </c:pt>
                <c:pt idx="115">
                  <c:v>-7.9575599999999996E-2</c:v>
                </c:pt>
                <c:pt idx="116">
                  <c:v>-7.4134199999999997E-2</c:v>
                </c:pt>
                <c:pt idx="117">
                  <c:v>-9.3013499999999999E-2</c:v>
                </c:pt>
                <c:pt idx="118">
                  <c:v>-0.105806</c:v>
                </c:pt>
                <c:pt idx="119">
                  <c:v>-9.3450500000000006E-2</c:v>
                </c:pt>
                <c:pt idx="120">
                  <c:v>-0.11475100000000001</c:v>
                </c:pt>
                <c:pt idx="121">
                  <c:v>-7.3938000000000004E-2</c:v>
                </c:pt>
                <c:pt idx="122">
                  <c:v>-7.5806299999999993E-2</c:v>
                </c:pt>
                <c:pt idx="123">
                  <c:v>-6.3560900000000004E-2</c:v>
                </c:pt>
                <c:pt idx="124">
                  <c:v>-6.4288700000000004E-2</c:v>
                </c:pt>
                <c:pt idx="125">
                  <c:v>-6.3350400000000001E-2</c:v>
                </c:pt>
                <c:pt idx="126">
                  <c:v>-7.8765299999999996E-2</c:v>
                </c:pt>
                <c:pt idx="127">
                  <c:v>-7.7257099999999995E-2</c:v>
                </c:pt>
                <c:pt idx="128">
                  <c:v>-7.8015000000000001E-2</c:v>
                </c:pt>
                <c:pt idx="129">
                  <c:v>-5.9416299999999998E-2</c:v>
                </c:pt>
                <c:pt idx="130">
                  <c:v>-8.6226899999999995E-2</c:v>
                </c:pt>
                <c:pt idx="131">
                  <c:v>-9.2171400000000001E-2</c:v>
                </c:pt>
                <c:pt idx="132">
                  <c:v>-7.3845499999999994E-2</c:v>
                </c:pt>
                <c:pt idx="133">
                  <c:v>-7.6559100000000005E-2</c:v>
                </c:pt>
                <c:pt idx="134">
                  <c:v>-7.68398E-2</c:v>
                </c:pt>
                <c:pt idx="135">
                  <c:v>-6.9792999999999994E-2</c:v>
                </c:pt>
                <c:pt idx="136">
                  <c:v>-7.3183300000000007E-2</c:v>
                </c:pt>
                <c:pt idx="137">
                  <c:v>-7.6722299999999993E-2</c:v>
                </c:pt>
                <c:pt idx="138">
                  <c:v>-6.6311800000000004E-2</c:v>
                </c:pt>
                <c:pt idx="139">
                  <c:v>-9.0484499999999995E-2</c:v>
                </c:pt>
                <c:pt idx="140">
                  <c:v>-0.1004</c:v>
                </c:pt>
                <c:pt idx="141">
                  <c:v>-0.105103</c:v>
                </c:pt>
                <c:pt idx="142">
                  <c:v>-8.4819500000000006E-2</c:v>
                </c:pt>
                <c:pt idx="143">
                  <c:v>-0.10756599999999999</c:v>
                </c:pt>
                <c:pt idx="144">
                  <c:v>-8.1095899999999999E-2</c:v>
                </c:pt>
                <c:pt idx="145">
                  <c:v>-9.08109E-2</c:v>
                </c:pt>
                <c:pt idx="146">
                  <c:v>-9.3677800000000006E-2</c:v>
                </c:pt>
                <c:pt idx="147">
                  <c:v>-7.7373800000000006E-2</c:v>
                </c:pt>
                <c:pt idx="148">
                  <c:v>-8.29955E-2</c:v>
                </c:pt>
                <c:pt idx="149">
                  <c:v>-7.6231999999999994E-2</c:v>
                </c:pt>
                <c:pt idx="150">
                  <c:v>-7.0764900000000006E-2</c:v>
                </c:pt>
                <c:pt idx="151">
                  <c:v>-7.1581900000000004E-2</c:v>
                </c:pt>
                <c:pt idx="152">
                  <c:v>-8.81218E-2</c:v>
                </c:pt>
                <c:pt idx="153">
                  <c:v>-8.7392600000000001E-2</c:v>
                </c:pt>
                <c:pt idx="154">
                  <c:v>-9.3810500000000005E-2</c:v>
                </c:pt>
                <c:pt idx="155">
                  <c:v>-7.6784500000000006E-2</c:v>
                </c:pt>
                <c:pt idx="156">
                  <c:v>-8.0988199999999996E-2</c:v>
                </c:pt>
                <c:pt idx="157">
                  <c:v>-8.6661199999999994E-2</c:v>
                </c:pt>
                <c:pt idx="158">
                  <c:v>-8.6367399999999997E-2</c:v>
                </c:pt>
                <c:pt idx="159">
                  <c:v>-9.0199600000000005E-2</c:v>
                </c:pt>
                <c:pt idx="160">
                  <c:v>-9.23205E-2</c:v>
                </c:pt>
                <c:pt idx="161">
                  <c:v>-8.05173E-2</c:v>
                </c:pt>
                <c:pt idx="162">
                  <c:v>-7.8562699999999999E-2</c:v>
                </c:pt>
                <c:pt idx="163">
                  <c:v>-0.100303</c:v>
                </c:pt>
                <c:pt idx="164">
                  <c:v>-8.1952800000000006E-2</c:v>
                </c:pt>
                <c:pt idx="165">
                  <c:v>-0.110814</c:v>
                </c:pt>
                <c:pt idx="166">
                  <c:v>-9.1588500000000003E-2</c:v>
                </c:pt>
                <c:pt idx="167">
                  <c:v>-9.4434299999999999E-2</c:v>
                </c:pt>
                <c:pt idx="168">
                  <c:v>-9.7371799999999994E-2</c:v>
                </c:pt>
                <c:pt idx="169">
                  <c:v>-0.104644</c:v>
                </c:pt>
                <c:pt idx="170">
                  <c:v>-8.4735099999999994E-2</c:v>
                </c:pt>
                <c:pt idx="171">
                  <c:v>-8.1546099999999996E-2</c:v>
                </c:pt>
                <c:pt idx="172">
                  <c:v>-0.105074</c:v>
                </c:pt>
                <c:pt idx="173">
                  <c:v>-7.9219200000000004E-2</c:v>
                </c:pt>
                <c:pt idx="174">
                  <c:v>-8.0236699999999994E-2</c:v>
                </c:pt>
                <c:pt idx="175">
                  <c:v>-7.8695899999999999E-2</c:v>
                </c:pt>
                <c:pt idx="176">
                  <c:v>-7.1237200000000001E-2</c:v>
                </c:pt>
                <c:pt idx="177">
                  <c:v>-5.9730199999999997E-2</c:v>
                </c:pt>
                <c:pt idx="178">
                  <c:v>-6.7102400000000006E-2</c:v>
                </c:pt>
                <c:pt idx="179">
                  <c:v>-8.3985000000000004E-2</c:v>
                </c:pt>
                <c:pt idx="180">
                  <c:v>-8.2659200000000002E-2</c:v>
                </c:pt>
                <c:pt idx="181">
                  <c:v>-0.107033</c:v>
                </c:pt>
                <c:pt idx="182">
                  <c:v>-8.3511199999999994E-2</c:v>
                </c:pt>
                <c:pt idx="183">
                  <c:v>-6.3220799999999994E-2</c:v>
                </c:pt>
                <c:pt idx="184">
                  <c:v>-7.3220400000000005E-2</c:v>
                </c:pt>
                <c:pt idx="185">
                  <c:v>-6.2890799999999997E-2</c:v>
                </c:pt>
                <c:pt idx="186">
                  <c:v>-8.2828700000000005E-2</c:v>
                </c:pt>
                <c:pt idx="187">
                  <c:v>-6.9458900000000004E-2</c:v>
                </c:pt>
                <c:pt idx="188">
                  <c:v>-8.0601699999999998E-2</c:v>
                </c:pt>
                <c:pt idx="189">
                  <c:v>-7.0201600000000003E-2</c:v>
                </c:pt>
                <c:pt idx="190">
                  <c:v>-9.64536E-2</c:v>
                </c:pt>
                <c:pt idx="191">
                  <c:v>-7.5782799999999997E-2</c:v>
                </c:pt>
                <c:pt idx="192">
                  <c:v>-7.3364399999999996E-2</c:v>
                </c:pt>
                <c:pt idx="193">
                  <c:v>-0.10173699999999999</c:v>
                </c:pt>
                <c:pt idx="194">
                  <c:v>-8.39062E-2</c:v>
                </c:pt>
                <c:pt idx="195">
                  <c:v>-7.9295000000000004E-2</c:v>
                </c:pt>
                <c:pt idx="196">
                  <c:v>-8.8744500000000004E-2</c:v>
                </c:pt>
                <c:pt idx="197">
                  <c:v>-7.8229000000000007E-2</c:v>
                </c:pt>
                <c:pt idx="198">
                  <c:v>-8.4157499999999996E-2</c:v>
                </c:pt>
                <c:pt idx="199">
                  <c:v>-9.3776100000000001E-2</c:v>
                </c:pt>
                <c:pt idx="200">
                  <c:v>-8.3888699999999997E-2</c:v>
                </c:pt>
                <c:pt idx="201">
                  <c:v>-7.73953E-2</c:v>
                </c:pt>
                <c:pt idx="202">
                  <c:v>-9.5057699999999995E-2</c:v>
                </c:pt>
                <c:pt idx="203">
                  <c:v>-0.112164</c:v>
                </c:pt>
                <c:pt idx="204">
                  <c:v>-8.71778E-2</c:v>
                </c:pt>
                <c:pt idx="205">
                  <c:v>-8.9924599999999993E-2</c:v>
                </c:pt>
                <c:pt idx="206">
                  <c:v>-7.8106499999999995E-2</c:v>
                </c:pt>
                <c:pt idx="207">
                  <c:v>-8.3685200000000001E-2</c:v>
                </c:pt>
                <c:pt idx="208">
                  <c:v>-9.0567599999999998E-2</c:v>
                </c:pt>
                <c:pt idx="209">
                  <c:v>-7.9316399999999995E-2</c:v>
                </c:pt>
                <c:pt idx="210">
                  <c:v>-9.6366800000000002E-2</c:v>
                </c:pt>
                <c:pt idx="211">
                  <c:v>-8.7940099999999993E-2</c:v>
                </c:pt>
                <c:pt idx="212">
                  <c:v>-0.10535700000000001</c:v>
                </c:pt>
                <c:pt idx="213">
                  <c:v>-8.6735199999999998E-2</c:v>
                </c:pt>
                <c:pt idx="214">
                  <c:v>-9.61761E-2</c:v>
                </c:pt>
                <c:pt idx="215">
                  <c:v>-0.10014199999999999</c:v>
                </c:pt>
                <c:pt idx="216">
                  <c:v>-8.1232200000000004E-2</c:v>
                </c:pt>
                <c:pt idx="217">
                  <c:v>-8.4322599999999998E-2</c:v>
                </c:pt>
                <c:pt idx="218">
                  <c:v>-8.2946599999999995E-2</c:v>
                </c:pt>
                <c:pt idx="219">
                  <c:v>-8.8799900000000001E-2</c:v>
                </c:pt>
                <c:pt idx="220">
                  <c:v>-8.6296600000000001E-2</c:v>
                </c:pt>
                <c:pt idx="221">
                  <c:v>-5.8026800000000003E-2</c:v>
                </c:pt>
                <c:pt idx="222">
                  <c:v>-9.8228999999999997E-2</c:v>
                </c:pt>
                <c:pt idx="223">
                  <c:v>-6.3782699999999998E-2</c:v>
                </c:pt>
                <c:pt idx="224">
                  <c:v>-9.7813499999999998E-2</c:v>
                </c:pt>
                <c:pt idx="225">
                  <c:v>-9.1570499999999999E-2</c:v>
                </c:pt>
                <c:pt idx="226">
                  <c:v>-9.9579699999999993E-2</c:v>
                </c:pt>
                <c:pt idx="227">
                  <c:v>-7.9583500000000001E-2</c:v>
                </c:pt>
                <c:pt idx="228">
                  <c:v>-6.9535399999999997E-2</c:v>
                </c:pt>
                <c:pt idx="229">
                  <c:v>-7.5313000000000005E-2</c:v>
                </c:pt>
                <c:pt idx="230">
                  <c:v>-7.0269499999999999E-2</c:v>
                </c:pt>
                <c:pt idx="231">
                  <c:v>-8.9307300000000006E-2</c:v>
                </c:pt>
                <c:pt idx="232">
                  <c:v>-8.2786399999999996E-2</c:v>
                </c:pt>
                <c:pt idx="233">
                  <c:v>-7.35957E-2</c:v>
                </c:pt>
                <c:pt idx="234">
                  <c:v>-7.8284500000000007E-2</c:v>
                </c:pt>
                <c:pt idx="235">
                  <c:v>-7.5574299999999997E-2</c:v>
                </c:pt>
                <c:pt idx="236">
                  <c:v>-8.8646299999999997E-2</c:v>
                </c:pt>
                <c:pt idx="237">
                  <c:v>-7.7311599999999994E-2</c:v>
                </c:pt>
                <c:pt idx="238">
                  <c:v>-7.9953999999999997E-2</c:v>
                </c:pt>
                <c:pt idx="239">
                  <c:v>-8.5934999999999997E-2</c:v>
                </c:pt>
                <c:pt idx="240">
                  <c:v>-8.1538600000000003E-2</c:v>
                </c:pt>
                <c:pt idx="241">
                  <c:v>-8.6142499999999997E-2</c:v>
                </c:pt>
                <c:pt idx="242">
                  <c:v>-6.7531900000000006E-2</c:v>
                </c:pt>
                <c:pt idx="243">
                  <c:v>-8.4723400000000004E-2</c:v>
                </c:pt>
                <c:pt idx="244">
                  <c:v>-0.10648199999999999</c:v>
                </c:pt>
                <c:pt idx="245">
                  <c:v>-9.6416399999999999E-2</c:v>
                </c:pt>
                <c:pt idx="246">
                  <c:v>-8.8153400000000007E-2</c:v>
                </c:pt>
                <c:pt idx="247">
                  <c:v>-7.7677499999999997E-2</c:v>
                </c:pt>
                <c:pt idx="248">
                  <c:v>-8.35254E-2</c:v>
                </c:pt>
                <c:pt idx="249">
                  <c:v>-7.9049900000000006E-2</c:v>
                </c:pt>
                <c:pt idx="250">
                  <c:v>-7.5740799999999997E-2</c:v>
                </c:pt>
                <c:pt idx="251">
                  <c:v>-5.7098900000000001E-2</c:v>
                </c:pt>
                <c:pt idx="252">
                  <c:v>-9.0297799999999998E-2</c:v>
                </c:pt>
                <c:pt idx="253">
                  <c:v>-6.9744500000000001E-2</c:v>
                </c:pt>
                <c:pt idx="254">
                  <c:v>-6.4526500000000001E-2</c:v>
                </c:pt>
                <c:pt idx="255">
                  <c:v>-5.2232199999999999E-2</c:v>
                </c:pt>
                <c:pt idx="256">
                  <c:v>-6.0189699999999999E-2</c:v>
                </c:pt>
                <c:pt idx="257">
                  <c:v>-5.1339900000000001E-2</c:v>
                </c:pt>
                <c:pt idx="258">
                  <c:v>-5.6842499999999997E-2</c:v>
                </c:pt>
                <c:pt idx="259">
                  <c:v>-5.6462999999999999E-2</c:v>
                </c:pt>
                <c:pt idx="260">
                  <c:v>-6.3987199999999994E-2</c:v>
                </c:pt>
                <c:pt idx="261">
                  <c:v>-6.4560999999999993E-2</c:v>
                </c:pt>
                <c:pt idx="262">
                  <c:v>-7.5231500000000007E-2</c:v>
                </c:pt>
                <c:pt idx="263">
                  <c:v>-8.0618800000000004E-2</c:v>
                </c:pt>
                <c:pt idx="264">
                  <c:v>-8.61928E-2</c:v>
                </c:pt>
                <c:pt idx="265">
                  <c:v>-5.3106199999999999E-2</c:v>
                </c:pt>
                <c:pt idx="266">
                  <c:v>-7.2119199999999994E-2</c:v>
                </c:pt>
                <c:pt idx="267">
                  <c:v>-4.2875299999999998E-2</c:v>
                </c:pt>
                <c:pt idx="268">
                  <c:v>-4.6857900000000001E-2</c:v>
                </c:pt>
                <c:pt idx="269">
                  <c:v>-6.8045900000000006E-2</c:v>
                </c:pt>
                <c:pt idx="270">
                  <c:v>-7.7569600000000002E-2</c:v>
                </c:pt>
                <c:pt idx="271">
                  <c:v>-6.71234E-2</c:v>
                </c:pt>
                <c:pt idx="272">
                  <c:v>-7.0222400000000004E-2</c:v>
                </c:pt>
                <c:pt idx="273">
                  <c:v>-8.0764600000000006E-2</c:v>
                </c:pt>
                <c:pt idx="274">
                  <c:v>-6.1554299999999999E-2</c:v>
                </c:pt>
                <c:pt idx="275">
                  <c:v>-4.8104399999999999E-2</c:v>
                </c:pt>
                <c:pt idx="276">
                  <c:v>-7.9103900000000005E-2</c:v>
                </c:pt>
                <c:pt idx="277">
                  <c:v>-7.2357099999999994E-2</c:v>
                </c:pt>
                <c:pt idx="278">
                  <c:v>-6.0613899999999998E-2</c:v>
                </c:pt>
                <c:pt idx="279">
                  <c:v>-8.0472799999999997E-2</c:v>
                </c:pt>
                <c:pt idx="280">
                  <c:v>-7.1806700000000001E-2</c:v>
                </c:pt>
                <c:pt idx="281">
                  <c:v>-6.5580399999999997E-2</c:v>
                </c:pt>
                <c:pt idx="282">
                  <c:v>-6.8573700000000001E-2</c:v>
                </c:pt>
                <c:pt idx="283">
                  <c:v>-7.8175900000000006E-2</c:v>
                </c:pt>
                <c:pt idx="284">
                  <c:v>-7.1585300000000004E-2</c:v>
                </c:pt>
                <c:pt idx="285">
                  <c:v>-6.7599699999999999E-2</c:v>
                </c:pt>
                <c:pt idx="286">
                  <c:v>-7.9622499999999999E-2</c:v>
                </c:pt>
                <c:pt idx="287">
                  <c:v>-6.02544E-2</c:v>
                </c:pt>
                <c:pt idx="288">
                  <c:v>-6.1540900000000003E-2</c:v>
                </c:pt>
                <c:pt idx="289">
                  <c:v>-6.4601599999999995E-2</c:v>
                </c:pt>
                <c:pt idx="290">
                  <c:v>-6.5832399999999999E-2</c:v>
                </c:pt>
                <c:pt idx="291">
                  <c:v>-6.5773200000000004E-2</c:v>
                </c:pt>
                <c:pt idx="292">
                  <c:v>-6.3620399999999994E-2</c:v>
                </c:pt>
                <c:pt idx="293">
                  <c:v>-8.7231199999999995E-2</c:v>
                </c:pt>
                <c:pt idx="294">
                  <c:v>-9.7432400000000002E-2</c:v>
                </c:pt>
                <c:pt idx="295">
                  <c:v>-0.1091</c:v>
                </c:pt>
                <c:pt idx="296">
                  <c:v>-9.3164399999999994E-2</c:v>
                </c:pt>
                <c:pt idx="297">
                  <c:v>-9.6555600000000005E-2</c:v>
                </c:pt>
                <c:pt idx="298">
                  <c:v>-8.7924500000000003E-2</c:v>
                </c:pt>
                <c:pt idx="299">
                  <c:v>-7.1733599999999995E-2</c:v>
                </c:pt>
                <c:pt idx="300">
                  <c:v>-9.0477399999999999E-2</c:v>
                </c:pt>
                <c:pt idx="301">
                  <c:v>-6.2412200000000001E-2</c:v>
                </c:pt>
                <c:pt idx="302">
                  <c:v>-5.4559700000000003E-2</c:v>
                </c:pt>
                <c:pt idx="303">
                  <c:v>-7.8901200000000005E-2</c:v>
                </c:pt>
                <c:pt idx="304">
                  <c:v>-6.8556900000000004E-2</c:v>
                </c:pt>
                <c:pt idx="305">
                  <c:v>-6.07469E-2</c:v>
                </c:pt>
                <c:pt idx="306">
                  <c:v>-8.2719100000000004E-2</c:v>
                </c:pt>
                <c:pt idx="307">
                  <c:v>-9.0930800000000006E-2</c:v>
                </c:pt>
                <c:pt idx="308">
                  <c:v>-0.100897</c:v>
                </c:pt>
                <c:pt idx="309">
                  <c:v>-8.0699199999999999E-2</c:v>
                </c:pt>
                <c:pt idx="310">
                  <c:v>-5.8320400000000001E-2</c:v>
                </c:pt>
                <c:pt idx="311">
                  <c:v>-8.3248699999999995E-2</c:v>
                </c:pt>
                <c:pt idx="312">
                  <c:v>-6.3447900000000002E-2</c:v>
                </c:pt>
                <c:pt idx="313">
                  <c:v>-5.5518699999999997E-2</c:v>
                </c:pt>
                <c:pt idx="314">
                  <c:v>-5.59464E-2</c:v>
                </c:pt>
                <c:pt idx="315">
                  <c:v>-5.2016800000000002E-2</c:v>
                </c:pt>
                <c:pt idx="316">
                  <c:v>-6.3198500000000005E-2</c:v>
                </c:pt>
                <c:pt idx="317">
                  <c:v>-7.4309799999999995E-2</c:v>
                </c:pt>
                <c:pt idx="318">
                  <c:v>-5.54365E-2</c:v>
                </c:pt>
                <c:pt idx="319">
                  <c:v>-6.7183499999999993E-2</c:v>
                </c:pt>
                <c:pt idx="320">
                  <c:v>-5.7993700000000002E-2</c:v>
                </c:pt>
                <c:pt idx="321">
                  <c:v>-6.5283800000000003E-2</c:v>
                </c:pt>
                <c:pt idx="322">
                  <c:v>-5.2461199999999999E-2</c:v>
                </c:pt>
                <c:pt idx="323">
                  <c:v>-4.9676999999999999E-2</c:v>
                </c:pt>
                <c:pt idx="324">
                  <c:v>-5.7716099999999999E-2</c:v>
                </c:pt>
                <c:pt idx="325">
                  <c:v>-5.3182300000000002E-2</c:v>
                </c:pt>
                <c:pt idx="326">
                  <c:v>-8.6853600000000003E-2</c:v>
                </c:pt>
                <c:pt idx="327">
                  <c:v>-8.9772199999999996E-2</c:v>
                </c:pt>
                <c:pt idx="328">
                  <c:v>-7.4462E-2</c:v>
                </c:pt>
                <c:pt idx="329">
                  <c:v>-8.0151399999999998E-2</c:v>
                </c:pt>
                <c:pt idx="330">
                  <c:v>-6.2870700000000002E-2</c:v>
                </c:pt>
                <c:pt idx="331">
                  <c:v>-7.1903400000000006E-2</c:v>
                </c:pt>
                <c:pt idx="332">
                  <c:v>-7.51082E-2</c:v>
                </c:pt>
              </c:numCache>
            </c:numRef>
          </c:yVal>
          <c:smooth val="0"/>
        </c:ser>
        <c:ser>
          <c:idx val="7"/>
          <c:order val="7"/>
          <c:spPr>
            <a:ln w="28575">
              <a:noFill/>
            </a:ln>
          </c:spPr>
          <c:xVal>
            <c:numRef>
              <c:f>ProkustesV!$S$10:$S$500</c:f>
              <c:numCache>
                <c:formatCode>0.000</c:formatCode>
                <c:ptCount val="491"/>
                <c:pt idx="0">
                  <c:v>6.6641900000000004E-2</c:v>
                </c:pt>
                <c:pt idx="1">
                  <c:v>5.46414E-2</c:v>
                </c:pt>
                <c:pt idx="2">
                  <c:v>8.1475699999999998E-2</c:v>
                </c:pt>
                <c:pt idx="3">
                  <c:v>8.4699200000000002E-2</c:v>
                </c:pt>
                <c:pt idx="4">
                  <c:v>0.108403</c:v>
                </c:pt>
                <c:pt idx="5">
                  <c:v>0.110876</c:v>
                </c:pt>
                <c:pt idx="6">
                  <c:v>0.101191</c:v>
                </c:pt>
                <c:pt idx="7">
                  <c:v>9.7310800000000003E-2</c:v>
                </c:pt>
                <c:pt idx="8">
                  <c:v>0.10495699999999999</c:v>
                </c:pt>
                <c:pt idx="9">
                  <c:v>0.112387</c:v>
                </c:pt>
                <c:pt idx="10">
                  <c:v>9.9337499999999995E-2</c:v>
                </c:pt>
                <c:pt idx="11">
                  <c:v>0.107664</c:v>
                </c:pt>
                <c:pt idx="12">
                  <c:v>0.112397</c:v>
                </c:pt>
                <c:pt idx="13">
                  <c:v>7.8574400000000003E-2</c:v>
                </c:pt>
                <c:pt idx="14">
                  <c:v>0.130354</c:v>
                </c:pt>
                <c:pt idx="15">
                  <c:v>9.3691200000000002E-2</c:v>
                </c:pt>
                <c:pt idx="16">
                  <c:v>8.9778200000000002E-2</c:v>
                </c:pt>
                <c:pt idx="17">
                  <c:v>9.4137100000000001E-2</c:v>
                </c:pt>
                <c:pt idx="18">
                  <c:v>0.11439100000000001</c:v>
                </c:pt>
                <c:pt idx="19">
                  <c:v>5.3159600000000001E-2</c:v>
                </c:pt>
                <c:pt idx="20">
                  <c:v>0.109654</c:v>
                </c:pt>
                <c:pt idx="21">
                  <c:v>7.4814699999999998E-2</c:v>
                </c:pt>
                <c:pt idx="22">
                  <c:v>8.7998499999999993E-2</c:v>
                </c:pt>
                <c:pt idx="23">
                  <c:v>7.4270000000000003E-2</c:v>
                </c:pt>
                <c:pt idx="24">
                  <c:v>0.10185900000000001</c:v>
                </c:pt>
                <c:pt idx="25">
                  <c:v>0.138796</c:v>
                </c:pt>
                <c:pt idx="26">
                  <c:v>7.8045100000000006E-2</c:v>
                </c:pt>
                <c:pt idx="27">
                  <c:v>8.1040000000000001E-2</c:v>
                </c:pt>
                <c:pt idx="28">
                  <c:v>8.5731600000000005E-2</c:v>
                </c:pt>
                <c:pt idx="29">
                  <c:v>0.12299300000000001</c:v>
                </c:pt>
                <c:pt idx="30">
                  <c:v>0.120085</c:v>
                </c:pt>
                <c:pt idx="31">
                  <c:v>0.13022500000000001</c:v>
                </c:pt>
                <c:pt idx="32">
                  <c:v>0.11522499999999999</c:v>
                </c:pt>
                <c:pt idx="33">
                  <c:v>0.13431000000000001</c:v>
                </c:pt>
                <c:pt idx="34">
                  <c:v>0.102037</c:v>
                </c:pt>
                <c:pt idx="35">
                  <c:v>9.0080499999999994E-2</c:v>
                </c:pt>
                <c:pt idx="36">
                  <c:v>8.2809900000000006E-2</c:v>
                </c:pt>
                <c:pt idx="37">
                  <c:v>8.2895300000000005E-2</c:v>
                </c:pt>
                <c:pt idx="38">
                  <c:v>7.7448600000000006E-2</c:v>
                </c:pt>
                <c:pt idx="39">
                  <c:v>0.103502</c:v>
                </c:pt>
                <c:pt idx="40">
                  <c:v>9.0726699999999993E-2</c:v>
                </c:pt>
                <c:pt idx="41">
                  <c:v>0.11755599999999999</c:v>
                </c:pt>
                <c:pt idx="42">
                  <c:v>0.114514</c:v>
                </c:pt>
                <c:pt idx="43">
                  <c:v>0.13882800000000001</c:v>
                </c:pt>
                <c:pt idx="44">
                  <c:v>8.4918599999999997E-2</c:v>
                </c:pt>
                <c:pt idx="45">
                  <c:v>7.82027E-2</c:v>
                </c:pt>
                <c:pt idx="46">
                  <c:v>0.106921</c:v>
                </c:pt>
                <c:pt idx="47">
                  <c:v>8.81855E-2</c:v>
                </c:pt>
                <c:pt idx="48">
                  <c:v>8.7785699999999994E-2</c:v>
                </c:pt>
                <c:pt idx="49">
                  <c:v>6.7378599999999997E-2</c:v>
                </c:pt>
                <c:pt idx="50">
                  <c:v>6.8772899999999998E-2</c:v>
                </c:pt>
                <c:pt idx="51">
                  <c:v>6.06709E-2</c:v>
                </c:pt>
                <c:pt idx="52">
                  <c:v>0.102565</c:v>
                </c:pt>
                <c:pt idx="53">
                  <c:v>9.7031199999999998E-2</c:v>
                </c:pt>
                <c:pt idx="54">
                  <c:v>9.3577900000000006E-2</c:v>
                </c:pt>
                <c:pt idx="55">
                  <c:v>0.108519</c:v>
                </c:pt>
                <c:pt idx="56">
                  <c:v>7.4533799999999997E-2</c:v>
                </c:pt>
                <c:pt idx="57">
                  <c:v>0.117993</c:v>
                </c:pt>
                <c:pt idx="58">
                  <c:v>8.7064199999999994E-2</c:v>
                </c:pt>
                <c:pt idx="59">
                  <c:v>0.11669400000000001</c:v>
                </c:pt>
                <c:pt idx="60">
                  <c:v>0.10193099999999999</c:v>
                </c:pt>
                <c:pt idx="61">
                  <c:v>6.0757100000000001E-2</c:v>
                </c:pt>
                <c:pt idx="62">
                  <c:v>8.18826E-2</c:v>
                </c:pt>
                <c:pt idx="63">
                  <c:v>8.43227E-2</c:v>
                </c:pt>
                <c:pt idx="64">
                  <c:v>0.115884</c:v>
                </c:pt>
                <c:pt idx="65">
                  <c:v>0.138516</c:v>
                </c:pt>
                <c:pt idx="66">
                  <c:v>9.3975600000000006E-2</c:v>
                </c:pt>
                <c:pt idx="67">
                  <c:v>0.117106</c:v>
                </c:pt>
                <c:pt idx="68">
                  <c:v>9.8420599999999997E-2</c:v>
                </c:pt>
                <c:pt idx="69">
                  <c:v>9.3686599999999995E-2</c:v>
                </c:pt>
                <c:pt idx="70">
                  <c:v>0.115756</c:v>
                </c:pt>
                <c:pt idx="71">
                  <c:v>0.10358100000000001</c:v>
                </c:pt>
                <c:pt idx="72">
                  <c:v>8.2413100000000003E-2</c:v>
                </c:pt>
                <c:pt idx="73">
                  <c:v>0.13087299999999999</c:v>
                </c:pt>
                <c:pt idx="74">
                  <c:v>0.121855</c:v>
                </c:pt>
                <c:pt idx="75">
                  <c:v>0.110178</c:v>
                </c:pt>
                <c:pt idx="76">
                  <c:v>0.13599600000000001</c:v>
                </c:pt>
                <c:pt idx="77">
                  <c:v>0.12903300000000001</c:v>
                </c:pt>
                <c:pt idx="78">
                  <c:v>7.6583700000000005E-2</c:v>
                </c:pt>
                <c:pt idx="79">
                  <c:v>0.104648</c:v>
                </c:pt>
                <c:pt idx="80">
                  <c:v>9.6280099999999993E-2</c:v>
                </c:pt>
                <c:pt idx="81">
                  <c:v>0.109957</c:v>
                </c:pt>
                <c:pt idx="82">
                  <c:v>0.14203499999999999</c:v>
                </c:pt>
                <c:pt idx="83">
                  <c:v>0.145098</c:v>
                </c:pt>
                <c:pt idx="84">
                  <c:v>0.12840399999999999</c:v>
                </c:pt>
                <c:pt idx="85">
                  <c:v>0.137993</c:v>
                </c:pt>
                <c:pt idx="86">
                  <c:v>0.147928</c:v>
                </c:pt>
                <c:pt idx="87">
                  <c:v>0.121979</c:v>
                </c:pt>
                <c:pt idx="88">
                  <c:v>6.4576900000000007E-2</c:v>
                </c:pt>
                <c:pt idx="89">
                  <c:v>5.6757599999999998E-2</c:v>
                </c:pt>
                <c:pt idx="90">
                  <c:v>5.39783E-2</c:v>
                </c:pt>
                <c:pt idx="91">
                  <c:v>6.4486799999999997E-2</c:v>
                </c:pt>
                <c:pt idx="92">
                  <c:v>7.4317300000000003E-2</c:v>
                </c:pt>
                <c:pt idx="93">
                  <c:v>0.130661</c:v>
                </c:pt>
                <c:pt idx="94">
                  <c:v>9.46684E-2</c:v>
                </c:pt>
                <c:pt idx="95">
                  <c:v>0.10008300000000001</c:v>
                </c:pt>
                <c:pt idx="96">
                  <c:v>8.5844799999999999E-2</c:v>
                </c:pt>
                <c:pt idx="97">
                  <c:v>0.11386400000000001</c:v>
                </c:pt>
                <c:pt idx="98">
                  <c:v>2.0696300000000001E-2</c:v>
                </c:pt>
                <c:pt idx="99">
                  <c:v>3.9230000000000001E-2</c:v>
                </c:pt>
                <c:pt idx="100">
                  <c:v>3.5859200000000001E-2</c:v>
                </c:pt>
                <c:pt idx="101">
                  <c:v>2.58046E-2</c:v>
                </c:pt>
                <c:pt idx="102">
                  <c:v>2.5481500000000001E-2</c:v>
                </c:pt>
                <c:pt idx="103">
                  <c:v>4.4070199999999997E-2</c:v>
                </c:pt>
                <c:pt idx="104">
                  <c:v>1.0304000000000001E-2</c:v>
                </c:pt>
                <c:pt idx="105">
                  <c:v>4.4435299999999997E-2</c:v>
                </c:pt>
                <c:pt idx="106">
                  <c:v>4.48683E-2</c:v>
                </c:pt>
                <c:pt idx="107">
                  <c:v>1.25983E-2</c:v>
                </c:pt>
                <c:pt idx="108">
                  <c:v>2.3862299999999999E-2</c:v>
                </c:pt>
                <c:pt idx="109">
                  <c:v>1.54658E-2</c:v>
                </c:pt>
                <c:pt idx="110">
                  <c:v>-2.1040199999999998E-3</c:v>
                </c:pt>
                <c:pt idx="111">
                  <c:v>2.24093E-2</c:v>
                </c:pt>
                <c:pt idx="112">
                  <c:v>3.37837E-2</c:v>
                </c:pt>
                <c:pt idx="113">
                  <c:v>3.03404E-3</c:v>
                </c:pt>
                <c:pt idx="114">
                  <c:v>-3.2030299999999998E-2</c:v>
                </c:pt>
                <c:pt idx="115">
                  <c:v>9.9954499999999995E-3</c:v>
                </c:pt>
                <c:pt idx="116">
                  <c:v>-1.9525500000000001E-2</c:v>
                </c:pt>
                <c:pt idx="117">
                  <c:v>-3.4589200000000001E-2</c:v>
                </c:pt>
                <c:pt idx="118">
                  <c:v>5.8516800000000001E-2</c:v>
                </c:pt>
                <c:pt idx="119">
                  <c:v>3.7777699999999997E-2</c:v>
                </c:pt>
                <c:pt idx="120">
                  <c:v>4.10424E-2</c:v>
                </c:pt>
                <c:pt idx="121">
                  <c:v>4.2160900000000001E-2</c:v>
                </c:pt>
                <c:pt idx="122">
                  <c:v>1.9320500000000001E-2</c:v>
                </c:pt>
                <c:pt idx="123">
                  <c:v>-1.46193E-2</c:v>
                </c:pt>
                <c:pt idx="124">
                  <c:v>2.2344800000000001E-3</c:v>
                </c:pt>
                <c:pt idx="125">
                  <c:v>-1.15508E-3</c:v>
                </c:pt>
                <c:pt idx="126">
                  <c:v>2.6490900000000001E-2</c:v>
                </c:pt>
                <c:pt idx="127">
                  <c:v>1.6033100000000002E-2</c:v>
                </c:pt>
                <c:pt idx="128">
                  <c:v>-5.4891999999999996E-3</c:v>
                </c:pt>
                <c:pt idx="129">
                  <c:v>4.2490100000000003E-2</c:v>
                </c:pt>
                <c:pt idx="130">
                  <c:v>4.3460400000000003E-2</c:v>
                </c:pt>
                <c:pt idx="131">
                  <c:v>3.0819200000000001E-2</c:v>
                </c:pt>
                <c:pt idx="132">
                  <c:v>1.52906E-2</c:v>
                </c:pt>
                <c:pt idx="133">
                  <c:v>4.4609299999999998E-2</c:v>
                </c:pt>
                <c:pt idx="134">
                  <c:v>5.8943799999999998E-2</c:v>
                </c:pt>
                <c:pt idx="135">
                  <c:v>2.43704E-2</c:v>
                </c:pt>
                <c:pt idx="136">
                  <c:v>2.7703200000000001E-2</c:v>
                </c:pt>
                <c:pt idx="137">
                  <c:v>2.89074E-2</c:v>
                </c:pt>
                <c:pt idx="138">
                  <c:v>5.94967E-2</c:v>
                </c:pt>
                <c:pt idx="139">
                  <c:v>5.6094100000000001E-2</c:v>
                </c:pt>
                <c:pt idx="140">
                  <c:v>5.3422600000000001E-2</c:v>
                </c:pt>
                <c:pt idx="141">
                  <c:v>7.4949299999999996E-2</c:v>
                </c:pt>
                <c:pt idx="142">
                  <c:v>7.7693700000000004E-2</c:v>
                </c:pt>
                <c:pt idx="143">
                  <c:v>5.03083E-2</c:v>
                </c:pt>
                <c:pt idx="144">
                  <c:v>8.1859799999999996E-2</c:v>
                </c:pt>
                <c:pt idx="145">
                  <c:v>7.2724399999999995E-2</c:v>
                </c:pt>
                <c:pt idx="146">
                  <c:v>5.4109999999999998E-2</c:v>
                </c:pt>
                <c:pt idx="147">
                  <c:v>6.7568100000000006E-2</c:v>
                </c:pt>
                <c:pt idx="148">
                  <c:v>3.4445400000000001E-2</c:v>
                </c:pt>
                <c:pt idx="149">
                  <c:v>2.7437099999999999E-2</c:v>
                </c:pt>
                <c:pt idx="150">
                  <c:v>5.1568500000000003E-2</c:v>
                </c:pt>
                <c:pt idx="151">
                  <c:v>5.70663E-2</c:v>
                </c:pt>
                <c:pt idx="152">
                  <c:v>4.9003999999999999E-2</c:v>
                </c:pt>
                <c:pt idx="153">
                  <c:v>4.7022700000000001E-2</c:v>
                </c:pt>
                <c:pt idx="154">
                  <c:v>7.1424799999999997E-2</c:v>
                </c:pt>
                <c:pt idx="155">
                  <c:v>4.8139000000000001E-2</c:v>
                </c:pt>
                <c:pt idx="156">
                  <c:v>3.97379E-2</c:v>
                </c:pt>
                <c:pt idx="157">
                  <c:v>3.9812E-2</c:v>
                </c:pt>
                <c:pt idx="158">
                  <c:v>6.0345900000000001E-2</c:v>
                </c:pt>
                <c:pt idx="159">
                  <c:v>3.8048400000000003E-2</c:v>
                </c:pt>
                <c:pt idx="160">
                  <c:v>6.7331100000000005E-2</c:v>
                </c:pt>
                <c:pt idx="161">
                  <c:v>3.4370900000000003E-2</c:v>
                </c:pt>
                <c:pt idx="162">
                  <c:v>3.8069100000000002E-2</c:v>
                </c:pt>
                <c:pt idx="163">
                  <c:v>5.6551700000000003E-2</c:v>
                </c:pt>
                <c:pt idx="164">
                  <c:v>5.0154799999999999E-2</c:v>
                </c:pt>
                <c:pt idx="165">
                  <c:v>6.2402699999999998E-2</c:v>
                </c:pt>
                <c:pt idx="166">
                  <c:v>4.9309400000000003E-2</c:v>
                </c:pt>
                <c:pt idx="167">
                  <c:v>8.2453600000000002E-2</c:v>
                </c:pt>
                <c:pt idx="168">
                  <c:v>6.6197099999999995E-2</c:v>
                </c:pt>
                <c:pt idx="169">
                  <c:v>8.78945E-2</c:v>
                </c:pt>
                <c:pt idx="170">
                  <c:v>5.5619599999999998E-2</c:v>
                </c:pt>
                <c:pt idx="171">
                  <c:v>8.1018499999999993E-2</c:v>
                </c:pt>
                <c:pt idx="172">
                  <c:v>7.4960700000000005E-2</c:v>
                </c:pt>
                <c:pt idx="173">
                  <c:v>9.3620700000000001E-2</c:v>
                </c:pt>
                <c:pt idx="174">
                  <c:v>7.9188900000000007E-2</c:v>
                </c:pt>
                <c:pt idx="175">
                  <c:v>4.60717E-2</c:v>
                </c:pt>
                <c:pt idx="176">
                  <c:v>5.0845899999999999E-2</c:v>
                </c:pt>
                <c:pt idx="177">
                  <c:v>4.1576599999999998E-2</c:v>
                </c:pt>
                <c:pt idx="178">
                  <c:v>6.9046999999999997E-2</c:v>
                </c:pt>
                <c:pt idx="179">
                  <c:v>9.2837000000000003E-2</c:v>
                </c:pt>
                <c:pt idx="180">
                  <c:v>5.4761299999999999E-2</c:v>
                </c:pt>
                <c:pt idx="181">
                  <c:v>4.6169500000000002E-2</c:v>
                </c:pt>
                <c:pt idx="182">
                  <c:v>6.9054400000000002E-2</c:v>
                </c:pt>
                <c:pt idx="183">
                  <c:v>3.5453600000000002E-2</c:v>
                </c:pt>
                <c:pt idx="184">
                  <c:v>5.8187299999999997E-2</c:v>
                </c:pt>
                <c:pt idx="185">
                  <c:v>4.91054E-2</c:v>
                </c:pt>
                <c:pt idx="186">
                  <c:v>5.2394799999999998E-2</c:v>
                </c:pt>
                <c:pt idx="187">
                  <c:v>6.4564999999999997E-2</c:v>
                </c:pt>
                <c:pt idx="188">
                  <c:v>6.0987699999999999E-2</c:v>
                </c:pt>
                <c:pt idx="189">
                  <c:v>7.1590200000000007E-2</c:v>
                </c:pt>
                <c:pt idx="190">
                  <c:v>5.7298599999999998E-2</c:v>
                </c:pt>
                <c:pt idx="191">
                  <c:v>5.5801499999999997E-2</c:v>
                </c:pt>
                <c:pt idx="192">
                  <c:v>4.6979E-2</c:v>
                </c:pt>
                <c:pt idx="193">
                  <c:v>7.5600299999999995E-2</c:v>
                </c:pt>
                <c:pt idx="194">
                  <c:v>4.5259599999999997E-2</c:v>
                </c:pt>
                <c:pt idx="195">
                  <c:v>6.6562800000000005E-2</c:v>
                </c:pt>
                <c:pt idx="196">
                  <c:v>4.84546E-2</c:v>
                </c:pt>
                <c:pt idx="197">
                  <c:v>7.0347800000000002E-2</c:v>
                </c:pt>
                <c:pt idx="198">
                  <c:v>6.8576799999999993E-2</c:v>
                </c:pt>
                <c:pt idx="199">
                  <c:v>4.7938099999999997E-2</c:v>
                </c:pt>
                <c:pt idx="200">
                  <c:v>5.9061900000000001E-2</c:v>
                </c:pt>
                <c:pt idx="201">
                  <c:v>5.4355800000000003E-2</c:v>
                </c:pt>
                <c:pt idx="202">
                  <c:v>5.5965300000000003E-2</c:v>
                </c:pt>
                <c:pt idx="203">
                  <c:v>7.0424100000000003E-2</c:v>
                </c:pt>
                <c:pt idx="204">
                  <c:v>2.9920700000000001E-2</c:v>
                </c:pt>
                <c:pt idx="205">
                  <c:v>4.7396899999999999E-2</c:v>
                </c:pt>
                <c:pt idx="206">
                  <c:v>2.9211399999999998E-2</c:v>
                </c:pt>
                <c:pt idx="207">
                  <c:v>4.4765199999999998E-2</c:v>
                </c:pt>
                <c:pt idx="208">
                  <c:v>2.7950699999999998E-2</c:v>
                </c:pt>
                <c:pt idx="209">
                  <c:v>5.0150800000000002E-2</c:v>
                </c:pt>
                <c:pt idx="210">
                  <c:v>7.4371699999999999E-2</c:v>
                </c:pt>
                <c:pt idx="211">
                  <c:v>2.5278200000000001E-2</c:v>
                </c:pt>
                <c:pt idx="212">
                  <c:v>5.0131000000000002E-2</c:v>
                </c:pt>
                <c:pt idx="213">
                  <c:v>5.78095E-2</c:v>
                </c:pt>
                <c:pt idx="214">
                  <c:v>4.8265000000000002E-2</c:v>
                </c:pt>
                <c:pt idx="215">
                  <c:v>5.7874700000000001E-2</c:v>
                </c:pt>
                <c:pt idx="216">
                  <c:v>4.61115E-2</c:v>
                </c:pt>
                <c:pt idx="217">
                  <c:v>7.1274000000000004E-2</c:v>
                </c:pt>
                <c:pt idx="218">
                  <c:v>6.5277100000000005E-2</c:v>
                </c:pt>
                <c:pt idx="219">
                  <c:v>5.4905000000000002E-2</c:v>
                </c:pt>
                <c:pt idx="220">
                  <c:v>5.1294800000000002E-2</c:v>
                </c:pt>
                <c:pt idx="221">
                  <c:v>9.1145900000000002E-2</c:v>
                </c:pt>
                <c:pt idx="222">
                  <c:v>7.4216599999999994E-2</c:v>
                </c:pt>
                <c:pt idx="223">
                  <c:v>7.1412799999999999E-2</c:v>
                </c:pt>
                <c:pt idx="224">
                  <c:v>5.4746299999999998E-2</c:v>
                </c:pt>
                <c:pt idx="225">
                  <c:v>5.3553999999999997E-2</c:v>
                </c:pt>
                <c:pt idx="226">
                  <c:v>5.8474999999999999E-2</c:v>
                </c:pt>
                <c:pt idx="227">
                  <c:v>5.2193400000000001E-2</c:v>
                </c:pt>
                <c:pt idx="228">
                  <c:v>0.11145099999999999</c:v>
                </c:pt>
                <c:pt idx="229">
                  <c:v>6.9792699999999999E-2</c:v>
                </c:pt>
                <c:pt idx="230">
                  <c:v>9.2025700000000002E-2</c:v>
                </c:pt>
                <c:pt idx="231">
                  <c:v>6.4328999999999997E-2</c:v>
                </c:pt>
                <c:pt idx="232">
                  <c:v>8.2861400000000002E-2</c:v>
                </c:pt>
                <c:pt idx="233">
                  <c:v>4.6867699999999998E-2</c:v>
                </c:pt>
                <c:pt idx="234">
                  <c:v>6.7305000000000004E-2</c:v>
                </c:pt>
                <c:pt idx="235">
                  <c:v>4.08554E-2</c:v>
                </c:pt>
                <c:pt idx="236">
                  <c:v>4.2184800000000001E-2</c:v>
                </c:pt>
                <c:pt idx="237">
                  <c:v>4.64416E-2</c:v>
                </c:pt>
                <c:pt idx="238">
                  <c:v>4.2455600000000003E-2</c:v>
                </c:pt>
                <c:pt idx="239">
                  <c:v>5.4380400000000002E-2</c:v>
                </c:pt>
                <c:pt idx="240">
                  <c:v>7.2389400000000007E-2</c:v>
                </c:pt>
                <c:pt idx="241">
                  <c:v>4.51026E-2</c:v>
                </c:pt>
                <c:pt idx="242">
                  <c:v>9.51684E-2</c:v>
                </c:pt>
                <c:pt idx="243">
                  <c:v>4.8034199999999999E-2</c:v>
                </c:pt>
                <c:pt idx="244">
                  <c:v>6.2952599999999997E-2</c:v>
                </c:pt>
                <c:pt idx="245">
                  <c:v>7.9723199999999994E-2</c:v>
                </c:pt>
                <c:pt idx="246">
                  <c:v>9.2302099999999998E-2</c:v>
                </c:pt>
                <c:pt idx="247">
                  <c:v>0.102064</c:v>
                </c:pt>
                <c:pt idx="248">
                  <c:v>6.8996999999999999E-3</c:v>
                </c:pt>
                <c:pt idx="249">
                  <c:v>2.1545600000000002E-2</c:v>
                </c:pt>
                <c:pt idx="250">
                  <c:v>1.70048E-2</c:v>
                </c:pt>
                <c:pt idx="251">
                  <c:v>1.9644200000000001E-2</c:v>
                </c:pt>
                <c:pt idx="252">
                  <c:v>3.2705400000000003E-2</c:v>
                </c:pt>
                <c:pt idx="253">
                  <c:v>4.3620600000000002E-2</c:v>
                </c:pt>
                <c:pt idx="254">
                  <c:v>2.5960799999999999E-2</c:v>
                </c:pt>
                <c:pt idx="255">
                  <c:v>7.9031799999999999E-2</c:v>
                </c:pt>
                <c:pt idx="256">
                  <c:v>1.66375E-2</c:v>
                </c:pt>
                <c:pt idx="257">
                  <c:v>3.8606399999999999E-2</c:v>
                </c:pt>
                <c:pt idx="258">
                  <c:v>3.6104799999999999E-2</c:v>
                </c:pt>
                <c:pt idx="259">
                  <c:v>2.8213200000000001E-2</c:v>
                </c:pt>
                <c:pt idx="260">
                  <c:v>3.3123300000000001E-2</c:v>
                </c:pt>
                <c:pt idx="261">
                  <c:v>5.4017799999999998E-2</c:v>
                </c:pt>
                <c:pt idx="262">
                  <c:v>1.64131E-2</c:v>
                </c:pt>
                <c:pt idx="263">
                  <c:v>2.8828300000000001E-2</c:v>
                </c:pt>
                <c:pt idx="264">
                  <c:v>3.4031100000000002E-2</c:v>
                </c:pt>
                <c:pt idx="265">
                  <c:v>5.3486499999999999E-2</c:v>
                </c:pt>
                <c:pt idx="266">
                  <c:v>4.4401999999999997E-2</c:v>
                </c:pt>
                <c:pt idx="267">
                  <c:v>8.3446000000000006E-2</c:v>
                </c:pt>
                <c:pt idx="268">
                  <c:v>6.9147299999999995E-2</c:v>
                </c:pt>
                <c:pt idx="269">
                  <c:v>5.3573700000000002E-2</c:v>
                </c:pt>
                <c:pt idx="270">
                  <c:v>5.2463099999999999E-2</c:v>
                </c:pt>
                <c:pt idx="271">
                  <c:v>4.9907100000000003E-2</c:v>
                </c:pt>
                <c:pt idx="272">
                  <c:v>5.7045899999999997E-2</c:v>
                </c:pt>
                <c:pt idx="273">
                  <c:v>3.01943E-2</c:v>
                </c:pt>
                <c:pt idx="274">
                  <c:v>1.3497E-2</c:v>
                </c:pt>
                <c:pt idx="275">
                  <c:v>4.1169999999999998E-2</c:v>
                </c:pt>
                <c:pt idx="276">
                  <c:v>1.55871E-2</c:v>
                </c:pt>
                <c:pt idx="277">
                  <c:v>1.1294500000000001E-2</c:v>
                </c:pt>
                <c:pt idx="278">
                  <c:v>1.95859E-2</c:v>
                </c:pt>
                <c:pt idx="279">
                  <c:v>1.8765500000000001E-2</c:v>
                </c:pt>
                <c:pt idx="280">
                  <c:v>3.9184900000000002E-2</c:v>
                </c:pt>
                <c:pt idx="281">
                  <c:v>4.7085799999999997E-2</c:v>
                </c:pt>
                <c:pt idx="282">
                  <c:v>2.41742E-2</c:v>
                </c:pt>
                <c:pt idx="283">
                  <c:v>4.4501800000000001E-2</c:v>
                </c:pt>
                <c:pt idx="284">
                  <c:v>4.36444E-2</c:v>
                </c:pt>
                <c:pt idx="285">
                  <c:v>7.9910200000000001E-2</c:v>
                </c:pt>
                <c:pt idx="286">
                  <c:v>5.82214E-2</c:v>
                </c:pt>
                <c:pt idx="287">
                  <c:v>1.6844000000000001E-2</c:v>
                </c:pt>
                <c:pt idx="288">
                  <c:v>6.3415800000000003E-3</c:v>
                </c:pt>
                <c:pt idx="289">
                  <c:v>3.88265E-2</c:v>
                </c:pt>
                <c:pt idx="290">
                  <c:v>2.5313200000000001E-2</c:v>
                </c:pt>
                <c:pt idx="291">
                  <c:v>3.6687299999999999E-2</c:v>
                </c:pt>
                <c:pt idx="292">
                  <c:v>4.1965199999999996E-3</c:v>
                </c:pt>
                <c:pt idx="293">
                  <c:v>3.5626499999999998E-2</c:v>
                </c:pt>
                <c:pt idx="294">
                  <c:v>3.4850100000000002E-2</c:v>
                </c:pt>
                <c:pt idx="295">
                  <c:v>2.5418400000000001E-2</c:v>
                </c:pt>
                <c:pt idx="296">
                  <c:v>2.0327399999999999E-2</c:v>
                </c:pt>
                <c:pt idx="297">
                  <c:v>3.34133E-2</c:v>
                </c:pt>
                <c:pt idx="298">
                  <c:v>3.10543E-2</c:v>
                </c:pt>
                <c:pt idx="299">
                  <c:v>-7.2944100000000003E-3</c:v>
                </c:pt>
                <c:pt idx="300">
                  <c:v>3.6032000000000002E-2</c:v>
                </c:pt>
                <c:pt idx="301">
                  <c:v>3.01797E-2</c:v>
                </c:pt>
                <c:pt idx="302">
                  <c:v>2.3891599999999999E-2</c:v>
                </c:pt>
                <c:pt idx="303">
                  <c:v>2.7242200000000001E-2</c:v>
                </c:pt>
                <c:pt idx="304">
                  <c:v>2.3296899999999999E-2</c:v>
                </c:pt>
                <c:pt idx="305">
                  <c:v>5.0309899999999998E-2</c:v>
                </c:pt>
                <c:pt idx="306">
                  <c:v>4.9977199999999999E-2</c:v>
                </c:pt>
                <c:pt idx="307">
                  <c:v>4.4860400000000002E-2</c:v>
                </c:pt>
                <c:pt idx="308">
                  <c:v>4.0213499999999999E-2</c:v>
                </c:pt>
                <c:pt idx="309">
                  <c:v>7.0597999999999994E-2</c:v>
                </c:pt>
                <c:pt idx="310">
                  <c:v>5.4028E-2</c:v>
                </c:pt>
                <c:pt idx="311">
                  <c:v>5.3889100000000002E-2</c:v>
                </c:pt>
                <c:pt idx="312">
                  <c:v>4.2017100000000002E-2</c:v>
                </c:pt>
                <c:pt idx="313">
                  <c:v>1.9355000000000001E-2</c:v>
                </c:pt>
                <c:pt idx="314">
                  <c:v>3.3328000000000003E-2</c:v>
                </c:pt>
                <c:pt idx="315">
                  <c:v>3.2453499999999998E-4</c:v>
                </c:pt>
                <c:pt idx="316">
                  <c:v>2.0358399999999999E-2</c:v>
                </c:pt>
                <c:pt idx="317">
                  <c:v>9.2114399999999999E-2</c:v>
                </c:pt>
                <c:pt idx="318">
                  <c:v>4.4592800000000002E-2</c:v>
                </c:pt>
                <c:pt idx="319">
                  <c:v>4.5105600000000003E-2</c:v>
                </c:pt>
                <c:pt idx="320">
                  <c:v>1.34196E-2</c:v>
                </c:pt>
                <c:pt idx="321">
                  <c:v>1.42588E-2</c:v>
                </c:pt>
                <c:pt idx="322">
                  <c:v>2.10797E-2</c:v>
                </c:pt>
                <c:pt idx="323">
                  <c:v>4.5402199999999997E-2</c:v>
                </c:pt>
                <c:pt idx="324">
                  <c:v>7.0284600000000003E-2</c:v>
                </c:pt>
                <c:pt idx="325">
                  <c:v>3.7611499999999999E-2</c:v>
                </c:pt>
                <c:pt idx="326">
                  <c:v>4.2586699999999998E-2</c:v>
                </c:pt>
                <c:pt idx="327">
                  <c:v>2.6533000000000001E-2</c:v>
                </c:pt>
                <c:pt idx="328">
                  <c:v>6.1378099999999998E-2</c:v>
                </c:pt>
                <c:pt idx="329">
                  <c:v>2.7580500000000001E-2</c:v>
                </c:pt>
                <c:pt idx="330">
                  <c:v>2.1455200000000001E-2</c:v>
                </c:pt>
                <c:pt idx="331">
                  <c:v>4.4650700000000001E-2</c:v>
                </c:pt>
                <c:pt idx="332">
                  <c:v>1.48436E-2</c:v>
                </c:pt>
              </c:numCache>
            </c:numRef>
          </c:xVal>
          <c:yVal>
            <c:numRef>
              <c:f>ProkustesV!$T$10:$T$500</c:f>
              <c:numCache>
                <c:formatCode>0.000</c:formatCode>
                <c:ptCount val="491"/>
                <c:pt idx="0">
                  <c:v>-0.25140299999999999</c:v>
                </c:pt>
                <c:pt idx="1">
                  <c:v>-0.227571</c:v>
                </c:pt>
                <c:pt idx="2">
                  <c:v>-0.21288399999999999</c:v>
                </c:pt>
                <c:pt idx="3">
                  <c:v>-0.21993299999999999</c:v>
                </c:pt>
                <c:pt idx="4">
                  <c:v>-0.252446</c:v>
                </c:pt>
                <c:pt idx="5">
                  <c:v>-0.27097399999999999</c:v>
                </c:pt>
                <c:pt idx="6">
                  <c:v>-0.20322799999999999</c:v>
                </c:pt>
                <c:pt idx="7">
                  <c:v>-0.23116900000000001</c:v>
                </c:pt>
                <c:pt idx="8">
                  <c:v>-0.25194</c:v>
                </c:pt>
                <c:pt idx="9">
                  <c:v>-0.23049</c:v>
                </c:pt>
                <c:pt idx="10">
                  <c:v>-0.270061</c:v>
                </c:pt>
                <c:pt idx="11">
                  <c:v>-0.27282400000000001</c:v>
                </c:pt>
                <c:pt idx="12">
                  <c:v>-0.26042199999999999</c:v>
                </c:pt>
                <c:pt idx="13">
                  <c:v>-0.25520700000000002</c:v>
                </c:pt>
                <c:pt idx="14">
                  <c:v>-0.28122999999999998</c:v>
                </c:pt>
                <c:pt idx="15">
                  <c:v>-0.29700799999999999</c:v>
                </c:pt>
                <c:pt idx="16">
                  <c:v>-0.25973499999999999</c:v>
                </c:pt>
                <c:pt idx="17">
                  <c:v>-0.27042500000000003</c:v>
                </c:pt>
                <c:pt idx="18">
                  <c:v>-0.251695</c:v>
                </c:pt>
                <c:pt idx="19">
                  <c:v>-0.18395900000000001</c:v>
                </c:pt>
                <c:pt idx="20">
                  <c:v>-0.223496</c:v>
                </c:pt>
                <c:pt idx="21">
                  <c:v>-0.215861</c:v>
                </c:pt>
                <c:pt idx="22">
                  <c:v>-0.2369</c:v>
                </c:pt>
                <c:pt idx="23">
                  <c:v>-0.265127</c:v>
                </c:pt>
                <c:pt idx="24">
                  <c:v>-0.249363</c:v>
                </c:pt>
                <c:pt idx="25">
                  <c:v>-0.23733599999999999</c:v>
                </c:pt>
                <c:pt idx="26">
                  <c:v>-0.279978</c:v>
                </c:pt>
                <c:pt idx="27">
                  <c:v>-0.23771</c:v>
                </c:pt>
                <c:pt idx="28">
                  <c:v>-0.27588299999999999</c:v>
                </c:pt>
                <c:pt idx="29">
                  <c:v>-0.22900200000000001</c:v>
                </c:pt>
                <c:pt idx="30">
                  <c:v>-0.26550299999999999</c:v>
                </c:pt>
                <c:pt idx="31">
                  <c:v>-0.22522600000000001</c:v>
                </c:pt>
                <c:pt idx="32">
                  <c:v>-0.230937</c:v>
                </c:pt>
                <c:pt idx="33">
                  <c:v>-0.26038800000000001</c:v>
                </c:pt>
                <c:pt idx="34">
                  <c:v>-0.25287500000000002</c:v>
                </c:pt>
                <c:pt idx="35">
                  <c:v>-0.24843899999999999</c:v>
                </c:pt>
                <c:pt idx="36">
                  <c:v>-0.230514</c:v>
                </c:pt>
                <c:pt idx="37">
                  <c:v>-0.27932200000000001</c:v>
                </c:pt>
                <c:pt idx="38">
                  <c:v>-0.302427</c:v>
                </c:pt>
                <c:pt idx="39">
                  <c:v>-0.25479099999999999</c:v>
                </c:pt>
                <c:pt idx="40">
                  <c:v>-0.16009399999999999</c:v>
                </c:pt>
                <c:pt idx="41">
                  <c:v>-0.21845800000000001</c:v>
                </c:pt>
                <c:pt idx="42">
                  <c:v>-0.15109800000000001</c:v>
                </c:pt>
                <c:pt idx="43">
                  <c:v>-0.217448</c:v>
                </c:pt>
                <c:pt idx="44">
                  <c:v>-0.196799</c:v>
                </c:pt>
                <c:pt idx="45">
                  <c:v>-0.21601799999999999</c:v>
                </c:pt>
                <c:pt idx="46">
                  <c:v>-0.1981</c:v>
                </c:pt>
                <c:pt idx="47">
                  <c:v>-0.17908399999999999</c:v>
                </c:pt>
                <c:pt idx="48">
                  <c:v>-0.240674</c:v>
                </c:pt>
                <c:pt idx="49">
                  <c:v>-0.266847</c:v>
                </c:pt>
                <c:pt idx="50">
                  <c:v>-0.22253600000000001</c:v>
                </c:pt>
                <c:pt idx="51">
                  <c:v>-0.18462300000000001</c:v>
                </c:pt>
                <c:pt idx="52">
                  <c:v>-0.21004200000000001</c:v>
                </c:pt>
                <c:pt idx="53">
                  <c:v>-0.24382899999999999</c:v>
                </c:pt>
                <c:pt idx="54">
                  <c:v>-0.26506600000000002</c:v>
                </c:pt>
                <c:pt idx="55">
                  <c:v>-0.22950699999999999</c:v>
                </c:pt>
                <c:pt idx="56">
                  <c:v>-0.248359</c:v>
                </c:pt>
                <c:pt idx="57">
                  <c:v>-0.241894</c:v>
                </c:pt>
                <c:pt idx="58">
                  <c:v>-0.222638</c:v>
                </c:pt>
                <c:pt idx="59">
                  <c:v>-0.26052700000000001</c:v>
                </c:pt>
                <c:pt idx="60">
                  <c:v>-0.28073999999999999</c:v>
                </c:pt>
                <c:pt idx="61">
                  <c:v>-0.25843300000000002</c:v>
                </c:pt>
                <c:pt idx="62">
                  <c:v>-0.23247200000000001</c:v>
                </c:pt>
                <c:pt idx="63">
                  <c:v>-0.22845399999999999</c:v>
                </c:pt>
                <c:pt idx="64">
                  <c:v>-0.25329000000000002</c:v>
                </c:pt>
                <c:pt idx="65">
                  <c:v>-0.194852</c:v>
                </c:pt>
                <c:pt idx="66">
                  <c:v>-0.25664300000000001</c:v>
                </c:pt>
                <c:pt idx="67">
                  <c:v>-0.19600600000000001</c:v>
                </c:pt>
                <c:pt idx="68">
                  <c:v>-0.182226</c:v>
                </c:pt>
                <c:pt idx="69">
                  <c:v>-0.205567</c:v>
                </c:pt>
                <c:pt idx="70">
                  <c:v>-0.24378900000000001</c:v>
                </c:pt>
                <c:pt idx="71">
                  <c:v>-0.216279</c:v>
                </c:pt>
                <c:pt idx="72">
                  <c:v>-0.207344</c:v>
                </c:pt>
                <c:pt idx="73">
                  <c:v>-0.26069399999999998</c:v>
                </c:pt>
                <c:pt idx="74">
                  <c:v>-0.22552800000000001</c:v>
                </c:pt>
                <c:pt idx="75">
                  <c:v>-0.20685300000000001</c:v>
                </c:pt>
                <c:pt idx="76">
                  <c:v>-0.26071800000000001</c:v>
                </c:pt>
                <c:pt idx="77">
                  <c:v>-0.23377800000000001</c:v>
                </c:pt>
                <c:pt idx="78">
                  <c:v>-0.293464</c:v>
                </c:pt>
                <c:pt idx="79">
                  <c:v>-0.245175</c:v>
                </c:pt>
                <c:pt idx="80">
                  <c:v>-0.26520899999999997</c:v>
                </c:pt>
                <c:pt idx="81">
                  <c:v>-0.26225900000000002</c:v>
                </c:pt>
                <c:pt idx="82">
                  <c:v>-0.31581500000000001</c:v>
                </c:pt>
                <c:pt idx="83">
                  <c:v>-0.21562500000000001</c:v>
                </c:pt>
                <c:pt idx="84">
                  <c:v>-0.20913200000000001</c:v>
                </c:pt>
                <c:pt idx="85">
                  <c:v>-0.23897399999999999</c:v>
                </c:pt>
                <c:pt idx="86">
                  <c:v>-0.24981999999999999</c:v>
                </c:pt>
                <c:pt idx="87">
                  <c:v>-0.250967</c:v>
                </c:pt>
                <c:pt idx="88">
                  <c:v>-0.18184</c:v>
                </c:pt>
                <c:pt idx="89">
                  <c:v>-0.201602</c:v>
                </c:pt>
                <c:pt idx="90">
                  <c:v>-0.214647</c:v>
                </c:pt>
                <c:pt idx="91">
                  <c:v>-0.177449</c:v>
                </c:pt>
                <c:pt idx="92">
                  <c:v>-0.20466799999999999</c:v>
                </c:pt>
                <c:pt idx="93">
                  <c:v>-0.24995999999999999</c:v>
                </c:pt>
                <c:pt idx="94">
                  <c:v>-0.25339499999999998</c:v>
                </c:pt>
                <c:pt idx="95">
                  <c:v>-0.25134699999999999</c:v>
                </c:pt>
                <c:pt idx="96">
                  <c:v>-0.24051600000000001</c:v>
                </c:pt>
                <c:pt idx="97">
                  <c:v>-0.22627</c:v>
                </c:pt>
                <c:pt idx="98">
                  <c:v>-0.21210499999999999</c:v>
                </c:pt>
                <c:pt idx="99">
                  <c:v>-0.216303</c:v>
                </c:pt>
                <c:pt idx="100">
                  <c:v>-0.22425400000000001</c:v>
                </c:pt>
                <c:pt idx="101">
                  <c:v>-0.243059</c:v>
                </c:pt>
                <c:pt idx="102">
                  <c:v>-0.24588199999999999</c:v>
                </c:pt>
                <c:pt idx="103">
                  <c:v>-0.25869999999999999</c:v>
                </c:pt>
                <c:pt idx="104">
                  <c:v>-0.22440499999999999</c:v>
                </c:pt>
                <c:pt idx="105">
                  <c:v>-0.22794</c:v>
                </c:pt>
                <c:pt idx="106">
                  <c:v>-0.25509199999999999</c:v>
                </c:pt>
                <c:pt idx="107">
                  <c:v>-0.22930200000000001</c:v>
                </c:pt>
                <c:pt idx="108">
                  <c:v>-0.25226199999999999</c:v>
                </c:pt>
                <c:pt idx="109">
                  <c:v>-0.23954500000000001</c:v>
                </c:pt>
                <c:pt idx="110">
                  <c:v>-0.24732599999999999</c:v>
                </c:pt>
                <c:pt idx="111">
                  <c:v>-0.21648200000000001</c:v>
                </c:pt>
                <c:pt idx="112">
                  <c:v>-0.226657</c:v>
                </c:pt>
                <c:pt idx="113">
                  <c:v>-0.22742299999999999</c:v>
                </c:pt>
                <c:pt idx="114">
                  <c:v>-0.17832500000000001</c:v>
                </c:pt>
                <c:pt idx="115">
                  <c:v>-0.23522999999999999</c:v>
                </c:pt>
                <c:pt idx="116">
                  <c:v>-0.21781600000000001</c:v>
                </c:pt>
                <c:pt idx="117">
                  <c:v>-0.22769900000000001</c:v>
                </c:pt>
                <c:pt idx="118">
                  <c:v>-0.27502199999999999</c:v>
                </c:pt>
                <c:pt idx="119">
                  <c:v>-0.24931900000000001</c:v>
                </c:pt>
                <c:pt idx="120">
                  <c:v>-0.280501</c:v>
                </c:pt>
                <c:pt idx="121">
                  <c:v>-0.25664100000000001</c:v>
                </c:pt>
                <c:pt idx="122">
                  <c:v>-0.24227299999999999</c:v>
                </c:pt>
                <c:pt idx="123">
                  <c:v>-0.238735</c:v>
                </c:pt>
                <c:pt idx="124">
                  <c:v>-0.23577200000000001</c:v>
                </c:pt>
                <c:pt idx="125">
                  <c:v>-0.21110100000000001</c:v>
                </c:pt>
                <c:pt idx="126">
                  <c:v>-0.22461999999999999</c:v>
                </c:pt>
                <c:pt idx="127">
                  <c:v>-0.247747</c:v>
                </c:pt>
                <c:pt idx="128">
                  <c:v>-0.210669</c:v>
                </c:pt>
                <c:pt idx="129">
                  <c:v>-0.224441</c:v>
                </c:pt>
                <c:pt idx="130">
                  <c:v>-0.21492900000000001</c:v>
                </c:pt>
                <c:pt idx="131">
                  <c:v>-0.23269200000000001</c:v>
                </c:pt>
                <c:pt idx="132">
                  <c:v>-0.23130500000000001</c:v>
                </c:pt>
                <c:pt idx="133">
                  <c:v>-0.254054</c:v>
                </c:pt>
                <c:pt idx="134">
                  <c:v>-0.23886499999999999</c:v>
                </c:pt>
                <c:pt idx="135">
                  <c:v>-0.21729499999999999</c:v>
                </c:pt>
                <c:pt idx="136">
                  <c:v>-0.226801</c:v>
                </c:pt>
                <c:pt idx="137">
                  <c:v>-0.23430300000000001</c:v>
                </c:pt>
                <c:pt idx="138">
                  <c:v>-0.23689499999999999</c:v>
                </c:pt>
                <c:pt idx="139">
                  <c:v>-0.26126700000000003</c:v>
                </c:pt>
                <c:pt idx="140">
                  <c:v>-0.24544099999999999</c:v>
                </c:pt>
                <c:pt idx="141">
                  <c:v>-0.25913199999999997</c:v>
                </c:pt>
                <c:pt idx="142">
                  <c:v>-0.26626</c:v>
                </c:pt>
                <c:pt idx="143">
                  <c:v>-0.28061199999999997</c:v>
                </c:pt>
                <c:pt idx="144">
                  <c:v>-0.22719400000000001</c:v>
                </c:pt>
                <c:pt idx="145">
                  <c:v>-0.22897300000000001</c:v>
                </c:pt>
                <c:pt idx="146">
                  <c:v>-0.24320900000000001</c:v>
                </c:pt>
                <c:pt idx="147">
                  <c:v>-0.26469999999999999</c:v>
                </c:pt>
                <c:pt idx="148">
                  <c:v>-0.24859999999999999</c:v>
                </c:pt>
                <c:pt idx="149">
                  <c:v>-0.226855</c:v>
                </c:pt>
                <c:pt idx="150">
                  <c:v>-0.251502</c:v>
                </c:pt>
                <c:pt idx="151">
                  <c:v>-0.27448499999999998</c:v>
                </c:pt>
                <c:pt idx="152">
                  <c:v>-0.23514299999999999</c:v>
                </c:pt>
                <c:pt idx="153">
                  <c:v>-0.21749599999999999</c:v>
                </c:pt>
                <c:pt idx="154">
                  <c:v>-0.27098299999999997</c:v>
                </c:pt>
                <c:pt idx="155">
                  <c:v>-0.258876</c:v>
                </c:pt>
                <c:pt idx="156">
                  <c:v>-0.23189299999999999</c:v>
                </c:pt>
                <c:pt idx="157">
                  <c:v>-0.25628499999999999</c:v>
                </c:pt>
                <c:pt idx="158">
                  <c:v>-0.229072</c:v>
                </c:pt>
                <c:pt idx="159">
                  <c:v>-0.23260900000000001</c:v>
                </c:pt>
                <c:pt idx="160">
                  <c:v>-0.23161499999999999</c:v>
                </c:pt>
                <c:pt idx="161">
                  <c:v>-0.21664900000000001</c:v>
                </c:pt>
                <c:pt idx="162">
                  <c:v>-0.21970899999999999</c:v>
                </c:pt>
                <c:pt idx="163">
                  <c:v>-0.27133600000000002</c:v>
                </c:pt>
                <c:pt idx="164">
                  <c:v>-0.25347199999999998</c:v>
                </c:pt>
                <c:pt idx="165">
                  <c:v>-0.27071200000000001</c:v>
                </c:pt>
                <c:pt idx="166">
                  <c:v>-0.2631</c:v>
                </c:pt>
                <c:pt idx="167">
                  <c:v>-0.25472499999999998</c:v>
                </c:pt>
                <c:pt idx="168">
                  <c:v>-0.25769799999999998</c:v>
                </c:pt>
                <c:pt idx="169">
                  <c:v>-0.288267</c:v>
                </c:pt>
                <c:pt idx="170">
                  <c:v>-0.27765400000000001</c:v>
                </c:pt>
                <c:pt idx="171">
                  <c:v>-0.25572099999999998</c:v>
                </c:pt>
                <c:pt idx="172">
                  <c:v>-0.30580499999999999</c:v>
                </c:pt>
                <c:pt idx="173">
                  <c:v>-0.23732700000000001</c:v>
                </c:pt>
                <c:pt idx="174">
                  <c:v>-0.25531300000000001</c:v>
                </c:pt>
                <c:pt idx="175">
                  <c:v>-0.234873</c:v>
                </c:pt>
                <c:pt idx="176">
                  <c:v>-0.20663300000000001</c:v>
                </c:pt>
                <c:pt idx="177">
                  <c:v>-0.20949999999999999</c:v>
                </c:pt>
                <c:pt idx="178">
                  <c:v>-0.26239800000000002</c:v>
                </c:pt>
                <c:pt idx="179">
                  <c:v>-0.28567500000000001</c:v>
                </c:pt>
                <c:pt idx="180">
                  <c:v>-0.26081399999999999</c:v>
                </c:pt>
                <c:pt idx="181">
                  <c:v>-0.244585</c:v>
                </c:pt>
                <c:pt idx="182">
                  <c:v>-0.271505</c:v>
                </c:pt>
                <c:pt idx="183">
                  <c:v>-0.18965199999999999</c:v>
                </c:pt>
                <c:pt idx="184">
                  <c:v>-0.192991</c:v>
                </c:pt>
                <c:pt idx="185">
                  <c:v>-0.20335</c:v>
                </c:pt>
                <c:pt idx="186">
                  <c:v>-0.20530899999999999</c:v>
                </c:pt>
                <c:pt idx="187">
                  <c:v>-0.22075800000000001</c:v>
                </c:pt>
                <c:pt idx="188">
                  <c:v>-0.23630399999999999</c:v>
                </c:pt>
                <c:pt idx="189">
                  <c:v>-0.23721999999999999</c:v>
                </c:pt>
                <c:pt idx="190">
                  <c:v>-0.239895</c:v>
                </c:pt>
                <c:pt idx="191">
                  <c:v>-0.22606000000000001</c:v>
                </c:pt>
                <c:pt idx="192">
                  <c:v>-0.20807999999999999</c:v>
                </c:pt>
                <c:pt idx="193">
                  <c:v>-0.25359300000000001</c:v>
                </c:pt>
                <c:pt idx="194">
                  <c:v>-0.24274499999999999</c:v>
                </c:pt>
                <c:pt idx="195">
                  <c:v>-0.25341599999999997</c:v>
                </c:pt>
                <c:pt idx="196">
                  <c:v>-0.24113299999999999</c:v>
                </c:pt>
                <c:pt idx="197">
                  <c:v>-0.239621</c:v>
                </c:pt>
                <c:pt idx="198">
                  <c:v>-0.23902499999999999</c:v>
                </c:pt>
                <c:pt idx="199">
                  <c:v>-0.23293800000000001</c:v>
                </c:pt>
                <c:pt idx="200">
                  <c:v>-0.25081799999999999</c:v>
                </c:pt>
                <c:pt idx="201">
                  <c:v>-0.23544000000000001</c:v>
                </c:pt>
                <c:pt idx="202">
                  <c:v>-0.24143999999999999</c:v>
                </c:pt>
                <c:pt idx="203">
                  <c:v>-0.29263400000000001</c:v>
                </c:pt>
                <c:pt idx="204">
                  <c:v>-0.25510300000000002</c:v>
                </c:pt>
                <c:pt idx="205">
                  <c:v>-0.27350799999999997</c:v>
                </c:pt>
                <c:pt idx="206">
                  <c:v>-0.229653</c:v>
                </c:pt>
                <c:pt idx="207">
                  <c:v>-0.22684099999999999</c:v>
                </c:pt>
                <c:pt idx="208">
                  <c:v>-0.245583</c:v>
                </c:pt>
                <c:pt idx="209">
                  <c:v>-0.23776900000000001</c:v>
                </c:pt>
                <c:pt idx="210">
                  <c:v>-0.26688499999999998</c:v>
                </c:pt>
                <c:pt idx="211">
                  <c:v>-0.21767300000000001</c:v>
                </c:pt>
                <c:pt idx="212">
                  <c:v>-0.26956799999999997</c:v>
                </c:pt>
                <c:pt idx="213">
                  <c:v>-0.23144300000000001</c:v>
                </c:pt>
                <c:pt idx="214">
                  <c:v>-0.215923</c:v>
                </c:pt>
                <c:pt idx="215">
                  <c:v>-0.237626</c:v>
                </c:pt>
                <c:pt idx="216">
                  <c:v>-0.22406499999999999</c:v>
                </c:pt>
                <c:pt idx="217">
                  <c:v>-0.23863300000000001</c:v>
                </c:pt>
                <c:pt idx="218">
                  <c:v>-0.234211</c:v>
                </c:pt>
                <c:pt idx="219">
                  <c:v>-0.226885</c:v>
                </c:pt>
                <c:pt idx="220">
                  <c:v>-0.230211</c:v>
                </c:pt>
                <c:pt idx="221">
                  <c:v>-0.217413</c:v>
                </c:pt>
                <c:pt idx="222">
                  <c:v>-0.23726900000000001</c:v>
                </c:pt>
                <c:pt idx="223">
                  <c:v>-0.196571</c:v>
                </c:pt>
                <c:pt idx="224">
                  <c:v>-0.248667</c:v>
                </c:pt>
                <c:pt idx="225">
                  <c:v>-0.24360899999999999</c:v>
                </c:pt>
                <c:pt idx="226">
                  <c:v>-0.23782800000000001</c:v>
                </c:pt>
                <c:pt idx="227">
                  <c:v>-0.279694</c:v>
                </c:pt>
                <c:pt idx="228">
                  <c:v>-0.209734</c:v>
                </c:pt>
                <c:pt idx="229">
                  <c:v>-0.24217</c:v>
                </c:pt>
                <c:pt idx="230">
                  <c:v>-0.22075800000000001</c:v>
                </c:pt>
                <c:pt idx="231">
                  <c:v>-0.227965</c:v>
                </c:pt>
                <c:pt idx="232">
                  <c:v>-0.245499</c:v>
                </c:pt>
                <c:pt idx="233">
                  <c:v>-0.19805900000000001</c:v>
                </c:pt>
                <c:pt idx="234">
                  <c:v>-0.2238</c:v>
                </c:pt>
                <c:pt idx="235">
                  <c:v>-0.21276</c:v>
                </c:pt>
                <c:pt idx="236">
                  <c:v>-0.224798</c:v>
                </c:pt>
                <c:pt idx="237">
                  <c:v>-0.21427099999999999</c:v>
                </c:pt>
                <c:pt idx="238">
                  <c:v>-0.20130600000000001</c:v>
                </c:pt>
                <c:pt idx="239">
                  <c:v>-0.21540999999999999</c:v>
                </c:pt>
                <c:pt idx="240">
                  <c:v>-0.227025</c:v>
                </c:pt>
                <c:pt idx="241">
                  <c:v>-0.21119299999999999</c:v>
                </c:pt>
                <c:pt idx="242">
                  <c:v>-0.228293</c:v>
                </c:pt>
                <c:pt idx="243">
                  <c:v>-0.212613</c:v>
                </c:pt>
                <c:pt idx="244">
                  <c:v>-0.24773200000000001</c:v>
                </c:pt>
                <c:pt idx="245">
                  <c:v>-0.237867</c:v>
                </c:pt>
                <c:pt idx="246">
                  <c:v>-0.24793899999999999</c:v>
                </c:pt>
                <c:pt idx="247">
                  <c:v>-0.20963399999999999</c:v>
                </c:pt>
                <c:pt idx="248">
                  <c:v>-0.19323599999999999</c:v>
                </c:pt>
                <c:pt idx="249">
                  <c:v>-0.19267999999999999</c:v>
                </c:pt>
                <c:pt idx="250">
                  <c:v>-0.188502</c:v>
                </c:pt>
                <c:pt idx="251">
                  <c:v>-0.15862100000000001</c:v>
                </c:pt>
                <c:pt idx="252">
                  <c:v>-0.19604099999999999</c:v>
                </c:pt>
                <c:pt idx="253">
                  <c:v>-0.16328899999999999</c:v>
                </c:pt>
                <c:pt idx="254">
                  <c:v>-0.16824900000000001</c:v>
                </c:pt>
                <c:pt idx="255">
                  <c:v>-0.17472699999999999</c:v>
                </c:pt>
                <c:pt idx="256">
                  <c:v>-0.158724</c:v>
                </c:pt>
                <c:pt idx="257">
                  <c:v>-0.16065199999999999</c:v>
                </c:pt>
                <c:pt idx="258">
                  <c:v>-0.172786</c:v>
                </c:pt>
                <c:pt idx="259">
                  <c:v>-0.16171199999999999</c:v>
                </c:pt>
                <c:pt idx="260">
                  <c:v>-0.179867</c:v>
                </c:pt>
                <c:pt idx="261">
                  <c:v>-0.16975100000000001</c:v>
                </c:pt>
                <c:pt idx="262">
                  <c:v>-0.16095100000000001</c:v>
                </c:pt>
                <c:pt idx="263">
                  <c:v>-0.183781</c:v>
                </c:pt>
                <c:pt idx="264">
                  <c:v>-0.17075499999999999</c:v>
                </c:pt>
                <c:pt idx="265">
                  <c:v>-0.15074100000000001</c:v>
                </c:pt>
                <c:pt idx="266">
                  <c:v>-0.15626599999999999</c:v>
                </c:pt>
                <c:pt idx="267">
                  <c:v>-0.177813</c:v>
                </c:pt>
                <c:pt idx="268">
                  <c:v>-0.16167500000000001</c:v>
                </c:pt>
                <c:pt idx="269">
                  <c:v>-0.16748299999999999</c:v>
                </c:pt>
                <c:pt idx="270">
                  <c:v>-0.19461500000000001</c:v>
                </c:pt>
                <c:pt idx="271">
                  <c:v>-0.190553</c:v>
                </c:pt>
                <c:pt idx="272">
                  <c:v>-0.19112499999999999</c:v>
                </c:pt>
                <c:pt idx="273">
                  <c:v>-0.19758400000000001</c:v>
                </c:pt>
                <c:pt idx="274">
                  <c:v>-0.15775700000000001</c:v>
                </c:pt>
                <c:pt idx="275">
                  <c:v>-0.17993600000000001</c:v>
                </c:pt>
                <c:pt idx="276">
                  <c:v>-0.20602500000000001</c:v>
                </c:pt>
                <c:pt idx="277">
                  <c:v>-0.190466</c:v>
                </c:pt>
                <c:pt idx="278">
                  <c:v>-0.148817</c:v>
                </c:pt>
                <c:pt idx="279">
                  <c:v>-0.20923800000000001</c:v>
                </c:pt>
                <c:pt idx="280">
                  <c:v>-0.192271</c:v>
                </c:pt>
                <c:pt idx="281">
                  <c:v>-0.21546699999999999</c:v>
                </c:pt>
                <c:pt idx="282">
                  <c:v>-0.17799999999999999</c:v>
                </c:pt>
                <c:pt idx="283">
                  <c:v>-0.20240900000000001</c:v>
                </c:pt>
                <c:pt idx="284">
                  <c:v>-0.22490499999999999</c:v>
                </c:pt>
                <c:pt idx="285">
                  <c:v>-0.20910599999999999</c:v>
                </c:pt>
                <c:pt idx="286">
                  <c:v>-0.23554600000000001</c:v>
                </c:pt>
                <c:pt idx="287">
                  <c:v>-0.19443199999999999</c:v>
                </c:pt>
                <c:pt idx="288">
                  <c:v>-0.16757</c:v>
                </c:pt>
                <c:pt idx="289">
                  <c:v>-0.180702</c:v>
                </c:pt>
                <c:pt idx="290">
                  <c:v>-0.173286</c:v>
                </c:pt>
                <c:pt idx="291">
                  <c:v>-0.17088900000000001</c:v>
                </c:pt>
                <c:pt idx="292">
                  <c:v>-0.184394</c:v>
                </c:pt>
                <c:pt idx="293">
                  <c:v>-0.20528199999999999</c:v>
                </c:pt>
                <c:pt idx="294">
                  <c:v>-0.19760800000000001</c:v>
                </c:pt>
                <c:pt idx="295">
                  <c:v>-0.21382599999999999</c:v>
                </c:pt>
                <c:pt idx="296">
                  <c:v>-0.20385600000000001</c:v>
                </c:pt>
                <c:pt idx="297">
                  <c:v>-0.20258499999999999</c:v>
                </c:pt>
                <c:pt idx="298">
                  <c:v>-0.20152100000000001</c:v>
                </c:pt>
                <c:pt idx="299">
                  <c:v>-0.18305399999999999</c:v>
                </c:pt>
                <c:pt idx="300">
                  <c:v>-0.20288400000000001</c:v>
                </c:pt>
                <c:pt idx="301">
                  <c:v>-0.18751799999999999</c:v>
                </c:pt>
                <c:pt idx="302">
                  <c:v>-0.17227700000000001</c:v>
                </c:pt>
                <c:pt idx="303">
                  <c:v>-0.21434300000000001</c:v>
                </c:pt>
                <c:pt idx="304">
                  <c:v>-0.21029999999999999</c:v>
                </c:pt>
                <c:pt idx="305">
                  <c:v>-0.15193499999999999</c:v>
                </c:pt>
                <c:pt idx="306">
                  <c:v>-0.21934200000000001</c:v>
                </c:pt>
                <c:pt idx="307">
                  <c:v>-0.21171200000000001</c:v>
                </c:pt>
                <c:pt idx="308">
                  <c:v>-0.21519099999999999</c:v>
                </c:pt>
                <c:pt idx="309">
                  <c:v>-0.20180000000000001</c:v>
                </c:pt>
                <c:pt idx="310">
                  <c:v>-0.186945</c:v>
                </c:pt>
                <c:pt idx="311">
                  <c:v>-0.21834500000000001</c:v>
                </c:pt>
                <c:pt idx="312">
                  <c:v>-0.19972599999999999</c:v>
                </c:pt>
                <c:pt idx="313">
                  <c:v>-0.15354100000000001</c:v>
                </c:pt>
                <c:pt idx="314">
                  <c:v>-0.17219200000000001</c:v>
                </c:pt>
                <c:pt idx="315">
                  <c:v>-0.168104</c:v>
                </c:pt>
                <c:pt idx="316">
                  <c:v>-0.21243600000000001</c:v>
                </c:pt>
                <c:pt idx="317">
                  <c:v>-0.2253</c:v>
                </c:pt>
                <c:pt idx="318">
                  <c:v>-0.17788499999999999</c:v>
                </c:pt>
                <c:pt idx="319">
                  <c:v>-0.16078400000000001</c:v>
                </c:pt>
                <c:pt idx="320">
                  <c:v>-0.153673</c:v>
                </c:pt>
                <c:pt idx="321">
                  <c:v>-0.159828</c:v>
                </c:pt>
                <c:pt idx="322">
                  <c:v>-0.15071100000000001</c:v>
                </c:pt>
                <c:pt idx="323">
                  <c:v>-0.174986</c:v>
                </c:pt>
                <c:pt idx="324">
                  <c:v>-0.185948</c:v>
                </c:pt>
                <c:pt idx="325">
                  <c:v>-0.19090699999999999</c:v>
                </c:pt>
                <c:pt idx="326">
                  <c:v>-0.19473599999999999</c:v>
                </c:pt>
                <c:pt idx="327">
                  <c:v>-0.21437999999999999</c:v>
                </c:pt>
                <c:pt idx="328">
                  <c:v>-0.197514</c:v>
                </c:pt>
                <c:pt idx="329">
                  <c:v>-0.22182499999999999</c:v>
                </c:pt>
                <c:pt idx="330">
                  <c:v>-0.22093599999999999</c:v>
                </c:pt>
                <c:pt idx="331">
                  <c:v>-0.201126</c:v>
                </c:pt>
                <c:pt idx="332">
                  <c:v>-0.225795</c:v>
                </c:pt>
              </c:numCache>
            </c:numRef>
          </c:yVal>
          <c:smooth val="0"/>
        </c:ser>
        <c:ser>
          <c:idx val="8"/>
          <c:order val="8"/>
          <c:spPr>
            <a:ln w="28575">
              <a:noFill/>
            </a:ln>
          </c:spPr>
          <c:xVal>
            <c:numRef>
              <c:f>ProkustesV!$U$10:$U$500</c:f>
              <c:numCache>
                <c:formatCode>0.000</c:formatCode>
                <c:ptCount val="491"/>
                <c:pt idx="0">
                  <c:v>-0.26405800000000001</c:v>
                </c:pt>
                <c:pt idx="1">
                  <c:v>-0.24021999999999999</c:v>
                </c:pt>
                <c:pt idx="2">
                  <c:v>-0.26469700000000002</c:v>
                </c:pt>
                <c:pt idx="3">
                  <c:v>-0.25537300000000002</c:v>
                </c:pt>
                <c:pt idx="4">
                  <c:v>-0.28249299999999999</c:v>
                </c:pt>
                <c:pt idx="5">
                  <c:v>-0.28076899999999999</c:v>
                </c:pt>
                <c:pt idx="6">
                  <c:v>-0.32107999999999998</c:v>
                </c:pt>
                <c:pt idx="7">
                  <c:v>-0.32342199999999999</c:v>
                </c:pt>
                <c:pt idx="8">
                  <c:v>-0.31409399999999998</c:v>
                </c:pt>
                <c:pt idx="9">
                  <c:v>-0.28909600000000002</c:v>
                </c:pt>
                <c:pt idx="10">
                  <c:v>-0.26417499999999999</c:v>
                </c:pt>
                <c:pt idx="11">
                  <c:v>-0.31211899999999998</c:v>
                </c:pt>
                <c:pt idx="12">
                  <c:v>-0.25606899999999999</c:v>
                </c:pt>
                <c:pt idx="13">
                  <c:v>-0.27299600000000002</c:v>
                </c:pt>
                <c:pt idx="14">
                  <c:v>-0.29146100000000003</c:v>
                </c:pt>
                <c:pt idx="15">
                  <c:v>-0.26816499999999999</c:v>
                </c:pt>
                <c:pt idx="16">
                  <c:v>-0.30135099999999998</c:v>
                </c:pt>
                <c:pt idx="17">
                  <c:v>-0.32103700000000002</c:v>
                </c:pt>
                <c:pt idx="18">
                  <c:v>-0.295823</c:v>
                </c:pt>
                <c:pt idx="19">
                  <c:v>-0.29154999999999998</c:v>
                </c:pt>
                <c:pt idx="20">
                  <c:v>-0.29792800000000003</c:v>
                </c:pt>
                <c:pt idx="21">
                  <c:v>-0.30926700000000001</c:v>
                </c:pt>
                <c:pt idx="22">
                  <c:v>-0.31399700000000003</c:v>
                </c:pt>
                <c:pt idx="23">
                  <c:v>-0.32733299999999999</c:v>
                </c:pt>
                <c:pt idx="24">
                  <c:v>-0.23613799999999999</c:v>
                </c:pt>
                <c:pt idx="25">
                  <c:v>-0.308755</c:v>
                </c:pt>
                <c:pt idx="26">
                  <c:v>-0.24645300000000001</c:v>
                </c:pt>
                <c:pt idx="27">
                  <c:v>-0.24407699999999999</c:v>
                </c:pt>
                <c:pt idx="28">
                  <c:v>-0.28490100000000002</c:v>
                </c:pt>
                <c:pt idx="29">
                  <c:v>-0.28209400000000001</c:v>
                </c:pt>
                <c:pt idx="30">
                  <c:v>-0.288628</c:v>
                </c:pt>
                <c:pt idx="31">
                  <c:v>-0.27942899999999998</c:v>
                </c:pt>
                <c:pt idx="32">
                  <c:v>-0.30803599999999998</c:v>
                </c:pt>
                <c:pt idx="33">
                  <c:v>-0.26948800000000001</c:v>
                </c:pt>
                <c:pt idx="34">
                  <c:v>-0.33563599999999999</c:v>
                </c:pt>
                <c:pt idx="35">
                  <c:v>-0.32401000000000002</c:v>
                </c:pt>
                <c:pt idx="36">
                  <c:v>-0.30335200000000001</c:v>
                </c:pt>
                <c:pt idx="37">
                  <c:v>-0.29203099999999999</c:v>
                </c:pt>
                <c:pt idx="38">
                  <c:v>-0.31056699999999998</c:v>
                </c:pt>
                <c:pt idx="39">
                  <c:v>-0.269617</c:v>
                </c:pt>
                <c:pt idx="40">
                  <c:v>-0.31695299999999998</c:v>
                </c:pt>
                <c:pt idx="41">
                  <c:v>-0.27865600000000001</c:v>
                </c:pt>
                <c:pt idx="42">
                  <c:v>-0.26386100000000001</c:v>
                </c:pt>
                <c:pt idx="43">
                  <c:v>-0.29483799999999999</c:v>
                </c:pt>
                <c:pt idx="44">
                  <c:v>-0.31158400000000003</c:v>
                </c:pt>
                <c:pt idx="45">
                  <c:v>-0.29684700000000003</c:v>
                </c:pt>
                <c:pt idx="46">
                  <c:v>-0.27809</c:v>
                </c:pt>
                <c:pt idx="47">
                  <c:v>-0.30212899999999998</c:v>
                </c:pt>
                <c:pt idx="48">
                  <c:v>-0.27684900000000001</c:v>
                </c:pt>
                <c:pt idx="49">
                  <c:v>-0.27831600000000001</c:v>
                </c:pt>
                <c:pt idx="50">
                  <c:v>-0.291491</c:v>
                </c:pt>
                <c:pt idx="51">
                  <c:v>-0.28934199999999999</c:v>
                </c:pt>
                <c:pt idx="52">
                  <c:v>-0.31051000000000001</c:v>
                </c:pt>
                <c:pt idx="53">
                  <c:v>-0.29381499999999999</c:v>
                </c:pt>
                <c:pt idx="54">
                  <c:v>-0.33015899999999998</c:v>
                </c:pt>
                <c:pt idx="55">
                  <c:v>-0.31731199999999998</c:v>
                </c:pt>
                <c:pt idx="56">
                  <c:v>-0.29142600000000002</c:v>
                </c:pt>
                <c:pt idx="57">
                  <c:v>-0.316305</c:v>
                </c:pt>
                <c:pt idx="58">
                  <c:v>-0.28622799999999998</c:v>
                </c:pt>
                <c:pt idx="59">
                  <c:v>-0.279111</c:v>
                </c:pt>
                <c:pt idx="60">
                  <c:v>-0.28472900000000001</c:v>
                </c:pt>
                <c:pt idx="61">
                  <c:v>-0.29620200000000002</c:v>
                </c:pt>
                <c:pt idx="62">
                  <c:v>-0.31770900000000002</c:v>
                </c:pt>
                <c:pt idx="63">
                  <c:v>-0.29122300000000001</c:v>
                </c:pt>
                <c:pt idx="64">
                  <c:v>-0.31979999999999997</c:v>
                </c:pt>
                <c:pt idx="65">
                  <c:v>-0.323185</c:v>
                </c:pt>
                <c:pt idx="66">
                  <c:v>-0.27669899999999997</c:v>
                </c:pt>
                <c:pt idx="67">
                  <c:v>-0.31392799999999998</c:v>
                </c:pt>
                <c:pt idx="68">
                  <c:v>-0.31438899999999997</c:v>
                </c:pt>
                <c:pt idx="69">
                  <c:v>-0.297597</c:v>
                </c:pt>
                <c:pt idx="70">
                  <c:v>-0.29740499999999997</c:v>
                </c:pt>
                <c:pt idx="71">
                  <c:v>-0.28726600000000002</c:v>
                </c:pt>
                <c:pt idx="72">
                  <c:v>-0.297705</c:v>
                </c:pt>
                <c:pt idx="73">
                  <c:v>-0.28286499999999998</c:v>
                </c:pt>
                <c:pt idx="74">
                  <c:v>-0.27729100000000001</c:v>
                </c:pt>
                <c:pt idx="75">
                  <c:v>-0.30007</c:v>
                </c:pt>
                <c:pt idx="76">
                  <c:v>-0.28260600000000002</c:v>
                </c:pt>
                <c:pt idx="77">
                  <c:v>-0.29005199999999998</c:v>
                </c:pt>
                <c:pt idx="78">
                  <c:v>-0.27901199999999998</c:v>
                </c:pt>
                <c:pt idx="79">
                  <c:v>-0.32125999999999999</c:v>
                </c:pt>
                <c:pt idx="80">
                  <c:v>-0.318658</c:v>
                </c:pt>
                <c:pt idx="81">
                  <c:v>-0.30582799999999999</c:v>
                </c:pt>
                <c:pt idx="82">
                  <c:v>-0.290856</c:v>
                </c:pt>
                <c:pt idx="83">
                  <c:v>-0.279837</c:v>
                </c:pt>
                <c:pt idx="84">
                  <c:v>-0.31349399999999999</c:v>
                </c:pt>
                <c:pt idx="85">
                  <c:v>-0.301257</c:v>
                </c:pt>
                <c:pt idx="86">
                  <c:v>-0.294547</c:v>
                </c:pt>
                <c:pt idx="87">
                  <c:v>-0.27759200000000001</c:v>
                </c:pt>
                <c:pt idx="88">
                  <c:v>-0.28071200000000002</c:v>
                </c:pt>
                <c:pt idx="89">
                  <c:v>-0.29529100000000003</c:v>
                </c:pt>
                <c:pt idx="90">
                  <c:v>-0.242313</c:v>
                </c:pt>
                <c:pt idx="91">
                  <c:v>-0.27087800000000001</c:v>
                </c:pt>
                <c:pt idx="92">
                  <c:v>-0.28770800000000002</c:v>
                </c:pt>
                <c:pt idx="93">
                  <c:v>-0.33543099999999998</c:v>
                </c:pt>
                <c:pt idx="94">
                  <c:v>-0.32077299999999997</c:v>
                </c:pt>
                <c:pt idx="95">
                  <c:v>-0.307143</c:v>
                </c:pt>
                <c:pt idx="96">
                  <c:v>-0.34103800000000001</c:v>
                </c:pt>
                <c:pt idx="97">
                  <c:v>-0.30465100000000001</c:v>
                </c:pt>
                <c:pt idx="98">
                  <c:v>-0.20580699999999999</c:v>
                </c:pt>
                <c:pt idx="99">
                  <c:v>-0.205176</c:v>
                </c:pt>
                <c:pt idx="100">
                  <c:v>-0.163712</c:v>
                </c:pt>
                <c:pt idx="101">
                  <c:v>-0.19882900000000001</c:v>
                </c:pt>
                <c:pt idx="102">
                  <c:v>-0.199651</c:v>
                </c:pt>
                <c:pt idx="103">
                  <c:v>-0.19628300000000001</c:v>
                </c:pt>
                <c:pt idx="104">
                  <c:v>-0.23594699999999999</c:v>
                </c:pt>
                <c:pt idx="105">
                  <c:v>-0.21174299999999999</c:v>
                </c:pt>
                <c:pt idx="106">
                  <c:v>-0.183868</c:v>
                </c:pt>
                <c:pt idx="107">
                  <c:v>-0.21956100000000001</c:v>
                </c:pt>
                <c:pt idx="108">
                  <c:v>-0.24024300000000001</c:v>
                </c:pt>
                <c:pt idx="109">
                  <c:v>-0.25916400000000001</c:v>
                </c:pt>
                <c:pt idx="110">
                  <c:v>-0.26137899999999997</c:v>
                </c:pt>
                <c:pt idx="111">
                  <c:v>-0.20596600000000001</c:v>
                </c:pt>
                <c:pt idx="112">
                  <c:v>-0.249081</c:v>
                </c:pt>
                <c:pt idx="113">
                  <c:v>-0.22580700000000001</c:v>
                </c:pt>
                <c:pt idx="114">
                  <c:v>-0.25370900000000002</c:v>
                </c:pt>
                <c:pt idx="115">
                  <c:v>-0.24689800000000001</c:v>
                </c:pt>
                <c:pt idx="116">
                  <c:v>-0.238178</c:v>
                </c:pt>
                <c:pt idx="117">
                  <c:v>-0.200623</c:v>
                </c:pt>
                <c:pt idx="118">
                  <c:v>-0.23540700000000001</c:v>
                </c:pt>
                <c:pt idx="119">
                  <c:v>-0.23905299999999999</c:v>
                </c:pt>
                <c:pt idx="120">
                  <c:v>-0.24573200000000001</c:v>
                </c:pt>
                <c:pt idx="121">
                  <c:v>-0.28473199999999999</c:v>
                </c:pt>
                <c:pt idx="122">
                  <c:v>-0.25684600000000002</c:v>
                </c:pt>
                <c:pt idx="123">
                  <c:v>-0.22429399999999999</c:v>
                </c:pt>
                <c:pt idx="124">
                  <c:v>-0.25451699999999999</c:v>
                </c:pt>
                <c:pt idx="125">
                  <c:v>-0.25704700000000003</c:v>
                </c:pt>
                <c:pt idx="126">
                  <c:v>-0.26924900000000002</c:v>
                </c:pt>
                <c:pt idx="127">
                  <c:v>-0.241344</c:v>
                </c:pt>
                <c:pt idx="128">
                  <c:v>-0.29427500000000001</c:v>
                </c:pt>
                <c:pt idx="129">
                  <c:v>-0.29207300000000003</c:v>
                </c:pt>
                <c:pt idx="130">
                  <c:v>-0.26270700000000002</c:v>
                </c:pt>
                <c:pt idx="131">
                  <c:v>-0.26156400000000002</c:v>
                </c:pt>
                <c:pt idx="132">
                  <c:v>-0.27938200000000002</c:v>
                </c:pt>
                <c:pt idx="133">
                  <c:v>-0.25314500000000001</c:v>
                </c:pt>
                <c:pt idx="134">
                  <c:v>-0.25298100000000001</c:v>
                </c:pt>
                <c:pt idx="135">
                  <c:v>-0.245422</c:v>
                </c:pt>
                <c:pt idx="136">
                  <c:v>-0.249032</c:v>
                </c:pt>
                <c:pt idx="137">
                  <c:v>-0.27515099999999998</c:v>
                </c:pt>
                <c:pt idx="138">
                  <c:v>-0.24827099999999999</c:v>
                </c:pt>
                <c:pt idx="139">
                  <c:v>-0.25482199999999999</c:v>
                </c:pt>
                <c:pt idx="140">
                  <c:v>-0.27607100000000001</c:v>
                </c:pt>
                <c:pt idx="141">
                  <c:v>-0.28456900000000002</c:v>
                </c:pt>
                <c:pt idx="142">
                  <c:v>-0.27243699999999998</c:v>
                </c:pt>
                <c:pt idx="143">
                  <c:v>-0.22955700000000001</c:v>
                </c:pt>
                <c:pt idx="144">
                  <c:v>-0.25545000000000001</c:v>
                </c:pt>
                <c:pt idx="145">
                  <c:v>-0.267731</c:v>
                </c:pt>
                <c:pt idx="146">
                  <c:v>-0.21202699999999999</c:v>
                </c:pt>
                <c:pt idx="147">
                  <c:v>-0.28062500000000001</c:v>
                </c:pt>
                <c:pt idx="148">
                  <c:v>-0.20319599999999999</c:v>
                </c:pt>
                <c:pt idx="149">
                  <c:v>-0.234289</c:v>
                </c:pt>
                <c:pt idx="150">
                  <c:v>-0.25473800000000002</c:v>
                </c:pt>
                <c:pt idx="151">
                  <c:v>-0.22358700000000001</c:v>
                </c:pt>
                <c:pt idx="152">
                  <c:v>-0.211977</c:v>
                </c:pt>
                <c:pt idx="153">
                  <c:v>-0.25345499999999999</c:v>
                </c:pt>
                <c:pt idx="154">
                  <c:v>-0.24068000000000001</c:v>
                </c:pt>
                <c:pt idx="155">
                  <c:v>-0.23619999999999999</c:v>
                </c:pt>
                <c:pt idx="156">
                  <c:v>-0.22861600000000001</c:v>
                </c:pt>
                <c:pt idx="157">
                  <c:v>-0.28112399999999999</c:v>
                </c:pt>
                <c:pt idx="158">
                  <c:v>-0.270146</c:v>
                </c:pt>
                <c:pt idx="159">
                  <c:v>-0.242953</c:v>
                </c:pt>
                <c:pt idx="160">
                  <c:v>-0.22678999999999999</c:v>
                </c:pt>
                <c:pt idx="161">
                  <c:v>-0.239284</c:v>
                </c:pt>
                <c:pt idx="162">
                  <c:v>-0.25440699999999999</c:v>
                </c:pt>
                <c:pt idx="163">
                  <c:v>-0.30924000000000001</c:v>
                </c:pt>
                <c:pt idx="164">
                  <c:v>-0.27725</c:v>
                </c:pt>
                <c:pt idx="165">
                  <c:v>-0.25404900000000002</c:v>
                </c:pt>
                <c:pt idx="166">
                  <c:v>-0.27544400000000002</c:v>
                </c:pt>
                <c:pt idx="167">
                  <c:v>-0.26822600000000002</c:v>
                </c:pt>
                <c:pt idx="168">
                  <c:v>-0.25253999999999999</c:v>
                </c:pt>
                <c:pt idx="169">
                  <c:v>-0.24990999999999999</c:v>
                </c:pt>
                <c:pt idx="170">
                  <c:v>-0.24734400000000001</c:v>
                </c:pt>
                <c:pt idx="171">
                  <c:v>-0.27018599999999998</c:v>
                </c:pt>
                <c:pt idx="172">
                  <c:v>-0.25913399999999998</c:v>
                </c:pt>
                <c:pt idx="173">
                  <c:v>-0.24765499999999999</c:v>
                </c:pt>
                <c:pt idx="174">
                  <c:v>-0.287466</c:v>
                </c:pt>
                <c:pt idx="175">
                  <c:v>-0.25721100000000002</c:v>
                </c:pt>
                <c:pt idx="176">
                  <c:v>-0.28909800000000002</c:v>
                </c:pt>
                <c:pt idx="177">
                  <c:v>-0.30817800000000001</c:v>
                </c:pt>
                <c:pt idx="178">
                  <c:v>-0.271675</c:v>
                </c:pt>
                <c:pt idx="179">
                  <c:v>-0.269737</c:v>
                </c:pt>
                <c:pt idx="180">
                  <c:v>-0.28740199999999999</c:v>
                </c:pt>
                <c:pt idx="181">
                  <c:v>-0.292375</c:v>
                </c:pt>
                <c:pt idx="182">
                  <c:v>-0.27798899999999999</c:v>
                </c:pt>
                <c:pt idx="183">
                  <c:v>-0.31202999999999997</c:v>
                </c:pt>
                <c:pt idx="184">
                  <c:v>-0.32351200000000002</c:v>
                </c:pt>
                <c:pt idx="185">
                  <c:v>-0.27465899999999999</c:v>
                </c:pt>
                <c:pt idx="186">
                  <c:v>-0.298209</c:v>
                </c:pt>
                <c:pt idx="187">
                  <c:v>-0.311255</c:v>
                </c:pt>
                <c:pt idx="188">
                  <c:v>-0.260042</c:v>
                </c:pt>
                <c:pt idx="189">
                  <c:v>-0.234205</c:v>
                </c:pt>
                <c:pt idx="190">
                  <c:v>-0.22192200000000001</c:v>
                </c:pt>
                <c:pt idx="191">
                  <c:v>-0.24501600000000001</c:v>
                </c:pt>
                <c:pt idx="192">
                  <c:v>-0.29953099999999999</c:v>
                </c:pt>
                <c:pt idx="193">
                  <c:v>-0.208868</c:v>
                </c:pt>
                <c:pt idx="194">
                  <c:v>-0.28976000000000002</c:v>
                </c:pt>
                <c:pt idx="195">
                  <c:v>-0.31362200000000001</c:v>
                </c:pt>
                <c:pt idx="196">
                  <c:v>-0.28305999999999998</c:v>
                </c:pt>
                <c:pt idx="197">
                  <c:v>-0.306645</c:v>
                </c:pt>
                <c:pt idx="198">
                  <c:v>-0.29263699999999998</c:v>
                </c:pt>
                <c:pt idx="199">
                  <c:v>-0.29005199999999998</c:v>
                </c:pt>
                <c:pt idx="200">
                  <c:v>-0.28053800000000001</c:v>
                </c:pt>
                <c:pt idx="201">
                  <c:v>-0.28073700000000001</c:v>
                </c:pt>
                <c:pt idx="202">
                  <c:v>-0.27381100000000003</c:v>
                </c:pt>
                <c:pt idx="203">
                  <c:v>-0.20923800000000001</c:v>
                </c:pt>
                <c:pt idx="204">
                  <c:v>-0.230826</c:v>
                </c:pt>
                <c:pt idx="205">
                  <c:v>-0.187</c:v>
                </c:pt>
                <c:pt idx="206">
                  <c:v>-0.29517399999999999</c:v>
                </c:pt>
                <c:pt idx="207">
                  <c:v>-0.27224700000000002</c:v>
                </c:pt>
                <c:pt idx="208">
                  <c:v>-0.269783</c:v>
                </c:pt>
                <c:pt idx="209">
                  <c:v>-0.25198799999999999</c:v>
                </c:pt>
                <c:pt idx="210">
                  <c:v>-0.22978399999999999</c:v>
                </c:pt>
                <c:pt idx="211">
                  <c:v>-0.23715800000000001</c:v>
                </c:pt>
                <c:pt idx="212">
                  <c:v>-0.23891599999999999</c:v>
                </c:pt>
                <c:pt idx="213">
                  <c:v>-0.25046099999999999</c:v>
                </c:pt>
                <c:pt idx="214">
                  <c:v>-0.28067799999999998</c:v>
                </c:pt>
                <c:pt idx="215">
                  <c:v>-0.25361</c:v>
                </c:pt>
                <c:pt idx="216">
                  <c:v>-0.281391</c:v>
                </c:pt>
                <c:pt idx="217">
                  <c:v>-0.26037300000000002</c:v>
                </c:pt>
                <c:pt idx="218">
                  <c:v>-0.26982400000000001</c:v>
                </c:pt>
                <c:pt idx="219">
                  <c:v>-0.25492900000000002</c:v>
                </c:pt>
                <c:pt idx="220">
                  <c:v>-0.27440799999999999</c:v>
                </c:pt>
                <c:pt idx="221">
                  <c:v>-0.30452299999999999</c:v>
                </c:pt>
                <c:pt idx="222">
                  <c:v>-0.28862700000000002</c:v>
                </c:pt>
                <c:pt idx="223">
                  <c:v>-0.34448800000000002</c:v>
                </c:pt>
                <c:pt idx="224">
                  <c:v>-0.29994999999999999</c:v>
                </c:pt>
                <c:pt idx="225">
                  <c:v>-0.29332900000000001</c:v>
                </c:pt>
                <c:pt idx="226">
                  <c:v>-0.25873800000000002</c:v>
                </c:pt>
                <c:pt idx="227">
                  <c:v>-0.28226499999999999</c:v>
                </c:pt>
                <c:pt idx="228">
                  <c:v>-0.24356</c:v>
                </c:pt>
                <c:pt idx="229">
                  <c:v>-0.32134600000000002</c:v>
                </c:pt>
                <c:pt idx="230">
                  <c:v>-0.30101899999999998</c:v>
                </c:pt>
                <c:pt idx="231">
                  <c:v>-0.31048500000000001</c:v>
                </c:pt>
                <c:pt idx="232">
                  <c:v>-0.30334699999999998</c:v>
                </c:pt>
                <c:pt idx="233">
                  <c:v>-0.28412999999999999</c:v>
                </c:pt>
                <c:pt idx="234">
                  <c:v>-0.29433100000000001</c:v>
                </c:pt>
                <c:pt idx="235">
                  <c:v>-0.265513</c:v>
                </c:pt>
                <c:pt idx="236">
                  <c:v>-0.26267600000000002</c:v>
                </c:pt>
                <c:pt idx="237">
                  <c:v>-0.27616600000000002</c:v>
                </c:pt>
                <c:pt idx="238">
                  <c:v>-0.21501700000000001</c:v>
                </c:pt>
                <c:pt idx="239">
                  <c:v>-0.25433800000000001</c:v>
                </c:pt>
                <c:pt idx="240">
                  <c:v>-0.26977099999999998</c:v>
                </c:pt>
                <c:pt idx="241">
                  <c:v>-0.247784</c:v>
                </c:pt>
                <c:pt idx="242">
                  <c:v>-0.24254100000000001</c:v>
                </c:pt>
                <c:pt idx="243">
                  <c:v>-0.29997699999999999</c:v>
                </c:pt>
                <c:pt idx="244">
                  <c:v>-0.26568900000000001</c:v>
                </c:pt>
                <c:pt idx="245">
                  <c:v>-0.29452</c:v>
                </c:pt>
                <c:pt idx="246">
                  <c:v>-0.29538199999999998</c:v>
                </c:pt>
                <c:pt idx="247">
                  <c:v>-0.2994</c:v>
                </c:pt>
                <c:pt idx="248">
                  <c:v>-0.28459200000000001</c:v>
                </c:pt>
                <c:pt idx="249">
                  <c:v>-0.314556</c:v>
                </c:pt>
                <c:pt idx="250">
                  <c:v>-0.26342300000000002</c:v>
                </c:pt>
                <c:pt idx="251">
                  <c:v>-0.25039499999999998</c:v>
                </c:pt>
                <c:pt idx="252">
                  <c:v>-0.24789900000000001</c:v>
                </c:pt>
                <c:pt idx="253">
                  <c:v>-0.25231999999999999</c:v>
                </c:pt>
                <c:pt idx="254">
                  <c:v>-0.26372299999999999</c:v>
                </c:pt>
                <c:pt idx="255">
                  <c:v>-0.27400000000000002</c:v>
                </c:pt>
                <c:pt idx="256">
                  <c:v>-0.29208600000000001</c:v>
                </c:pt>
                <c:pt idx="257">
                  <c:v>-0.29212900000000003</c:v>
                </c:pt>
                <c:pt idx="258">
                  <c:v>-0.28761399999999998</c:v>
                </c:pt>
                <c:pt idx="259">
                  <c:v>-0.26267000000000001</c:v>
                </c:pt>
                <c:pt idx="260">
                  <c:v>-0.26129000000000002</c:v>
                </c:pt>
                <c:pt idx="261">
                  <c:v>-0.280858</c:v>
                </c:pt>
                <c:pt idx="262">
                  <c:v>-0.22564899999999999</c:v>
                </c:pt>
                <c:pt idx="263">
                  <c:v>-0.20963499999999999</c:v>
                </c:pt>
                <c:pt idx="264">
                  <c:v>-0.27735900000000002</c:v>
                </c:pt>
                <c:pt idx="265">
                  <c:v>-0.30404700000000001</c:v>
                </c:pt>
                <c:pt idx="266">
                  <c:v>-0.26864500000000002</c:v>
                </c:pt>
                <c:pt idx="267">
                  <c:v>-0.281032</c:v>
                </c:pt>
                <c:pt idx="268">
                  <c:v>-0.30938300000000002</c:v>
                </c:pt>
                <c:pt idx="269">
                  <c:v>-0.29104799999999997</c:v>
                </c:pt>
                <c:pt idx="270">
                  <c:v>-0.24196000000000001</c:v>
                </c:pt>
                <c:pt idx="271">
                  <c:v>-0.22051899999999999</c:v>
                </c:pt>
                <c:pt idx="272">
                  <c:v>-0.290188</c:v>
                </c:pt>
                <c:pt idx="273">
                  <c:v>-0.24353900000000001</c:v>
                </c:pt>
                <c:pt idx="274">
                  <c:v>-0.26793899999999998</c:v>
                </c:pt>
                <c:pt idx="275">
                  <c:v>-0.30742700000000001</c:v>
                </c:pt>
                <c:pt idx="276">
                  <c:v>-0.25082199999999999</c:v>
                </c:pt>
                <c:pt idx="277">
                  <c:v>-0.26495600000000002</c:v>
                </c:pt>
                <c:pt idx="278">
                  <c:v>-0.28604600000000002</c:v>
                </c:pt>
                <c:pt idx="279">
                  <c:v>-0.25691000000000003</c:v>
                </c:pt>
                <c:pt idx="280">
                  <c:v>-0.27512199999999998</c:v>
                </c:pt>
                <c:pt idx="281">
                  <c:v>-0.26485199999999998</c:v>
                </c:pt>
                <c:pt idx="282">
                  <c:v>-0.22500800000000001</c:v>
                </c:pt>
                <c:pt idx="283">
                  <c:v>-0.27416400000000002</c:v>
                </c:pt>
                <c:pt idx="284">
                  <c:v>-0.26756200000000002</c:v>
                </c:pt>
                <c:pt idx="285">
                  <c:v>-0.247668</c:v>
                </c:pt>
                <c:pt idx="286">
                  <c:v>-0.25259700000000002</c:v>
                </c:pt>
                <c:pt idx="287">
                  <c:v>-0.28872300000000001</c:v>
                </c:pt>
                <c:pt idx="288">
                  <c:v>-0.27947</c:v>
                </c:pt>
                <c:pt idx="289">
                  <c:v>-0.23497399999999999</c:v>
                </c:pt>
                <c:pt idx="290">
                  <c:v>-0.24302199999999999</c:v>
                </c:pt>
                <c:pt idx="291">
                  <c:v>-0.31007499999999999</c:v>
                </c:pt>
                <c:pt idx="292">
                  <c:v>-0.23710899999999999</c:v>
                </c:pt>
                <c:pt idx="293">
                  <c:v>-0.26142799999999999</c:v>
                </c:pt>
                <c:pt idx="294">
                  <c:v>-0.25337599999999999</c:v>
                </c:pt>
                <c:pt idx="295">
                  <c:v>-0.26599400000000001</c:v>
                </c:pt>
                <c:pt idx="296">
                  <c:v>-0.22133800000000001</c:v>
                </c:pt>
                <c:pt idx="297">
                  <c:v>-0.24226900000000001</c:v>
                </c:pt>
                <c:pt idx="298">
                  <c:v>-0.23699899999999999</c:v>
                </c:pt>
                <c:pt idx="299">
                  <c:v>-0.26389699999999999</c:v>
                </c:pt>
                <c:pt idx="300">
                  <c:v>-0.232099</c:v>
                </c:pt>
                <c:pt idx="301">
                  <c:v>-0.28504600000000002</c:v>
                </c:pt>
                <c:pt idx="302">
                  <c:v>-0.236259</c:v>
                </c:pt>
                <c:pt idx="303">
                  <c:v>-0.28875600000000001</c:v>
                </c:pt>
                <c:pt idx="304">
                  <c:v>-0.27574700000000002</c:v>
                </c:pt>
                <c:pt idx="305">
                  <c:v>-0.28837800000000002</c:v>
                </c:pt>
                <c:pt idx="306">
                  <c:v>-0.28081299999999998</c:v>
                </c:pt>
                <c:pt idx="307">
                  <c:v>-0.25492500000000001</c:v>
                </c:pt>
                <c:pt idx="308">
                  <c:v>-0.23405100000000001</c:v>
                </c:pt>
                <c:pt idx="309">
                  <c:v>-0.26390200000000003</c:v>
                </c:pt>
                <c:pt idx="310">
                  <c:v>-0.274038</c:v>
                </c:pt>
                <c:pt idx="311">
                  <c:v>-0.28009400000000001</c:v>
                </c:pt>
                <c:pt idx="312">
                  <c:v>-0.26470399999999999</c:v>
                </c:pt>
                <c:pt idx="313">
                  <c:v>-0.24859700000000001</c:v>
                </c:pt>
                <c:pt idx="314">
                  <c:v>-0.28937400000000002</c:v>
                </c:pt>
                <c:pt idx="315">
                  <c:v>-0.27141999999999999</c:v>
                </c:pt>
                <c:pt idx="316">
                  <c:v>-0.29320200000000002</c:v>
                </c:pt>
                <c:pt idx="317">
                  <c:v>-0.26463399999999998</c:v>
                </c:pt>
                <c:pt idx="318">
                  <c:v>-0.26520300000000002</c:v>
                </c:pt>
                <c:pt idx="319">
                  <c:v>-0.23711599999999999</c:v>
                </c:pt>
                <c:pt idx="320">
                  <c:v>-0.24465700000000001</c:v>
                </c:pt>
                <c:pt idx="321">
                  <c:v>-0.263764</c:v>
                </c:pt>
                <c:pt idx="322">
                  <c:v>-0.237597</c:v>
                </c:pt>
                <c:pt idx="323">
                  <c:v>-0.29928900000000003</c:v>
                </c:pt>
                <c:pt idx="324">
                  <c:v>-0.22609699999999999</c:v>
                </c:pt>
                <c:pt idx="325">
                  <c:v>-0.29376600000000003</c:v>
                </c:pt>
                <c:pt idx="326">
                  <c:v>-0.26307700000000001</c:v>
                </c:pt>
                <c:pt idx="327">
                  <c:v>-0.26659500000000003</c:v>
                </c:pt>
                <c:pt idx="328">
                  <c:v>-0.31626399999999999</c:v>
                </c:pt>
                <c:pt idx="329">
                  <c:v>-0.26781300000000002</c:v>
                </c:pt>
                <c:pt idx="330">
                  <c:v>-0.29421000000000003</c:v>
                </c:pt>
                <c:pt idx="331">
                  <c:v>-0.27014100000000002</c:v>
                </c:pt>
                <c:pt idx="332">
                  <c:v>-0.27602900000000002</c:v>
                </c:pt>
              </c:numCache>
            </c:numRef>
          </c:xVal>
          <c:yVal>
            <c:numRef>
              <c:f>ProkustesV!$V$10:$V$500</c:f>
              <c:numCache>
                <c:formatCode>0.000</c:formatCode>
                <c:ptCount val="491"/>
                <c:pt idx="0">
                  <c:v>-0.280976</c:v>
                </c:pt>
                <c:pt idx="1">
                  <c:v>-0.22892999999999999</c:v>
                </c:pt>
                <c:pt idx="2">
                  <c:v>-0.28949999999999998</c:v>
                </c:pt>
                <c:pt idx="3">
                  <c:v>-0.27303100000000002</c:v>
                </c:pt>
                <c:pt idx="4">
                  <c:v>-0.22470499999999999</c:v>
                </c:pt>
                <c:pt idx="5">
                  <c:v>-0.25932699999999997</c:v>
                </c:pt>
                <c:pt idx="6">
                  <c:v>-0.232596</c:v>
                </c:pt>
                <c:pt idx="7">
                  <c:v>-0.24664</c:v>
                </c:pt>
                <c:pt idx="8">
                  <c:v>-0.27473199999999998</c:v>
                </c:pt>
                <c:pt idx="9">
                  <c:v>-0.23333499999999999</c:v>
                </c:pt>
                <c:pt idx="10">
                  <c:v>-0.231541</c:v>
                </c:pt>
                <c:pt idx="11">
                  <c:v>-0.21893599999999999</c:v>
                </c:pt>
                <c:pt idx="12">
                  <c:v>-0.25270799999999999</c:v>
                </c:pt>
                <c:pt idx="13">
                  <c:v>-0.23660300000000001</c:v>
                </c:pt>
                <c:pt idx="14">
                  <c:v>-0.25033300000000003</c:v>
                </c:pt>
                <c:pt idx="15">
                  <c:v>-0.25127699999999997</c:v>
                </c:pt>
                <c:pt idx="16">
                  <c:v>-0.21670500000000001</c:v>
                </c:pt>
                <c:pt idx="17">
                  <c:v>-0.21900800000000001</c:v>
                </c:pt>
                <c:pt idx="18">
                  <c:v>-0.25911899999999999</c:v>
                </c:pt>
                <c:pt idx="19">
                  <c:v>-0.202269</c:v>
                </c:pt>
                <c:pt idx="20">
                  <c:v>-0.20718</c:v>
                </c:pt>
                <c:pt idx="21">
                  <c:v>-0.24148800000000001</c:v>
                </c:pt>
                <c:pt idx="22">
                  <c:v>-0.25653100000000001</c:v>
                </c:pt>
                <c:pt idx="23">
                  <c:v>-0.247886</c:v>
                </c:pt>
                <c:pt idx="24">
                  <c:v>-0.22259399999999999</c:v>
                </c:pt>
                <c:pt idx="25">
                  <c:v>-0.26597300000000001</c:v>
                </c:pt>
                <c:pt idx="26">
                  <c:v>-0.24704300000000001</c:v>
                </c:pt>
                <c:pt idx="27">
                  <c:v>-0.22751099999999999</c:v>
                </c:pt>
                <c:pt idx="28">
                  <c:v>-0.25037100000000001</c:v>
                </c:pt>
                <c:pt idx="29">
                  <c:v>-0.19641900000000001</c:v>
                </c:pt>
                <c:pt idx="30">
                  <c:v>-0.23935200000000001</c:v>
                </c:pt>
                <c:pt idx="31">
                  <c:v>-0.21986800000000001</c:v>
                </c:pt>
                <c:pt idx="32">
                  <c:v>-0.20336499999999999</c:v>
                </c:pt>
                <c:pt idx="33">
                  <c:v>-0.248665</c:v>
                </c:pt>
                <c:pt idx="34">
                  <c:v>-0.30312099999999997</c:v>
                </c:pt>
                <c:pt idx="35">
                  <c:v>-0.24443200000000001</c:v>
                </c:pt>
                <c:pt idx="36">
                  <c:v>-0.29346</c:v>
                </c:pt>
                <c:pt idx="37">
                  <c:v>-0.27522999999999997</c:v>
                </c:pt>
                <c:pt idx="38">
                  <c:v>-0.30594100000000002</c:v>
                </c:pt>
                <c:pt idx="39">
                  <c:v>-0.196354</c:v>
                </c:pt>
                <c:pt idx="40">
                  <c:v>-0.19093499999999999</c:v>
                </c:pt>
                <c:pt idx="41">
                  <c:v>-0.170511</c:v>
                </c:pt>
                <c:pt idx="42">
                  <c:v>-0.16122800000000001</c:v>
                </c:pt>
                <c:pt idx="43">
                  <c:v>-0.226248</c:v>
                </c:pt>
                <c:pt idx="44">
                  <c:v>-0.24748800000000001</c:v>
                </c:pt>
                <c:pt idx="45">
                  <c:v>-0.22278700000000001</c:v>
                </c:pt>
                <c:pt idx="46">
                  <c:v>-0.21443100000000001</c:v>
                </c:pt>
                <c:pt idx="47">
                  <c:v>-0.217725</c:v>
                </c:pt>
                <c:pt idx="48">
                  <c:v>-0.203406</c:v>
                </c:pt>
                <c:pt idx="49">
                  <c:v>-0.238811</c:v>
                </c:pt>
                <c:pt idx="50">
                  <c:v>-0.24895700000000001</c:v>
                </c:pt>
                <c:pt idx="51">
                  <c:v>-0.20204900000000001</c:v>
                </c:pt>
                <c:pt idx="52">
                  <c:v>-0.249224</c:v>
                </c:pt>
                <c:pt idx="53">
                  <c:v>-0.25424799999999997</c:v>
                </c:pt>
                <c:pt idx="54">
                  <c:v>-0.25914999999999999</c:v>
                </c:pt>
                <c:pt idx="55">
                  <c:v>-0.22612399999999999</c:v>
                </c:pt>
                <c:pt idx="56">
                  <c:v>-0.29294300000000001</c:v>
                </c:pt>
                <c:pt idx="57">
                  <c:v>-0.23974400000000001</c:v>
                </c:pt>
                <c:pt idx="58">
                  <c:v>-0.279003</c:v>
                </c:pt>
                <c:pt idx="59">
                  <c:v>-0.23185</c:v>
                </c:pt>
                <c:pt idx="60">
                  <c:v>-0.28082299999999999</c:v>
                </c:pt>
                <c:pt idx="61">
                  <c:v>-0.26105800000000001</c:v>
                </c:pt>
                <c:pt idx="62">
                  <c:v>-0.20971999999999999</c:v>
                </c:pt>
                <c:pt idx="63">
                  <c:v>-0.21831600000000001</c:v>
                </c:pt>
                <c:pt idx="64">
                  <c:v>-0.273287</c:v>
                </c:pt>
                <c:pt idx="65">
                  <c:v>-0.23817199999999999</c:v>
                </c:pt>
                <c:pt idx="66">
                  <c:v>-0.212814</c:v>
                </c:pt>
                <c:pt idx="67">
                  <c:v>-0.19420699999999999</c:v>
                </c:pt>
                <c:pt idx="68">
                  <c:v>-0.18673000000000001</c:v>
                </c:pt>
                <c:pt idx="69">
                  <c:v>-0.196711</c:v>
                </c:pt>
                <c:pt idx="70">
                  <c:v>-0.25634099999999999</c:v>
                </c:pt>
                <c:pt idx="71">
                  <c:v>-0.20135400000000001</c:v>
                </c:pt>
                <c:pt idx="72">
                  <c:v>-0.20485100000000001</c:v>
                </c:pt>
                <c:pt idx="73">
                  <c:v>-0.28391100000000002</c:v>
                </c:pt>
                <c:pt idx="74">
                  <c:v>-0.22592300000000001</c:v>
                </c:pt>
                <c:pt idx="75">
                  <c:v>-0.22220999999999999</c:v>
                </c:pt>
                <c:pt idx="76">
                  <c:v>-0.25339699999999998</c:v>
                </c:pt>
                <c:pt idx="77">
                  <c:v>-0.26188899999999998</c:v>
                </c:pt>
                <c:pt idx="78">
                  <c:v>-0.30258200000000002</c:v>
                </c:pt>
                <c:pt idx="79">
                  <c:v>-0.27795500000000001</c:v>
                </c:pt>
                <c:pt idx="80">
                  <c:v>-0.32430399999999998</c:v>
                </c:pt>
                <c:pt idx="81">
                  <c:v>-0.26074999999999998</c:v>
                </c:pt>
                <c:pt idx="82">
                  <c:v>-0.30177300000000001</c:v>
                </c:pt>
                <c:pt idx="83">
                  <c:v>-0.23647199999999999</c:v>
                </c:pt>
                <c:pt idx="84">
                  <c:v>-0.26428699999999999</c:v>
                </c:pt>
                <c:pt idx="85">
                  <c:v>-0.30876799999999999</c:v>
                </c:pt>
                <c:pt idx="86">
                  <c:v>-0.28736600000000001</c:v>
                </c:pt>
                <c:pt idx="87">
                  <c:v>-0.290213</c:v>
                </c:pt>
                <c:pt idx="88">
                  <c:v>-0.21182100000000001</c:v>
                </c:pt>
                <c:pt idx="89">
                  <c:v>-0.22622500000000001</c:v>
                </c:pt>
                <c:pt idx="90">
                  <c:v>-0.222742</c:v>
                </c:pt>
                <c:pt idx="91">
                  <c:v>-0.193578</c:v>
                </c:pt>
                <c:pt idx="92">
                  <c:v>-0.23472399999999999</c:v>
                </c:pt>
                <c:pt idx="93">
                  <c:v>-0.26735700000000001</c:v>
                </c:pt>
                <c:pt idx="94">
                  <c:v>-0.225163</c:v>
                </c:pt>
                <c:pt idx="95">
                  <c:v>-0.22198799999999999</c:v>
                </c:pt>
                <c:pt idx="96">
                  <c:v>-0.227711</c:v>
                </c:pt>
                <c:pt idx="97">
                  <c:v>-0.20367099999999999</c:v>
                </c:pt>
                <c:pt idx="98">
                  <c:v>-0.21069499999999999</c:v>
                </c:pt>
                <c:pt idx="99">
                  <c:v>-0.26460299999999998</c:v>
                </c:pt>
                <c:pt idx="100">
                  <c:v>-0.33210699999999999</c:v>
                </c:pt>
                <c:pt idx="101">
                  <c:v>-0.24878900000000001</c:v>
                </c:pt>
                <c:pt idx="102">
                  <c:v>-0.268899</c:v>
                </c:pt>
                <c:pt idx="103">
                  <c:v>-0.24993899999999999</c:v>
                </c:pt>
                <c:pt idx="104">
                  <c:v>-0.24898999999999999</c:v>
                </c:pt>
                <c:pt idx="105">
                  <c:v>-0.23091700000000001</c:v>
                </c:pt>
                <c:pt idx="106">
                  <c:v>-0.251747</c:v>
                </c:pt>
                <c:pt idx="107">
                  <c:v>-0.22373100000000001</c:v>
                </c:pt>
                <c:pt idx="108">
                  <c:v>-0.23358200000000001</c:v>
                </c:pt>
                <c:pt idx="109">
                  <c:v>-0.237623</c:v>
                </c:pt>
                <c:pt idx="110">
                  <c:v>-0.226408</c:v>
                </c:pt>
                <c:pt idx="111">
                  <c:v>-0.22337599999999999</c:v>
                </c:pt>
                <c:pt idx="112">
                  <c:v>-0.24335899999999999</c:v>
                </c:pt>
                <c:pt idx="113">
                  <c:v>-0.20289599999999999</c:v>
                </c:pt>
                <c:pt idx="114">
                  <c:v>-0.182504</c:v>
                </c:pt>
                <c:pt idx="115">
                  <c:v>-0.20679500000000001</c:v>
                </c:pt>
                <c:pt idx="116">
                  <c:v>-0.19134000000000001</c:v>
                </c:pt>
                <c:pt idx="117">
                  <c:v>-0.202343</c:v>
                </c:pt>
                <c:pt idx="118">
                  <c:v>-0.241312</c:v>
                </c:pt>
                <c:pt idx="119">
                  <c:v>-0.24055599999999999</c:v>
                </c:pt>
                <c:pt idx="120">
                  <c:v>-0.25074200000000002</c:v>
                </c:pt>
                <c:pt idx="121">
                  <c:v>-0.23410500000000001</c:v>
                </c:pt>
                <c:pt idx="122">
                  <c:v>-0.21434</c:v>
                </c:pt>
                <c:pt idx="123">
                  <c:v>-0.20949400000000001</c:v>
                </c:pt>
                <c:pt idx="124">
                  <c:v>-0.226439</c:v>
                </c:pt>
                <c:pt idx="125">
                  <c:v>-0.20021900000000001</c:v>
                </c:pt>
                <c:pt idx="126">
                  <c:v>-0.211395</c:v>
                </c:pt>
                <c:pt idx="127">
                  <c:v>-0.214421</c:v>
                </c:pt>
                <c:pt idx="128">
                  <c:v>-0.23588999999999999</c:v>
                </c:pt>
                <c:pt idx="129">
                  <c:v>-0.23047599999999999</c:v>
                </c:pt>
                <c:pt idx="130">
                  <c:v>-0.203628</c:v>
                </c:pt>
                <c:pt idx="131">
                  <c:v>-0.22018099999999999</c:v>
                </c:pt>
                <c:pt idx="132">
                  <c:v>-0.21521899999999999</c:v>
                </c:pt>
                <c:pt idx="133">
                  <c:v>-0.234204</c:v>
                </c:pt>
                <c:pt idx="134">
                  <c:v>-0.208811</c:v>
                </c:pt>
                <c:pt idx="135">
                  <c:v>-0.18264900000000001</c:v>
                </c:pt>
                <c:pt idx="136">
                  <c:v>-0.202067</c:v>
                </c:pt>
                <c:pt idx="137">
                  <c:v>-0.210894</c:v>
                </c:pt>
                <c:pt idx="138">
                  <c:v>-0.21147099999999999</c:v>
                </c:pt>
                <c:pt idx="139">
                  <c:v>-0.23530899999999999</c:v>
                </c:pt>
                <c:pt idx="140">
                  <c:v>-0.21442800000000001</c:v>
                </c:pt>
                <c:pt idx="141">
                  <c:v>-0.25666600000000001</c:v>
                </c:pt>
                <c:pt idx="142">
                  <c:v>-0.26739800000000002</c:v>
                </c:pt>
                <c:pt idx="143">
                  <c:v>-0.20095199999999999</c:v>
                </c:pt>
                <c:pt idx="144">
                  <c:v>-0.19324</c:v>
                </c:pt>
                <c:pt idx="145">
                  <c:v>-0.21334700000000001</c:v>
                </c:pt>
                <c:pt idx="146">
                  <c:v>-0.21756700000000001</c:v>
                </c:pt>
                <c:pt idx="147">
                  <c:v>-0.24222299999999999</c:v>
                </c:pt>
                <c:pt idx="148">
                  <c:v>-0.225109</c:v>
                </c:pt>
                <c:pt idx="149">
                  <c:v>-0.22164</c:v>
                </c:pt>
                <c:pt idx="150">
                  <c:v>-0.30382999999999999</c:v>
                </c:pt>
                <c:pt idx="151">
                  <c:v>-0.27821899999999999</c:v>
                </c:pt>
                <c:pt idx="152">
                  <c:v>-0.20951</c:v>
                </c:pt>
                <c:pt idx="153">
                  <c:v>-0.22291800000000001</c:v>
                </c:pt>
                <c:pt idx="154">
                  <c:v>-0.199632</c:v>
                </c:pt>
                <c:pt idx="155">
                  <c:v>-0.19569300000000001</c:v>
                </c:pt>
                <c:pt idx="156">
                  <c:v>-0.198347</c:v>
                </c:pt>
                <c:pt idx="157">
                  <c:v>-0.214861</c:v>
                </c:pt>
                <c:pt idx="158">
                  <c:v>-0.223381</c:v>
                </c:pt>
                <c:pt idx="159">
                  <c:v>-0.21760599999999999</c:v>
                </c:pt>
                <c:pt idx="160">
                  <c:v>-0.204565</c:v>
                </c:pt>
                <c:pt idx="161">
                  <c:v>-0.18962799999999999</c:v>
                </c:pt>
                <c:pt idx="162">
                  <c:v>-0.19989199999999999</c:v>
                </c:pt>
                <c:pt idx="163">
                  <c:v>-0.26474199999999998</c:v>
                </c:pt>
                <c:pt idx="164">
                  <c:v>-0.257324</c:v>
                </c:pt>
                <c:pt idx="165">
                  <c:v>-0.246751</c:v>
                </c:pt>
                <c:pt idx="166">
                  <c:v>-0.25935999999999998</c:v>
                </c:pt>
                <c:pt idx="167">
                  <c:v>-0.239426</c:v>
                </c:pt>
                <c:pt idx="168">
                  <c:v>-0.22881199999999999</c:v>
                </c:pt>
                <c:pt idx="169">
                  <c:v>-0.27121400000000001</c:v>
                </c:pt>
                <c:pt idx="170">
                  <c:v>-0.25464500000000001</c:v>
                </c:pt>
                <c:pt idx="171">
                  <c:v>-0.250946</c:v>
                </c:pt>
                <c:pt idx="172">
                  <c:v>-0.26578400000000002</c:v>
                </c:pt>
                <c:pt idx="173">
                  <c:v>-0.204905</c:v>
                </c:pt>
                <c:pt idx="174">
                  <c:v>-0.221715</c:v>
                </c:pt>
                <c:pt idx="175">
                  <c:v>-0.202878</c:v>
                </c:pt>
                <c:pt idx="176">
                  <c:v>-0.18540400000000001</c:v>
                </c:pt>
                <c:pt idx="177">
                  <c:v>-0.18857299999999999</c:v>
                </c:pt>
                <c:pt idx="178">
                  <c:v>-0.27405000000000002</c:v>
                </c:pt>
                <c:pt idx="179">
                  <c:v>-0.25946200000000003</c:v>
                </c:pt>
                <c:pt idx="180">
                  <c:v>-0.20893999999999999</c:v>
                </c:pt>
                <c:pt idx="181">
                  <c:v>-0.25860300000000003</c:v>
                </c:pt>
                <c:pt idx="182">
                  <c:v>-0.249533</c:v>
                </c:pt>
                <c:pt idx="183">
                  <c:v>-0.17453399999999999</c:v>
                </c:pt>
                <c:pt idx="184">
                  <c:v>-0.18690000000000001</c:v>
                </c:pt>
                <c:pt idx="185">
                  <c:v>-0.18326899999999999</c:v>
                </c:pt>
                <c:pt idx="186">
                  <c:v>-0.20882700000000001</c:v>
                </c:pt>
                <c:pt idx="187">
                  <c:v>-0.21462500000000001</c:v>
                </c:pt>
                <c:pt idx="188">
                  <c:v>-0.20822599999999999</c:v>
                </c:pt>
                <c:pt idx="189">
                  <c:v>-0.221384</c:v>
                </c:pt>
                <c:pt idx="190">
                  <c:v>-0.18931100000000001</c:v>
                </c:pt>
                <c:pt idx="191">
                  <c:v>-0.19819200000000001</c:v>
                </c:pt>
                <c:pt idx="192">
                  <c:v>-0.199292</c:v>
                </c:pt>
                <c:pt idx="193">
                  <c:v>-0.233352</c:v>
                </c:pt>
                <c:pt idx="194">
                  <c:v>-0.25522</c:v>
                </c:pt>
                <c:pt idx="195">
                  <c:v>-0.240065</c:v>
                </c:pt>
                <c:pt idx="196">
                  <c:v>-0.25743500000000002</c:v>
                </c:pt>
                <c:pt idx="197">
                  <c:v>-0.229934</c:v>
                </c:pt>
                <c:pt idx="198">
                  <c:v>-0.228963</c:v>
                </c:pt>
                <c:pt idx="199">
                  <c:v>-0.24607799999999999</c:v>
                </c:pt>
                <c:pt idx="200">
                  <c:v>-0.26432699999999998</c:v>
                </c:pt>
                <c:pt idx="201">
                  <c:v>-0.25575500000000001</c:v>
                </c:pt>
                <c:pt idx="202">
                  <c:v>-0.26089299999999999</c:v>
                </c:pt>
                <c:pt idx="203">
                  <c:v>-0.206173</c:v>
                </c:pt>
                <c:pt idx="204">
                  <c:v>-0.21147299999999999</c:v>
                </c:pt>
                <c:pt idx="205">
                  <c:v>-0.22795699999999999</c:v>
                </c:pt>
                <c:pt idx="206">
                  <c:v>-0.19553699999999999</c:v>
                </c:pt>
                <c:pt idx="207">
                  <c:v>-0.19467300000000001</c:v>
                </c:pt>
                <c:pt idx="208">
                  <c:v>-0.219862</c:v>
                </c:pt>
                <c:pt idx="209">
                  <c:v>-0.22195899999999999</c:v>
                </c:pt>
                <c:pt idx="210">
                  <c:v>-0.22001799999999999</c:v>
                </c:pt>
                <c:pt idx="211">
                  <c:v>-0.192662</c:v>
                </c:pt>
                <c:pt idx="212">
                  <c:v>-0.21429899999999999</c:v>
                </c:pt>
                <c:pt idx="213">
                  <c:v>-0.19300500000000001</c:v>
                </c:pt>
                <c:pt idx="214">
                  <c:v>-0.21251700000000001</c:v>
                </c:pt>
                <c:pt idx="215">
                  <c:v>-0.189771</c:v>
                </c:pt>
                <c:pt idx="216">
                  <c:v>-0.20608099999999999</c:v>
                </c:pt>
                <c:pt idx="217">
                  <c:v>-0.20178099999999999</c:v>
                </c:pt>
                <c:pt idx="218">
                  <c:v>-0.20800299999999999</c:v>
                </c:pt>
                <c:pt idx="219">
                  <c:v>-0.186526</c:v>
                </c:pt>
                <c:pt idx="220">
                  <c:v>-0.18929199999999999</c:v>
                </c:pt>
                <c:pt idx="221">
                  <c:v>-0.21599399999999999</c:v>
                </c:pt>
                <c:pt idx="222">
                  <c:v>-0.21029700000000001</c:v>
                </c:pt>
                <c:pt idx="223">
                  <c:v>-0.197353</c:v>
                </c:pt>
                <c:pt idx="224">
                  <c:v>-0.221604</c:v>
                </c:pt>
                <c:pt idx="225">
                  <c:v>-0.21168300000000001</c:v>
                </c:pt>
                <c:pt idx="226">
                  <c:v>-0.20996899999999999</c:v>
                </c:pt>
                <c:pt idx="227">
                  <c:v>-0.22333800000000001</c:v>
                </c:pt>
                <c:pt idx="228">
                  <c:v>-0.174928</c:v>
                </c:pt>
                <c:pt idx="229">
                  <c:v>-0.23380600000000001</c:v>
                </c:pt>
                <c:pt idx="230">
                  <c:v>-0.20933399999999999</c:v>
                </c:pt>
                <c:pt idx="231">
                  <c:v>-0.18803500000000001</c:v>
                </c:pt>
                <c:pt idx="232">
                  <c:v>-0.23076099999999999</c:v>
                </c:pt>
                <c:pt idx="233">
                  <c:v>-0.17691299999999999</c:v>
                </c:pt>
                <c:pt idx="234">
                  <c:v>-0.18734000000000001</c:v>
                </c:pt>
                <c:pt idx="235">
                  <c:v>-0.17258200000000001</c:v>
                </c:pt>
                <c:pt idx="236">
                  <c:v>-0.188218</c:v>
                </c:pt>
                <c:pt idx="237">
                  <c:v>-0.193882</c:v>
                </c:pt>
                <c:pt idx="238">
                  <c:v>-0.17140900000000001</c:v>
                </c:pt>
                <c:pt idx="239">
                  <c:v>-0.18890299999999999</c:v>
                </c:pt>
                <c:pt idx="240">
                  <c:v>-0.208066</c:v>
                </c:pt>
                <c:pt idx="241">
                  <c:v>-0.181593</c:v>
                </c:pt>
                <c:pt idx="242">
                  <c:v>-0.202788</c:v>
                </c:pt>
                <c:pt idx="243">
                  <c:v>-0.18888199999999999</c:v>
                </c:pt>
                <c:pt idx="244">
                  <c:v>-0.21621099999999999</c:v>
                </c:pt>
                <c:pt idx="245">
                  <c:v>-0.231234</c:v>
                </c:pt>
                <c:pt idx="246">
                  <c:v>-0.23302200000000001</c:v>
                </c:pt>
                <c:pt idx="247">
                  <c:v>-0.213558</c:v>
                </c:pt>
                <c:pt idx="248">
                  <c:v>-0.15656700000000001</c:v>
                </c:pt>
                <c:pt idx="249">
                  <c:v>-0.17044799999999999</c:v>
                </c:pt>
                <c:pt idx="250">
                  <c:v>-0.18787300000000001</c:v>
                </c:pt>
                <c:pt idx="251">
                  <c:v>-0.16572500000000001</c:v>
                </c:pt>
                <c:pt idx="252">
                  <c:v>-0.16997599999999999</c:v>
                </c:pt>
                <c:pt idx="253">
                  <c:v>-0.16558700000000001</c:v>
                </c:pt>
                <c:pt idx="254">
                  <c:v>-0.18828</c:v>
                </c:pt>
                <c:pt idx="255">
                  <c:v>-0.154916</c:v>
                </c:pt>
                <c:pt idx="256">
                  <c:v>-0.16606399999999999</c:v>
                </c:pt>
                <c:pt idx="257">
                  <c:v>-0.145813</c:v>
                </c:pt>
                <c:pt idx="258">
                  <c:v>-0.153753</c:v>
                </c:pt>
                <c:pt idx="259">
                  <c:v>-0.15934200000000001</c:v>
                </c:pt>
                <c:pt idx="260">
                  <c:v>-0.158414</c:v>
                </c:pt>
                <c:pt idx="261">
                  <c:v>-0.15464800000000001</c:v>
                </c:pt>
                <c:pt idx="262">
                  <c:v>-0.15404300000000001</c:v>
                </c:pt>
                <c:pt idx="263">
                  <c:v>-0.161416</c:v>
                </c:pt>
                <c:pt idx="264">
                  <c:v>-0.14368700000000001</c:v>
                </c:pt>
                <c:pt idx="265">
                  <c:v>-0.138734</c:v>
                </c:pt>
                <c:pt idx="266">
                  <c:v>-0.127721</c:v>
                </c:pt>
                <c:pt idx="267">
                  <c:v>-0.14020299999999999</c:v>
                </c:pt>
                <c:pt idx="268">
                  <c:v>-0.13988200000000001</c:v>
                </c:pt>
                <c:pt idx="269">
                  <c:v>-0.146649</c:v>
                </c:pt>
                <c:pt idx="270">
                  <c:v>-0.168402</c:v>
                </c:pt>
                <c:pt idx="271">
                  <c:v>-0.16287399999999999</c:v>
                </c:pt>
                <c:pt idx="272">
                  <c:v>-0.187253</c:v>
                </c:pt>
                <c:pt idx="273">
                  <c:v>-0.19121199999999999</c:v>
                </c:pt>
                <c:pt idx="274">
                  <c:v>-0.152425</c:v>
                </c:pt>
                <c:pt idx="275">
                  <c:v>-0.16214700000000001</c:v>
                </c:pt>
                <c:pt idx="276">
                  <c:v>-0.174568</c:v>
                </c:pt>
                <c:pt idx="277">
                  <c:v>-0.16091800000000001</c:v>
                </c:pt>
                <c:pt idx="278">
                  <c:v>-0.13522300000000001</c:v>
                </c:pt>
                <c:pt idx="279">
                  <c:v>-0.145205</c:v>
                </c:pt>
                <c:pt idx="280">
                  <c:v>-0.16118199999999999</c:v>
                </c:pt>
                <c:pt idx="281">
                  <c:v>-0.17591899999999999</c:v>
                </c:pt>
                <c:pt idx="282">
                  <c:v>-0.14285700000000001</c:v>
                </c:pt>
                <c:pt idx="283">
                  <c:v>-0.16921800000000001</c:v>
                </c:pt>
                <c:pt idx="284">
                  <c:v>-0.21479500000000001</c:v>
                </c:pt>
                <c:pt idx="285">
                  <c:v>-0.221612</c:v>
                </c:pt>
                <c:pt idx="286">
                  <c:v>-0.184336</c:v>
                </c:pt>
                <c:pt idx="287">
                  <c:v>-0.18396799999999999</c:v>
                </c:pt>
                <c:pt idx="288">
                  <c:v>-0.16941600000000001</c:v>
                </c:pt>
                <c:pt idx="289">
                  <c:v>-0.17331299999999999</c:v>
                </c:pt>
                <c:pt idx="290">
                  <c:v>-0.16872000000000001</c:v>
                </c:pt>
                <c:pt idx="291">
                  <c:v>-0.17615500000000001</c:v>
                </c:pt>
                <c:pt idx="292">
                  <c:v>-0.136931</c:v>
                </c:pt>
                <c:pt idx="293">
                  <c:v>-0.17553099999999999</c:v>
                </c:pt>
                <c:pt idx="294">
                  <c:v>-0.19276399999999999</c:v>
                </c:pt>
                <c:pt idx="295">
                  <c:v>-0.175654</c:v>
                </c:pt>
                <c:pt idx="296">
                  <c:v>-0.18148500000000001</c:v>
                </c:pt>
                <c:pt idx="297">
                  <c:v>-0.164995</c:v>
                </c:pt>
                <c:pt idx="298">
                  <c:v>-0.18085899999999999</c:v>
                </c:pt>
                <c:pt idx="299">
                  <c:v>-0.15227499999999999</c:v>
                </c:pt>
                <c:pt idx="300">
                  <c:v>-0.178617</c:v>
                </c:pt>
                <c:pt idx="301">
                  <c:v>-0.15851199999999999</c:v>
                </c:pt>
                <c:pt idx="302">
                  <c:v>-0.15093699999999999</c:v>
                </c:pt>
                <c:pt idx="303">
                  <c:v>-0.17249300000000001</c:v>
                </c:pt>
                <c:pt idx="304">
                  <c:v>-0.17793</c:v>
                </c:pt>
                <c:pt idx="305">
                  <c:v>-0.171379</c:v>
                </c:pt>
                <c:pt idx="306">
                  <c:v>-0.17156199999999999</c:v>
                </c:pt>
                <c:pt idx="307">
                  <c:v>-0.16303699999999999</c:v>
                </c:pt>
                <c:pt idx="308">
                  <c:v>-0.196298</c:v>
                </c:pt>
                <c:pt idx="309">
                  <c:v>-0.167375</c:v>
                </c:pt>
                <c:pt idx="310">
                  <c:v>-0.157476</c:v>
                </c:pt>
                <c:pt idx="311">
                  <c:v>-0.18525900000000001</c:v>
                </c:pt>
                <c:pt idx="312">
                  <c:v>-0.17262</c:v>
                </c:pt>
                <c:pt idx="313">
                  <c:v>-0.12881799999999999</c:v>
                </c:pt>
                <c:pt idx="314">
                  <c:v>-0.16100800000000001</c:v>
                </c:pt>
                <c:pt idx="315">
                  <c:v>-0.157111</c:v>
                </c:pt>
                <c:pt idx="316">
                  <c:v>-0.20038500000000001</c:v>
                </c:pt>
                <c:pt idx="317">
                  <c:v>-0.22880400000000001</c:v>
                </c:pt>
                <c:pt idx="318">
                  <c:v>-0.123184</c:v>
                </c:pt>
                <c:pt idx="319">
                  <c:v>-0.13536300000000001</c:v>
                </c:pt>
                <c:pt idx="320">
                  <c:v>-0.145009</c:v>
                </c:pt>
                <c:pt idx="321">
                  <c:v>-0.14265700000000001</c:v>
                </c:pt>
                <c:pt idx="322">
                  <c:v>-0.15188299999999999</c:v>
                </c:pt>
                <c:pt idx="323">
                  <c:v>-0.21290300000000001</c:v>
                </c:pt>
                <c:pt idx="324">
                  <c:v>-0.19909299999999999</c:v>
                </c:pt>
                <c:pt idx="325">
                  <c:v>-0.17366899999999999</c:v>
                </c:pt>
                <c:pt idx="326">
                  <c:v>-0.16650699999999999</c:v>
                </c:pt>
                <c:pt idx="327">
                  <c:v>-0.17513200000000001</c:v>
                </c:pt>
                <c:pt idx="328">
                  <c:v>-0.225517</c:v>
                </c:pt>
                <c:pt idx="329">
                  <c:v>-0.23141</c:v>
                </c:pt>
                <c:pt idx="330">
                  <c:v>-0.200437</c:v>
                </c:pt>
                <c:pt idx="331">
                  <c:v>-0.19780200000000001</c:v>
                </c:pt>
                <c:pt idx="332">
                  <c:v>-0.21870100000000001</c:v>
                </c:pt>
              </c:numCache>
            </c:numRef>
          </c:yVal>
          <c:smooth val="0"/>
        </c:ser>
        <c:ser>
          <c:idx val="9"/>
          <c:order val="9"/>
          <c:spPr>
            <a:ln w="28575">
              <a:noFill/>
            </a:ln>
          </c:spPr>
          <c:xVal>
            <c:numRef>
              <c:f>ProkustesV!$W$10:$W$500</c:f>
              <c:numCache>
                <c:formatCode>0.000</c:formatCode>
                <c:ptCount val="491"/>
                <c:pt idx="0">
                  <c:v>-0.55142000000000002</c:v>
                </c:pt>
                <c:pt idx="1">
                  <c:v>-0.56626399999999999</c:v>
                </c:pt>
                <c:pt idx="2">
                  <c:v>-0.57391599999999998</c:v>
                </c:pt>
                <c:pt idx="3">
                  <c:v>-0.569326</c:v>
                </c:pt>
                <c:pt idx="4">
                  <c:v>-0.52812999999999999</c:v>
                </c:pt>
                <c:pt idx="5">
                  <c:v>-0.509212</c:v>
                </c:pt>
                <c:pt idx="6">
                  <c:v>-0.53463700000000003</c:v>
                </c:pt>
                <c:pt idx="7">
                  <c:v>-0.49693900000000002</c:v>
                </c:pt>
                <c:pt idx="8">
                  <c:v>-0.45856000000000002</c:v>
                </c:pt>
                <c:pt idx="9">
                  <c:v>-0.55879400000000001</c:v>
                </c:pt>
                <c:pt idx="10">
                  <c:v>-0.53713200000000005</c:v>
                </c:pt>
                <c:pt idx="11">
                  <c:v>-0.51307499999999995</c:v>
                </c:pt>
                <c:pt idx="12">
                  <c:v>-0.54213199999999995</c:v>
                </c:pt>
                <c:pt idx="13">
                  <c:v>-0.55196599999999996</c:v>
                </c:pt>
                <c:pt idx="14">
                  <c:v>-0.50078199999999995</c:v>
                </c:pt>
                <c:pt idx="15">
                  <c:v>-0.51530500000000001</c:v>
                </c:pt>
                <c:pt idx="16">
                  <c:v>-0.51946400000000004</c:v>
                </c:pt>
                <c:pt idx="17">
                  <c:v>-0.49415799999999999</c:v>
                </c:pt>
                <c:pt idx="18">
                  <c:v>-0.54274199999999995</c:v>
                </c:pt>
                <c:pt idx="19">
                  <c:v>-0.55393800000000004</c:v>
                </c:pt>
                <c:pt idx="20">
                  <c:v>-0.56899</c:v>
                </c:pt>
                <c:pt idx="21">
                  <c:v>-0.54448200000000002</c:v>
                </c:pt>
                <c:pt idx="22">
                  <c:v>-0.51123399999999997</c:v>
                </c:pt>
                <c:pt idx="23">
                  <c:v>-0.494056</c:v>
                </c:pt>
                <c:pt idx="24">
                  <c:v>-0.56378099999999998</c:v>
                </c:pt>
                <c:pt idx="25">
                  <c:v>-0.49829200000000001</c:v>
                </c:pt>
                <c:pt idx="26">
                  <c:v>-0.52666100000000005</c:v>
                </c:pt>
                <c:pt idx="27">
                  <c:v>-0.57126600000000005</c:v>
                </c:pt>
                <c:pt idx="28">
                  <c:v>-0.49850699999999998</c:v>
                </c:pt>
                <c:pt idx="29">
                  <c:v>-0.57531600000000005</c:v>
                </c:pt>
                <c:pt idx="30">
                  <c:v>-0.55468899999999999</c:v>
                </c:pt>
                <c:pt idx="31">
                  <c:v>-0.574407</c:v>
                </c:pt>
                <c:pt idx="32">
                  <c:v>-0.54498599999999997</c:v>
                </c:pt>
                <c:pt idx="33">
                  <c:v>-0.56855800000000001</c:v>
                </c:pt>
                <c:pt idx="34">
                  <c:v>-0.45989999999999998</c:v>
                </c:pt>
                <c:pt idx="35">
                  <c:v>-0.49841999999999997</c:v>
                </c:pt>
                <c:pt idx="36">
                  <c:v>-0.46604499999999999</c:v>
                </c:pt>
                <c:pt idx="37">
                  <c:v>-0.47892299999999999</c:v>
                </c:pt>
                <c:pt idx="38">
                  <c:v>-0.45393</c:v>
                </c:pt>
                <c:pt idx="39">
                  <c:v>-0.549014</c:v>
                </c:pt>
                <c:pt idx="40">
                  <c:v>-0.59069300000000002</c:v>
                </c:pt>
                <c:pt idx="41">
                  <c:v>-0.58063900000000002</c:v>
                </c:pt>
                <c:pt idx="42">
                  <c:v>-0.62517199999999995</c:v>
                </c:pt>
                <c:pt idx="43">
                  <c:v>-0.55293300000000001</c:v>
                </c:pt>
                <c:pt idx="44">
                  <c:v>-0.543462</c:v>
                </c:pt>
                <c:pt idx="45">
                  <c:v>-0.54489200000000004</c:v>
                </c:pt>
                <c:pt idx="46">
                  <c:v>-0.58137399999999995</c:v>
                </c:pt>
                <c:pt idx="47">
                  <c:v>-0.56994900000000004</c:v>
                </c:pt>
                <c:pt idx="48">
                  <c:v>-0.56716500000000003</c:v>
                </c:pt>
                <c:pt idx="49">
                  <c:v>-0.53200400000000003</c:v>
                </c:pt>
                <c:pt idx="50">
                  <c:v>-0.52320900000000004</c:v>
                </c:pt>
                <c:pt idx="51">
                  <c:v>-0.53421399999999997</c:v>
                </c:pt>
                <c:pt idx="52">
                  <c:v>-0.53073899999999996</c:v>
                </c:pt>
                <c:pt idx="53">
                  <c:v>-0.51909000000000005</c:v>
                </c:pt>
                <c:pt idx="54">
                  <c:v>-0.50039</c:v>
                </c:pt>
                <c:pt idx="55">
                  <c:v>-0.520258</c:v>
                </c:pt>
                <c:pt idx="56">
                  <c:v>-0.49627100000000002</c:v>
                </c:pt>
                <c:pt idx="57">
                  <c:v>-0.504139</c:v>
                </c:pt>
                <c:pt idx="58">
                  <c:v>-0.53585199999999999</c:v>
                </c:pt>
                <c:pt idx="59">
                  <c:v>-0.565438</c:v>
                </c:pt>
                <c:pt idx="60">
                  <c:v>-0.47197800000000001</c:v>
                </c:pt>
                <c:pt idx="61">
                  <c:v>-0.49198900000000001</c:v>
                </c:pt>
                <c:pt idx="62">
                  <c:v>-0.51025100000000001</c:v>
                </c:pt>
                <c:pt idx="63">
                  <c:v>-0.56157100000000004</c:v>
                </c:pt>
                <c:pt idx="64">
                  <c:v>-0.51138399999999995</c:v>
                </c:pt>
                <c:pt idx="65">
                  <c:v>-0.58650500000000005</c:v>
                </c:pt>
                <c:pt idx="66">
                  <c:v>-0.52718799999999999</c:v>
                </c:pt>
                <c:pt idx="67">
                  <c:v>-0.582704</c:v>
                </c:pt>
                <c:pt idx="68">
                  <c:v>-0.57680799999999999</c:v>
                </c:pt>
                <c:pt idx="69">
                  <c:v>-0.59850400000000004</c:v>
                </c:pt>
                <c:pt idx="70">
                  <c:v>-0.56419200000000003</c:v>
                </c:pt>
                <c:pt idx="71">
                  <c:v>-0.59434100000000001</c:v>
                </c:pt>
                <c:pt idx="72">
                  <c:v>-0.56698000000000004</c:v>
                </c:pt>
                <c:pt idx="73">
                  <c:v>-0.56209500000000001</c:v>
                </c:pt>
                <c:pt idx="74">
                  <c:v>-0.56197900000000001</c:v>
                </c:pt>
                <c:pt idx="75">
                  <c:v>-0.575905</c:v>
                </c:pt>
                <c:pt idx="76">
                  <c:v>-0.54957800000000001</c:v>
                </c:pt>
                <c:pt idx="77">
                  <c:v>-0.55828900000000004</c:v>
                </c:pt>
                <c:pt idx="78">
                  <c:v>-0.47807899999999998</c:v>
                </c:pt>
                <c:pt idx="79">
                  <c:v>-0.49211500000000002</c:v>
                </c:pt>
                <c:pt idx="80">
                  <c:v>-0.41009899999999999</c:v>
                </c:pt>
                <c:pt idx="81">
                  <c:v>-0.48616500000000001</c:v>
                </c:pt>
                <c:pt idx="82">
                  <c:v>-0.48138500000000001</c:v>
                </c:pt>
                <c:pt idx="83">
                  <c:v>-0.554257</c:v>
                </c:pt>
                <c:pt idx="84">
                  <c:v>-0.51703200000000005</c:v>
                </c:pt>
                <c:pt idx="85">
                  <c:v>-0.51119300000000001</c:v>
                </c:pt>
                <c:pt idx="86">
                  <c:v>-0.47830600000000001</c:v>
                </c:pt>
                <c:pt idx="87">
                  <c:v>-0.48424899999999999</c:v>
                </c:pt>
                <c:pt idx="88">
                  <c:v>-0.57738999999999996</c:v>
                </c:pt>
                <c:pt idx="89">
                  <c:v>-0.53803999999999996</c:v>
                </c:pt>
                <c:pt idx="90">
                  <c:v>-0.561581</c:v>
                </c:pt>
                <c:pt idx="91">
                  <c:v>-0.55896299999999999</c:v>
                </c:pt>
                <c:pt idx="92">
                  <c:v>-0.54971300000000001</c:v>
                </c:pt>
                <c:pt idx="93">
                  <c:v>-0.50128600000000001</c:v>
                </c:pt>
                <c:pt idx="94">
                  <c:v>-0.51602700000000001</c:v>
                </c:pt>
                <c:pt idx="95">
                  <c:v>-0.536686</c:v>
                </c:pt>
                <c:pt idx="96">
                  <c:v>-0.49000100000000002</c:v>
                </c:pt>
                <c:pt idx="97">
                  <c:v>-0.54286800000000002</c:v>
                </c:pt>
                <c:pt idx="98">
                  <c:v>-0.52679100000000001</c:v>
                </c:pt>
                <c:pt idx="99">
                  <c:v>-0.52959299999999998</c:v>
                </c:pt>
                <c:pt idx="100">
                  <c:v>-0.55338500000000002</c:v>
                </c:pt>
                <c:pt idx="101">
                  <c:v>-0.52872600000000003</c:v>
                </c:pt>
                <c:pt idx="102">
                  <c:v>-0.56412099999999998</c:v>
                </c:pt>
                <c:pt idx="103">
                  <c:v>-0.47719899999999998</c:v>
                </c:pt>
                <c:pt idx="104">
                  <c:v>-0.54407000000000005</c:v>
                </c:pt>
                <c:pt idx="105">
                  <c:v>-0.52554500000000004</c:v>
                </c:pt>
                <c:pt idx="106">
                  <c:v>-0.53831499999999999</c:v>
                </c:pt>
                <c:pt idx="107">
                  <c:v>-0.51933499999999999</c:v>
                </c:pt>
                <c:pt idx="108">
                  <c:v>-0.51603399999999999</c:v>
                </c:pt>
                <c:pt idx="109">
                  <c:v>-0.50815600000000005</c:v>
                </c:pt>
                <c:pt idx="110">
                  <c:v>-0.48758400000000002</c:v>
                </c:pt>
                <c:pt idx="111">
                  <c:v>-0.53760300000000005</c:v>
                </c:pt>
                <c:pt idx="112">
                  <c:v>-0.50182400000000005</c:v>
                </c:pt>
                <c:pt idx="113">
                  <c:v>-0.49241299999999999</c:v>
                </c:pt>
                <c:pt idx="114">
                  <c:v>-0.51875599999999999</c:v>
                </c:pt>
                <c:pt idx="115">
                  <c:v>-0.493815</c:v>
                </c:pt>
                <c:pt idx="116">
                  <c:v>-0.51691600000000004</c:v>
                </c:pt>
                <c:pt idx="117">
                  <c:v>-0.50329900000000005</c:v>
                </c:pt>
                <c:pt idx="118">
                  <c:v>-0.55996500000000005</c:v>
                </c:pt>
                <c:pt idx="119">
                  <c:v>-0.51322699999999999</c:v>
                </c:pt>
                <c:pt idx="120">
                  <c:v>-0.50727599999999995</c:v>
                </c:pt>
                <c:pt idx="121">
                  <c:v>-0.53415199999999996</c:v>
                </c:pt>
                <c:pt idx="122">
                  <c:v>-0.52022800000000002</c:v>
                </c:pt>
                <c:pt idx="123">
                  <c:v>-0.47726200000000002</c:v>
                </c:pt>
                <c:pt idx="124">
                  <c:v>-0.51887099999999997</c:v>
                </c:pt>
                <c:pt idx="125">
                  <c:v>-0.50686699999999996</c:v>
                </c:pt>
                <c:pt idx="126">
                  <c:v>-0.54482799999999998</c:v>
                </c:pt>
                <c:pt idx="127">
                  <c:v>-0.52582700000000004</c:v>
                </c:pt>
                <c:pt idx="128">
                  <c:v>-0.43435000000000001</c:v>
                </c:pt>
                <c:pt idx="129">
                  <c:v>-0.49925900000000001</c:v>
                </c:pt>
                <c:pt idx="130">
                  <c:v>-0.51609400000000005</c:v>
                </c:pt>
                <c:pt idx="131">
                  <c:v>-0.48103800000000002</c:v>
                </c:pt>
                <c:pt idx="132">
                  <c:v>-0.47504299999999999</c:v>
                </c:pt>
                <c:pt idx="133">
                  <c:v>-0.53476699999999999</c:v>
                </c:pt>
                <c:pt idx="134">
                  <c:v>-0.53331700000000004</c:v>
                </c:pt>
                <c:pt idx="135">
                  <c:v>-0.54320800000000002</c:v>
                </c:pt>
                <c:pt idx="136">
                  <c:v>-0.51631899999999997</c:v>
                </c:pt>
                <c:pt idx="137">
                  <c:v>-0.53039099999999995</c:v>
                </c:pt>
                <c:pt idx="138">
                  <c:v>-0.55522000000000005</c:v>
                </c:pt>
                <c:pt idx="139">
                  <c:v>-0.55328100000000002</c:v>
                </c:pt>
                <c:pt idx="140">
                  <c:v>-0.49734800000000001</c:v>
                </c:pt>
                <c:pt idx="141">
                  <c:v>-0.49882599999999999</c:v>
                </c:pt>
                <c:pt idx="142">
                  <c:v>-0.52701299999999995</c:v>
                </c:pt>
                <c:pt idx="143">
                  <c:v>-0.54470200000000002</c:v>
                </c:pt>
                <c:pt idx="144">
                  <c:v>-0.56206100000000003</c:v>
                </c:pt>
                <c:pt idx="145">
                  <c:v>-0.58516400000000002</c:v>
                </c:pt>
                <c:pt idx="146">
                  <c:v>-0.55379699999999998</c:v>
                </c:pt>
                <c:pt idx="147">
                  <c:v>-0.53691299999999997</c:v>
                </c:pt>
                <c:pt idx="148">
                  <c:v>-0.54978199999999999</c:v>
                </c:pt>
                <c:pt idx="149">
                  <c:v>-0.56159800000000004</c:v>
                </c:pt>
                <c:pt idx="150">
                  <c:v>-0.51037600000000005</c:v>
                </c:pt>
                <c:pt idx="151">
                  <c:v>-0.51266999999999996</c:v>
                </c:pt>
                <c:pt idx="152">
                  <c:v>-0.56401699999999999</c:v>
                </c:pt>
                <c:pt idx="153">
                  <c:v>-0.55952100000000005</c:v>
                </c:pt>
                <c:pt idx="154">
                  <c:v>-0.52196399999999998</c:v>
                </c:pt>
                <c:pt idx="155">
                  <c:v>-0.53895700000000002</c:v>
                </c:pt>
                <c:pt idx="156">
                  <c:v>-0.55319700000000005</c:v>
                </c:pt>
                <c:pt idx="157">
                  <c:v>-0.49164400000000003</c:v>
                </c:pt>
                <c:pt idx="158">
                  <c:v>-0.56441300000000005</c:v>
                </c:pt>
                <c:pt idx="159">
                  <c:v>-0.53393500000000005</c:v>
                </c:pt>
                <c:pt idx="160">
                  <c:v>-0.58743500000000004</c:v>
                </c:pt>
                <c:pt idx="161">
                  <c:v>-0.57209900000000002</c:v>
                </c:pt>
                <c:pt idx="162">
                  <c:v>-0.53800999999999999</c:v>
                </c:pt>
                <c:pt idx="163">
                  <c:v>-0.421406</c:v>
                </c:pt>
                <c:pt idx="164">
                  <c:v>-0.52690300000000001</c:v>
                </c:pt>
                <c:pt idx="165">
                  <c:v>-0.507857</c:v>
                </c:pt>
                <c:pt idx="166">
                  <c:v>-0.49377599999999999</c:v>
                </c:pt>
                <c:pt idx="167">
                  <c:v>-0.51682700000000004</c:v>
                </c:pt>
                <c:pt idx="168">
                  <c:v>-0.51269799999999999</c:v>
                </c:pt>
                <c:pt idx="169">
                  <c:v>-0.54861800000000005</c:v>
                </c:pt>
                <c:pt idx="170">
                  <c:v>-0.53881599999999996</c:v>
                </c:pt>
                <c:pt idx="171">
                  <c:v>-0.55473399999999995</c:v>
                </c:pt>
                <c:pt idx="172">
                  <c:v>-0.54169800000000001</c:v>
                </c:pt>
                <c:pt idx="173">
                  <c:v>-0.55372600000000005</c:v>
                </c:pt>
                <c:pt idx="174">
                  <c:v>-0.52881199999999995</c:v>
                </c:pt>
                <c:pt idx="175">
                  <c:v>-0.50197499999999995</c:v>
                </c:pt>
                <c:pt idx="176">
                  <c:v>-0.53628399999999998</c:v>
                </c:pt>
                <c:pt idx="177">
                  <c:v>-0.49385400000000002</c:v>
                </c:pt>
                <c:pt idx="178">
                  <c:v>-0.52794700000000006</c:v>
                </c:pt>
                <c:pt idx="179">
                  <c:v>-0.52681</c:v>
                </c:pt>
                <c:pt idx="180">
                  <c:v>-0.48450900000000002</c:v>
                </c:pt>
                <c:pt idx="181">
                  <c:v>-0.50122599999999995</c:v>
                </c:pt>
                <c:pt idx="182">
                  <c:v>-0.51900500000000005</c:v>
                </c:pt>
                <c:pt idx="183">
                  <c:v>-0.52733399999999997</c:v>
                </c:pt>
                <c:pt idx="184">
                  <c:v>-0.52104399999999995</c:v>
                </c:pt>
                <c:pt idx="185">
                  <c:v>-0.55539899999999998</c:v>
                </c:pt>
                <c:pt idx="186">
                  <c:v>-0.49874000000000002</c:v>
                </c:pt>
                <c:pt idx="187">
                  <c:v>-0.500861</c:v>
                </c:pt>
                <c:pt idx="188">
                  <c:v>-0.55782100000000001</c:v>
                </c:pt>
                <c:pt idx="189">
                  <c:v>-0.58918099999999995</c:v>
                </c:pt>
                <c:pt idx="190">
                  <c:v>-0.56632800000000005</c:v>
                </c:pt>
                <c:pt idx="191">
                  <c:v>-0.550373</c:v>
                </c:pt>
                <c:pt idx="192">
                  <c:v>-0.50241100000000005</c:v>
                </c:pt>
                <c:pt idx="193">
                  <c:v>-0.56792100000000001</c:v>
                </c:pt>
                <c:pt idx="194">
                  <c:v>-0.48717199999999999</c:v>
                </c:pt>
                <c:pt idx="195">
                  <c:v>-0.47691499999999998</c:v>
                </c:pt>
                <c:pt idx="196">
                  <c:v>-0.483294</c:v>
                </c:pt>
                <c:pt idx="197">
                  <c:v>-0.53147500000000003</c:v>
                </c:pt>
                <c:pt idx="198">
                  <c:v>-0.50604099999999996</c:v>
                </c:pt>
                <c:pt idx="199">
                  <c:v>-0.45385999999999999</c:v>
                </c:pt>
                <c:pt idx="200">
                  <c:v>-0.49555900000000003</c:v>
                </c:pt>
                <c:pt idx="201">
                  <c:v>-0.45619300000000002</c:v>
                </c:pt>
                <c:pt idx="202">
                  <c:v>-0.48472700000000002</c:v>
                </c:pt>
                <c:pt idx="203">
                  <c:v>-0.55536099999999999</c:v>
                </c:pt>
                <c:pt idx="204">
                  <c:v>-0.54273000000000005</c:v>
                </c:pt>
                <c:pt idx="205">
                  <c:v>-0.55853600000000003</c:v>
                </c:pt>
                <c:pt idx="206">
                  <c:v>-0.49078699999999997</c:v>
                </c:pt>
                <c:pt idx="207">
                  <c:v>-0.51365400000000005</c:v>
                </c:pt>
                <c:pt idx="208">
                  <c:v>-0.508656</c:v>
                </c:pt>
                <c:pt idx="209">
                  <c:v>-0.51156599999999997</c:v>
                </c:pt>
                <c:pt idx="210">
                  <c:v>-0.58009200000000005</c:v>
                </c:pt>
                <c:pt idx="211">
                  <c:v>-0.520594</c:v>
                </c:pt>
                <c:pt idx="212">
                  <c:v>-0.52990300000000001</c:v>
                </c:pt>
                <c:pt idx="213">
                  <c:v>-0.56213800000000003</c:v>
                </c:pt>
                <c:pt idx="214">
                  <c:v>-0.53534800000000005</c:v>
                </c:pt>
                <c:pt idx="215">
                  <c:v>-0.54129799999999995</c:v>
                </c:pt>
                <c:pt idx="216">
                  <c:v>-0.50832200000000005</c:v>
                </c:pt>
                <c:pt idx="217">
                  <c:v>-0.54957500000000004</c:v>
                </c:pt>
                <c:pt idx="218">
                  <c:v>-0.52186299999999997</c:v>
                </c:pt>
                <c:pt idx="219">
                  <c:v>-0.52910299999999999</c:v>
                </c:pt>
                <c:pt idx="220">
                  <c:v>-0.499394</c:v>
                </c:pt>
                <c:pt idx="221">
                  <c:v>-0.55617399999999995</c:v>
                </c:pt>
                <c:pt idx="222">
                  <c:v>-0.54064699999999999</c:v>
                </c:pt>
                <c:pt idx="223">
                  <c:v>-0.49890600000000002</c:v>
                </c:pt>
                <c:pt idx="224">
                  <c:v>-0.46507300000000001</c:v>
                </c:pt>
                <c:pt idx="225">
                  <c:v>-0.48463800000000001</c:v>
                </c:pt>
                <c:pt idx="226">
                  <c:v>-0.53397799999999995</c:v>
                </c:pt>
                <c:pt idx="227">
                  <c:v>-0.50558599999999998</c:v>
                </c:pt>
                <c:pt idx="228">
                  <c:v>-0.60787100000000005</c:v>
                </c:pt>
                <c:pt idx="229">
                  <c:v>-0.51158899999999996</c:v>
                </c:pt>
                <c:pt idx="230">
                  <c:v>-0.57108099999999995</c:v>
                </c:pt>
                <c:pt idx="231">
                  <c:v>-0.53044999999999998</c:v>
                </c:pt>
                <c:pt idx="232">
                  <c:v>-0.55740699999999999</c:v>
                </c:pt>
                <c:pt idx="233">
                  <c:v>-0.53954999999999997</c:v>
                </c:pt>
                <c:pt idx="234">
                  <c:v>-0.55982500000000002</c:v>
                </c:pt>
                <c:pt idx="235">
                  <c:v>-0.54733399999999999</c:v>
                </c:pt>
                <c:pt idx="236">
                  <c:v>-0.53101200000000004</c:v>
                </c:pt>
                <c:pt idx="237">
                  <c:v>-0.54603500000000005</c:v>
                </c:pt>
                <c:pt idx="238">
                  <c:v>-0.60018700000000003</c:v>
                </c:pt>
                <c:pt idx="239">
                  <c:v>-0.53299799999999997</c:v>
                </c:pt>
                <c:pt idx="240">
                  <c:v>-0.53253200000000001</c:v>
                </c:pt>
                <c:pt idx="241">
                  <c:v>-0.51835900000000001</c:v>
                </c:pt>
                <c:pt idx="242">
                  <c:v>-0.58080799999999999</c:v>
                </c:pt>
                <c:pt idx="243">
                  <c:v>-0.513378</c:v>
                </c:pt>
                <c:pt idx="244">
                  <c:v>-0.52299899999999999</c:v>
                </c:pt>
                <c:pt idx="245">
                  <c:v>-0.51877799999999996</c:v>
                </c:pt>
                <c:pt idx="246">
                  <c:v>-0.51080499999999995</c:v>
                </c:pt>
                <c:pt idx="247">
                  <c:v>-0.53686599999999995</c:v>
                </c:pt>
                <c:pt idx="248">
                  <c:v>-0.50548099999999996</c:v>
                </c:pt>
                <c:pt idx="249">
                  <c:v>-0.439475</c:v>
                </c:pt>
                <c:pt idx="250">
                  <c:v>-0.54675399999999996</c:v>
                </c:pt>
                <c:pt idx="251">
                  <c:v>-0.56447400000000003</c:v>
                </c:pt>
                <c:pt idx="252">
                  <c:v>-0.56258200000000003</c:v>
                </c:pt>
                <c:pt idx="253">
                  <c:v>-0.58005099999999998</c:v>
                </c:pt>
                <c:pt idx="254">
                  <c:v>-0.55903199999999997</c:v>
                </c:pt>
                <c:pt idx="255">
                  <c:v>-0.60069600000000001</c:v>
                </c:pt>
                <c:pt idx="256">
                  <c:v>-0.47007399999999999</c:v>
                </c:pt>
                <c:pt idx="257">
                  <c:v>-0.53296699999999997</c:v>
                </c:pt>
                <c:pt idx="258">
                  <c:v>-0.53401399999999999</c:v>
                </c:pt>
                <c:pt idx="259">
                  <c:v>-0.532223</c:v>
                </c:pt>
                <c:pt idx="260">
                  <c:v>-0.57690600000000003</c:v>
                </c:pt>
                <c:pt idx="261">
                  <c:v>-0.55844000000000005</c:v>
                </c:pt>
                <c:pt idx="262">
                  <c:v>-0.56530400000000003</c:v>
                </c:pt>
                <c:pt idx="263">
                  <c:v>-0.61671299999999996</c:v>
                </c:pt>
                <c:pt idx="264">
                  <c:v>-0.55012899999999998</c:v>
                </c:pt>
                <c:pt idx="265">
                  <c:v>-0.53747100000000003</c:v>
                </c:pt>
                <c:pt idx="266">
                  <c:v>-0.55980700000000005</c:v>
                </c:pt>
                <c:pt idx="267">
                  <c:v>-0.58037099999999997</c:v>
                </c:pt>
                <c:pt idx="268">
                  <c:v>-0.53239499999999995</c:v>
                </c:pt>
                <c:pt idx="269">
                  <c:v>-0.56227400000000005</c:v>
                </c:pt>
                <c:pt idx="270">
                  <c:v>-0.56386999999999998</c:v>
                </c:pt>
                <c:pt idx="271">
                  <c:v>-0.53817800000000005</c:v>
                </c:pt>
                <c:pt idx="272">
                  <c:v>-0.48233700000000002</c:v>
                </c:pt>
                <c:pt idx="273">
                  <c:v>-0.54271999999999998</c:v>
                </c:pt>
                <c:pt idx="274">
                  <c:v>-0.48900700000000002</c:v>
                </c:pt>
                <c:pt idx="275">
                  <c:v>-0.544686</c:v>
                </c:pt>
                <c:pt idx="276">
                  <c:v>-0.54718199999999995</c:v>
                </c:pt>
                <c:pt idx="277">
                  <c:v>-0.54530299999999998</c:v>
                </c:pt>
                <c:pt idx="278">
                  <c:v>-0.53106399999999998</c:v>
                </c:pt>
                <c:pt idx="279">
                  <c:v>-0.54035100000000003</c:v>
                </c:pt>
                <c:pt idx="280">
                  <c:v>-0.517876</c:v>
                </c:pt>
                <c:pt idx="281">
                  <c:v>-0.55803400000000003</c:v>
                </c:pt>
                <c:pt idx="282">
                  <c:v>-0.60679899999999998</c:v>
                </c:pt>
                <c:pt idx="283">
                  <c:v>-0.55500099999999997</c:v>
                </c:pt>
                <c:pt idx="284">
                  <c:v>-0.54923999999999995</c:v>
                </c:pt>
                <c:pt idx="285">
                  <c:v>-0.58006999999999997</c:v>
                </c:pt>
                <c:pt idx="286">
                  <c:v>-0.56074800000000002</c:v>
                </c:pt>
                <c:pt idx="287">
                  <c:v>-0.47964600000000002</c:v>
                </c:pt>
                <c:pt idx="288">
                  <c:v>-0.55139800000000005</c:v>
                </c:pt>
                <c:pt idx="289">
                  <c:v>-0.57256399999999996</c:v>
                </c:pt>
                <c:pt idx="290">
                  <c:v>-0.58151600000000003</c:v>
                </c:pt>
                <c:pt idx="291">
                  <c:v>-0.52464999999999995</c:v>
                </c:pt>
                <c:pt idx="292">
                  <c:v>-0.545404</c:v>
                </c:pt>
                <c:pt idx="293">
                  <c:v>-0.53880099999999997</c:v>
                </c:pt>
                <c:pt idx="294">
                  <c:v>-0.55145599999999995</c:v>
                </c:pt>
                <c:pt idx="295">
                  <c:v>-0.55349999999999999</c:v>
                </c:pt>
                <c:pt idx="296">
                  <c:v>-0.564585</c:v>
                </c:pt>
                <c:pt idx="297">
                  <c:v>-0.539906</c:v>
                </c:pt>
                <c:pt idx="298">
                  <c:v>-0.54947199999999996</c:v>
                </c:pt>
                <c:pt idx="299">
                  <c:v>-0.49589100000000003</c:v>
                </c:pt>
                <c:pt idx="300">
                  <c:v>-0.58830099999999996</c:v>
                </c:pt>
                <c:pt idx="301">
                  <c:v>-0.50185500000000005</c:v>
                </c:pt>
                <c:pt idx="302">
                  <c:v>-0.58095399999999997</c:v>
                </c:pt>
                <c:pt idx="303">
                  <c:v>-0.468167</c:v>
                </c:pt>
                <c:pt idx="304">
                  <c:v>-0.52644599999999997</c:v>
                </c:pt>
                <c:pt idx="305">
                  <c:v>-0.57266799999999995</c:v>
                </c:pt>
                <c:pt idx="306">
                  <c:v>-0.51336400000000004</c:v>
                </c:pt>
                <c:pt idx="307">
                  <c:v>-0.538026</c:v>
                </c:pt>
                <c:pt idx="308">
                  <c:v>-0.50336000000000003</c:v>
                </c:pt>
                <c:pt idx="309">
                  <c:v>-0.54347900000000005</c:v>
                </c:pt>
                <c:pt idx="310">
                  <c:v>-0.54461800000000005</c:v>
                </c:pt>
                <c:pt idx="311">
                  <c:v>-0.505189</c:v>
                </c:pt>
                <c:pt idx="312">
                  <c:v>-0.54162100000000002</c:v>
                </c:pt>
                <c:pt idx="313">
                  <c:v>-0.56023100000000003</c:v>
                </c:pt>
                <c:pt idx="314">
                  <c:v>-0.55934399999999995</c:v>
                </c:pt>
                <c:pt idx="315">
                  <c:v>-0.50082599999999999</c:v>
                </c:pt>
                <c:pt idx="316">
                  <c:v>-0.504436</c:v>
                </c:pt>
                <c:pt idx="317">
                  <c:v>-0.55429399999999995</c:v>
                </c:pt>
                <c:pt idx="318">
                  <c:v>-0.57519299999999995</c:v>
                </c:pt>
                <c:pt idx="319">
                  <c:v>-0.60878900000000002</c:v>
                </c:pt>
                <c:pt idx="320">
                  <c:v>-0.54450799999999999</c:v>
                </c:pt>
                <c:pt idx="321">
                  <c:v>-0.53290400000000004</c:v>
                </c:pt>
                <c:pt idx="322">
                  <c:v>-0.556616</c:v>
                </c:pt>
                <c:pt idx="323">
                  <c:v>-0.48928199999999999</c:v>
                </c:pt>
                <c:pt idx="324">
                  <c:v>-0.62690400000000002</c:v>
                </c:pt>
                <c:pt idx="325">
                  <c:v>-0.53575399999999995</c:v>
                </c:pt>
                <c:pt idx="326">
                  <c:v>-0.53389699999999995</c:v>
                </c:pt>
                <c:pt idx="327">
                  <c:v>-0.48489300000000002</c:v>
                </c:pt>
                <c:pt idx="328">
                  <c:v>-0.50561</c:v>
                </c:pt>
                <c:pt idx="329">
                  <c:v>-0.47576200000000002</c:v>
                </c:pt>
                <c:pt idx="330">
                  <c:v>-0.489228</c:v>
                </c:pt>
                <c:pt idx="331">
                  <c:v>-0.49869200000000002</c:v>
                </c:pt>
                <c:pt idx="332">
                  <c:v>-0.48506100000000002</c:v>
                </c:pt>
              </c:numCache>
            </c:numRef>
          </c:xVal>
          <c:yVal>
            <c:numRef>
              <c:f>ProkustesV!$X$10:$X$500</c:f>
              <c:numCache>
                <c:formatCode>0.000</c:formatCode>
                <c:ptCount val="491"/>
                <c:pt idx="0">
                  <c:v>-1.0903100000000001E-2</c:v>
                </c:pt>
                <c:pt idx="1">
                  <c:v>-2.2866599999999998E-3</c:v>
                </c:pt>
                <c:pt idx="2">
                  <c:v>2.2389900000000001E-2</c:v>
                </c:pt>
                <c:pt idx="3">
                  <c:v>-1.7730200000000002E-2</c:v>
                </c:pt>
                <c:pt idx="4">
                  <c:v>1.9120100000000001E-2</c:v>
                </c:pt>
                <c:pt idx="5">
                  <c:v>3.1746200000000002E-2</c:v>
                </c:pt>
                <c:pt idx="6">
                  <c:v>1.5899400000000001E-2</c:v>
                </c:pt>
                <c:pt idx="7">
                  <c:v>6.4128800000000001E-3</c:v>
                </c:pt>
                <c:pt idx="8">
                  <c:v>1.7820200000000001E-2</c:v>
                </c:pt>
                <c:pt idx="9">
                  <c:v>1.8070099999999999E-2</c:v>
                </c:pt>
                <c:pt idx="10">
                  <c:v>6.4241600000000004E-4</c:v>
                </c:pt>
                <c:pt idx="11">
                  <c:v>3.4503800000000001E-2</c:v>
                </c:pt>
                <c:pt idx="12">
                  <c:v>4.3920799999999996E-3</c:v>
                </c:pt>
                <c:pt idx="13">
                  <c:v>3.5068799999999999E-4</c:v>
                </c:pt>
                <c:pt idx="14">
                  <c:v>1.27276E-2</c:v>
                </c:pt>
                <c:pt idx="15">
                  <c:v>3.4411999999999998E-2</c:v>
                </c:pt>
                <c:pt idx="16">
                  <c:v>7.7440499999999997E-3</c:v>
                </c:pt>
                <c:pt idx="17">
                  <c:v>-1.1162200000000001E-2</c:v>
                </c:pt>
                <c:pt idx="18">
                  <c:v>8.8587200000000005E-3</c:v>
                </c:pt>
                <c:pt idx="19">
                  <c:v>-2.8220699999999999E-3</c:v>
                </c:pt>
                <c:pt idx="20">
                  <c:v>-3.1098100000000002E-3</c:v>
                </c:pt>
                <c:pt idx="21">
                  <c:v>-1.6437799999999999E-2</c:v>
                </c:pt>
                <c:pt idx="22">
                  <c:v>1.58517E-2</c:v>
                </c:pt>
                <c:pt idx="23">
                  <c:v>1.1058399999999999E-2</c:v>
                </c:pt>
                <c:pt idx="24">
                  <c:v>-1.55429E-2</c:v>
                </c:pt>
                <c:pt idx="25">
                  <c:v>5.6103400000000001E-3</c:v>
                </c:pt>
                <c:pt idx="26">
                  <c:v>2.7499900000000001E-2</c:v>
                </c:pt>
                <c:pt idx="27">
                  <c:v>-2.87461E-2</c:v>
                </c:pt>
                <c:pt idx="28">
                  <c:v>2.87094E-2</c:v>
                </c:pt>
                <c:pt idx="29">
                  <c:v>-1.7026599999999999E-3</c:v>
                </c:pt>
                <c:pt idx="30">
                  <c:v>6.5365400000000004E-3</c:v>
                </c:pt>
                <c:pt idx="31">
                  <c:v>-2.37214E-3</c:v>
                </c:pt>
                <c:pt idx="32">
                  <c:v>-2.1671099999999999E-4</c:v>
                </c:pt>
                <c:pt idx="33">
                  <c:v>1.1844E-2</c:v>
                </c:pt>
                <c:pt idx="34">
                  <c:v>1.32429E-2</c:v>
                </c:pt>
                <c:pt idx="35">
                  <c:v>1.17029E-2</c:v>
                </c:pt>
                <c:pt idx="36">
                  <c:v>1.669E-2</c:v>
                </c:pt>
                <c:pt idx="37">
                  <c:v>-4.6904100000000001E-4</c:v>
                </c:pt>
                <c:pt idx="38">
                  <c:v>3.1602600000000002E-2</c:v>
                </c:pt>
                <c:pt idx="39">
                  <c:v>-2.51804E-3</c:v>
                </c:pt>
                <c:pt idx="40">
                  <c:v>7.3890500000000003E-3</c:v>
                </c:pt>
                <c:pt idx="41">
                  <c:v>-1.42028E-2</c:v>
                </c:pt>
                <c:pt idx="42">
                  <c:v>-1.6534699999999999E-2</c:v>
                </c:pt>
                <c:pt idx="43">
                  <c:v>4.3214799999999999E-3</c:v>
                </c:pt>
                <c:pt idx="44">
                  <c:v>-2.8685099999999999E-3</c:v>
                </c:pt>
                <c:pt idx="45">
                  <c:v>2.2444200000000001E-2</c:v>
                </c:pt>
                <c:pt idx="46">
                  <c:v>1.7489599999999999E-3</c:v>
                </c:pt>
                <c:pt idx="47">
                  <c:v>-1.5558799999999999E-2</c:v>
                </c:pt>
                <c:pt idx="48">
                  <c:v>1.1591199999999999E-2</c:v>
                </c:pt>
                <c:pt idx="49">
                  <c:v>1.1952099999999999E-3</c:v>
                </c:pt>
                <c:pt idx="50">
                  <c:v>1.40944E-2</c:v>
                </c:pt>
                <c:pt idx="51">
                  <c:v>7.4315600000000002E-3</c:v>
                </c:pt>
                <c:pt idx="52">
                  <c:v>-1.9365400000000001E-2</c:v>
                </c:pt>
                <c:pt idx="53">
                  <c:v>6.5995000000000003E-3</c:v>
                </c:pt>
                <c:pt idx="54">
                  <c:v>-8.7580000000000004E-4</c:v>
                </c:pt>
                <c:pt idx="55">
                  <c:v>-2.1872200000000001E-3</c:v>
                </c:pt>
                <c:pt idx="56">
                  <c:v>1.6776900000000001E-2</c:v>
                </c:pt>
                <c:pt idx="57">
                  <c:v>1.49395E-2</c:v>
                </c:pt>
                <c:pt idx="58">
                  <c:v>1.76159E-2</c:v>
                </c:pt>
                <c:pt idx="59">
                  <c:v>-3.39222E-3</c:v>
                </c:pt>
                <c:pt idx="60">
                  <c:v>-3.0455599999999999E-2</c:v>
                </c:pt>
                <c:pt idx="61">
                  <c:v>-1.15643E-3</c:v>
                </c:pt>
                <c:pt idx="62">
                  <c:v>-4.15249E-3</c:v>
                </c:pt>
                <c:pt idx="63">
                  <c:v>2.7201899999999999E-3</c:v>
                </c:pt>
                <c:pt idx="64">
                  <c:v>7.5086800000000002E-3</c:v>
                </c:pt>
                <c:pt idx="65">
                  <c:v>-1.47478E-2</c:v>
                </c:pt>
                <c:pt idx="66">
                  <c:v>7.2221500000000001E-3</c:v>
                </c:pt>
                <c:pt idx="67">
                  <c:v>4.7745599999999997E-3</c:v>
                </c:pt>
                <c:pt idx="68">
                  <c:v>-2.7261099999999999E-3</c:v>
                </c:pt>
                <c:pt idx="69">
                  <c:v>-1.37599E-2</c:v>
                </c:pt>
                <c:pt idx="70">
                  <c:v>4.8085699999999999E-3</c:v>
                </c:pt>
                <c:pt idx="71">
                  <c:v>4.5221699999999998E-3</c:v>
                </c:pt>
                <c:pt idx="72">
                  <c:v>1.11699E-3</c:v>
                </c:pt>
                <c:pt idx="73">
                  <c:v>5.8402999999999997E-3</c:v>
                </c:pt>
                <c:pt idx="74">
                  <c:v>-1.38727E-2</c:v>
                </c:pt>
                <c:pt idx="75">
                  <c:v>-5.6328400000000001E-3</c:v>
                </c:pt>
                <c:pt idx="76">
                  <c:v>2.308E-2</c:v>
                </c:pt>
                <c:pt idx="77">
                  <c:v>8.9935299999999996E-3</c:v>
                </c:pt>
                <c:pt idx="78">
                  <c:v>1.7539599999999999E-2</c:v>
                </c:pt>
                <c:pt idx="79">
                  <c:v>6.3743999999999997E-3</c:v>
                </c:pt>
                <c:pt idx="80">
                  <c:v>-3.4841400000000002E-3</c:v>
                </c:pt>
                <c:pt idx="81">
                  <c:v>5.62116E-3</c:v>
                </c:pt>
                <c:pt idx="82">
                  <c:v>2.741E-2</c:v>
                </c:pt>
                <c:pt idx="83">
                  <c:v>-3.5695400000000002E-2</c:v>
                </c:pt>
                <c:pt idx="84">
                  <c:v>-9.5967799999999992E-3</c:v>
                </c:pt>
                <c:pt idx="85">
                  <c:v>1.4638699999999999E-2</c:v>
                </c:pt>
                <c:pt idx="86">
                  <c:v>6.57269E-3</c:v>
                </c:pt>
                <c:pt idx="87">
                  <c:v>1.1905000000000001E-2</c:v>
                </c:pt>
                <c:pt idx="88">
                  <c:v>-3.4489499999999999E-2</c:v>
                </c:pt>
                <c:pt idx="89">
                  <c:v>1.31985E-3</c:v>
                </c:pt>
                <c:pt idx="90">
                  <c:v>-7.6622399999999998E-3</c:v>
                </c:pt>
                <c:pt idx="91">
                  <c:v>-9.2953299999999992E-3</c:v>
                </c:pt>
                <c:pt idx="92">
                  <c:v>2.30776E-2</c:v>
                </c:pt>
                <c:pt idx="93">
                  <c:v>8.2513800000000003E-5</c:v>
                </c:pt>
                <c:pt idx="94">
                  <c:v>1.8610499999999999E-2</c:v>
                </c:pt>
                <c:pt idx="95">
                  <c:v>-8.4220000000000007E-3</c:v>
                </c:pt>
                <c:pt idx="96">
                  <c:v>-1.29435E-2</c:v>
                </c:pt>
                <c:pt idx="97">
                  <c:v>-2.2814899999999999E-2</c:v>
                </c:pt>
                <c:pt idx="98">
                  <c:v>-1.60158E-2</c:v>
                </c:pt>
                <c:pt idx="99">
                  <c:v>-3.8500100000000002E-2</c:v>
                </c:pt>
                <c:pt idx="100">
                  <c:v>4.6581299999999999E-3</c:v>
                </c:pt>
                <c:pt idx="101">
                  <c:v>-4.8668100000000001E-3</c:v>
                </c:pt>
                <c:pt idx="102">
                  <c:v>2.1929400000000002E-2</c:v>
                </c:pt>
                <c:pt idx="103">
                  <c:v>3.38062E-3</c:v>
                </c:pt>
                <c:pt idx="104">
                  <c:v>2.2330800000000001E-2</c:v>
                </c:pt>
                <c:pt idx="105">
                  <c:v>2.9974100000000002E-4</c:v>
                </c:pt>
                <c:pt idx="106">
                  <c:v>1.6866800000000001E-3</c:v>
                </c:pt>
                <c:pt idx="107">
                  <c:v>-2.5384E-2</c:v>
                </c:pt>
                <c:pt idx="108">
                  <c:v>2.2125700000000002E-2</c:v>
                </c:pt>
                <c:pt idx="109">
                  <c:v>3.7403900000000001E-3</c:v>
                </c:pt>
                <c:pt idx="110">
                  <c:v>1.32821E-2</c:v>
                </c:pt>
                <c:pt idx="111">
                  <c:v>-1.0053899999999999E-2</c:v>
                </c:pt>
                <c:pt idx="112">
                  <c:v>-7.2537000000000001E-3</c:v>
                </c:pt>
                <c:pt idx="113">
                  <c:v>-5.5186300000000001E-3</c:v>
                </c:pt>
                <c:pt idx="114">
                  <c:v>-1.6724599999999999E-2</c:v>
                </c:pt>
                <c:pt idx="115">
                  <c:v>1.9477600000000001E-2</c:v>
                </c:pt>
                <c:pt idx="116">
                  <c:v>-1.5697300000000001E-2</c:v>
                </c:pt>
                <c:pt idx="117">
                  <c:v>4.7431499999999998E-3</c:v>
                </c:pt>
                <c:pt idx="118">
                  <c:v>5.7302300000000002E-3</c:v>
                </c:pt>
                <c:pt idx="119">
                  <c:v>-6.2416399999999997E-3</c:v>
                </c:pt>
                <c:pt idx="120">
                  <c:v>1.1787499999999999E-2</c:v>
                </c:pt>
                <c:pt idx="121">
                  <c:v>1.38342E-2</c:v>
                </c:pt>
                <c:pt idx="122">
                  <c:v>-2.3531099999999998E-3</c:v>
                </c:pt>
                <c:pt idx="123">
                  <c:v>-1.0818599999999999E-2</c:v>
                </c:pt>
                <c:pt idx="124">
                  <c:v>6.5636499999999999E-3</c:v>
                </c:pt>
                <c:pt idx="125">
                  <c:v>-1.2929599999999999E-2</c:v>
                </c:pt>
                <c:pt idx="126">
                  <c:v>8.84683E-3</c:v>
                </c:pt>
                <c:pt idx="127">
                  <c:v>3.1056299999999998E-2</c:v>
                </c:pt>
                <c:pt idx="128">
                  <c:v>-5.1246899999999999E-4</c:v>
                </c:pt>
                <c:pt idx="129">
                  <c:v>-2.6423200000000001E-2</c:v>
                </c:pt>
                <c:pt idx="130">
                  <c:v>-1.20299E-2</c:v>
                </c:pt>
                <c:pt idx="131">
                  <c:v>7.2100300000000001E-3</c:v>
                </c:pt>
                <c:pt idx="132">
                  <c:v>1.9366899999999999E-2</c:v>
                </c:pt>
                <c:pt idx="133">
                  <c:v>4.3935099999999998E-3</c:v>
                </c:pt>
                <c:pt idx="134">
                  <c:v>-8.4437399999999999E-3</c:v>
                </c:pt>
                <c:pt idx="135">
                  <c:v>-4.6806800000000004E-3</c:v>
                </c:pt>
                <c:pt idx="136">
                  <c:v>-4.9579200000000002E-3</c:v>
                </c:pt>
                <c:pt idx="137">
                  <c:v>9.6884399999999996E-3</c:v>
                </c:pt>
                <c:pt idx="138">
                  <c:v>6.3291500000000004E-3</c:v>
                </c:pt>
                <c:pt idx="139">
                  <c:v>1.3608800000000001E-2</c:v>
                </c:pt>
                <c:pt idx="140">
                  <c:v>-1.1078299999999999E-2</c:v>
                </c:pt>
                <c:pt idx="141">
                  <c:v>5.2781E-3</c:v>
                </c:pt>
                <c:pt idx="142">
                  <c:v>8.2940499999999996E-4</c:v>
                </c:pt>
                <c:pt idx="143">
                  <c:v>2.5123099999999999E-2</c:v>
                </c:pt>
                <c:pt idx="144">
                  <c:v>-1.0709700000000001E-2</c:v>
                </c:pt>
                <c:pt idx="145">
                  <c:v>-6.9616900000000004E-3</c:v>
                </c:pt>
                <c:pt idx="146">
                  <c:v>-4.58395E-4</c:v>
                </c:pt>
                <c:pt idx="147">
                  <c:v>-1.5376000000000001E-2</c:v>
                </c:pt>
                <c:pt idx="148">
                  <c:v>3.76173E-3</c:v>
                </c:pt>
                <c:pt idx="149">
                  <c:v>4.0403799999999997E-3</c:v>
                </c:pt>
                <c:pt idx="150">
                  <c:v>2.98918E-2</c:v>
                </c:pt>
                <c:pt idx="151">
                  <c:v>-1.8505400000000002E-2</c:v>
                </c:pt>
                <c:pt idx="152">
                  <c:v>-2.6949000000000001E-2</c:v>
                </c:pt>
                <c:pt idx="153">
                  <c:v>-1.5165799999999999E-4</c:v>
                </c:pt>
                <c:pt idx="154">
                  <c:v>-7.6844499999999998E-3</c:v>
                </c:pt>
                <c:pt idx="155">
                  <c:v>2.5570300000000001E-2</c:v>
                </c:pt>
                <c:pt idx="156">
                  <c:v>-4.4672000000000002E-3</c:v>
                </c:pt>
                <c:pt idx="157">
                  <c:v>-4.7917000000000003E-3</c:v>
                </c:pt>
                <c:pt idx="158">
                  <c:v>1.41307E-2</c:v>
                </c:pt>
                <c:pt idx="159">
                  <c:v>-9.1683800000000003E-3</c:v>
                </c:pt>
                <c:pt idx="160">
                  <c:v>-2.3250699999999999E-2</c:v>
                </c:pt>
                <c:pt idx="161">
                  <c:v>-1.0923899999999999E-3</c:v>
                </c:pt>
                <c:pt idx="162">
                  <c:v>2.15044E-3</c:v>
                </c:pt>
                <c:pt idx="163">
                  <c:v>2.5433899999999999E-2</c:v>
                </c:pt>
                <c:pt idx="164">
                  <c:v>8.3759399999999999E-4</c:v>
                </c:pt>
                <c:pt idx="165">
                  <c:v>1.23792E-2</c:v>
                </c:pt>
                <c:pt idx="166">
                  <c:v>3.1328099999999998E-2</c:v>
                </c:pt>
                <c:pt idx="167">
                  <c:v>-9.0569799999999992E-3</c:v>
                </c:pt>
                <c:pt idx="168">
                  <c:v>-2.6639800000000002E-2</c:v>
                </c:pt>
                <c:pt idx="169">
                  <c:v>4.1572900000000001E-3</c:v>
                </c:pt>
                <c:pt idx="170">
                  <c:v>6.3640700000000003E-3</c:v>
                </c:pt>
                <c:pt idx="171">
                  <c:v>-8.9782799999999999E-3</c:v>
                </c:pt>
                <c:pt idx="172">
                  <c:v>3.6670000000000001E-3</c:v>
                </c:pt>
                <c:pt idx="173">
                  <c:v>-9.1382600000000005E-3</c:v>
                </c:pt>
                <c:pt idx="174">
                  <c:v>1.22887E-2</c:v>
                </c:pt>
                <c:pt idx="175">
                  <c:v>5.7765400000000001E-3</c:v>
                </c:pt>
                <c:pt idx="176">
                  <c:v>-6.5555099999999996E-3</c:v>
                </c:pt>
                <c:pt idx="177">
                  <c:v>-4.7275099999999999E-3</c:v>
                </c:pt>
                <c:pt idx="178">
                  <c:v>1.8796500000000001E-2</c:v>
                </c:pt>
                <c:pt idx="179">
                  <c:v>3.3326700000000001E-2</c:v>
                </c:pt>
                <c:pt idx="180">
                  <c:v>-1.08165E-2</c:v>
                </c:pt>
                <c:pt idx="181">
                  <c:v>2.5024600000000001E-2</c:v>
                </c:pt>
                <c:pt idx="182">
                  <c:v>2.95773E-3</c:v>
                </c:pt>
                <c:pt idx="183">
                  <c:v>-4.8548699999999998E-3</c:v>
                </c:pt>
                <c:pt idx="184">
                  <c:v>4.9382200000000001E-3</c:v>
                </c:pt>
                <c:pt idx="185">
                  <c:v>-6.0221199999999997E-3</c:v>
                </c:pt>
                <c:pt idx="186">
                  <c:v>4.7165799999999997E-3</c:v>
                </c:pt>
                <c:pt idx="187">
                  <c:v>1.6913900000000001E-3</c:v>
                </c:pt>
                <c:pt idx="188">
                  <c:v>1.5108299999999999E-3</c:v>
                </c:pt>
                <c:pt idx="189">
                  <c:v>-1.64837E-2</c:v>
                </c:pt>
                <c:pt idx="190">
                  <c:v>2.2020899999999999E-3</c:v>
                </c:pt>
                <c:pt idx="191">
                  <c:v>-6.25487E-3</c:v>
                </c:pt>
                <c:pt idx="192">
                  <c:v>-3.08034E-3</c:v>
                </c:pt>
                <c:pt idx="193">
                  <c:v>-7.9898199999999995E-4</c:v>
                </c:pt>
                <c:pt idx="194">
                  <c:v>1.91956E-2</c:v>
                </c:pt>
                <c:pt idx="195">
                  <c:v>1.43807E-2</c:v>
                </c:pt>
                <c:pt idx="196">
                  <c:v>-2.8742299999999998E-4</c:v>
                </c:pt>
                <c:pt idx="197">
                  <c:v>5.2054600000000003E-3</c:v>
                </c:pt>
                <c:pt idx="198">
                  <c:v>1.8331900000000002E-2</c:v>
                </c:pt>
                <c:pt idx="199">
                  <c:v>-8.1859500000000009E-3</c:v>
                </c:pt>
                <c:pt idx="200">
                  <c:v>-3.2585299999999999E-3</c:v>
                </c:pt>
                <c:pt idx="201">
                  <c:v>-8.2939399999999996E-3</c:v>
                </c:pt>
                <c:pt idx="202">
                  <c:v>1.5370999999999999E-2</c:v>
                </c:pt>
                <c:pt idx="203">
                  <c:v>-6.5373000000000002E-3</c:v>
                </c:pt>
                <c:pt idx="204">
                  <c:v>-1.11185E-2</c:v>
                </c:pt>
                <c:pt idx="205">
                  <c:v>4.3596599999999998E-4</c:v>
                </c:pt>
                <c:pt idx="206">
                  <c:v>-2.29888E-2</c:v>
                </c:pt>
                <c:pt idx="207">
                  <c:v>-1.9226699999999999E-2</c:v>
                </c:pt>
                <c:pt idx="208">
                  <c:v>4.0581699999999998E-3</c:v>
                </c:pt>
                <c:pt idx="209">
                  <c:v>-9.9872599999999995E-3</c:v>
                </c:pt>
                <c:pt idx="210">
                  <c:v>3.8823199999999999E-3</c:v>
                </c:pt>
                <c:pt idx="211">
                  <c:v>-5.70427E-3</c:v>
                </c:pt>
                <c:pt idx="212">
                  <c:v>1.7799499999999999E-2</c:v>
                </c:pt>
                <c:pt idx="213">
                  <c:v>-1.37906E-2</c:v>
                </c:pt>
                <c:pt idx="214">
                  <c:v>-3.5462800000000002E-3</c:v>
                </c:pt>
                <c:pt idx="215">
                  <c:v>-2.0213999999999999E-2</c:v>
                </c:pt>
                <c:pt idx="216">
                  <c:v>-1.4755000000000001E-2</c:v>
                </c:pt>
                <c:pt idx="217">
                  <c:v>2.11211E-2</c:v>
                </c:pt>
                <c:pt idx="218">
                  <c:v>1.48862E-2</c:v>
                </c:pt>
                <c:pt idx="219">
                  <c:v>-7.9482600000000004E-3</c:v>
                </c:pt>
                <c:pt idx="220">
                  <c:v>9.86188E-3</c:v>
                </c:pt>
                <c:pt idx="221">
                  <c:v>-6.6899600000000004E-4</c:v>
                </c:pt>
                <c:pt idx="222">
                  <c:v>1.3532100000000001E-3</c:v>
                </c:pt>
                <c:pt idx="223">
                  <c:v>3.8253100000000002E-3</c:v>
                </c:pt>
                <c:pt idx="224">
                  <c:v>1.3929E-2</c:v>
                </c:pt>
                <c:pt idx="225">
                  <c:v>1.7387099999999999E-2</c:v>
                </c:pt>
                <c:pt idx="226">
                  <c:v>-1.6656500000000001E-3</c:v>
                </c:pt>
                <c:pt idx="227">
                  <c:v>1.0673E-2</c:v>
                </c:pt>
                <c:pt idx="228">
                  <c:v>4.3751700000000003E-3</c:v>
                </c:pt>
                <c:pt idx="229">
                  <c:v>1.1265499999999999E-2</c:v>
                </c:pt>
                <c:pt idx="230">
                  <c:v>6.0035799999999995E-4</c:v>
                </c:pt>
                <c:pt idx="231">
                  <c:v>6.6027600000000001E-3</c:v>
                </c:pt>
                <c:pt idx="232">
                  <c:v>1.0785299999999999E-2</c:v>
                </c:pt>
                <c:pt idx="233">
                  <c:v>-7.4041999999999997E-3</c:v>
                </c:pt>
                <c:pt idx="234">
                  <c:v>-1.56402E-2</c:v>
                </c:pt>
                <c:pt idx="235">
                  <c:v>-3.8116799999999998E-4</c:v>
                </c:pt>
                <c:pt idx="236">
                  <c:v>1.32093E-2</c:v>
                </c:pt>
                <c:pt idx="237">
                  <c:v>2.14209E-2</c:v>
                </c:pt>
                <c:pt idx="238">
                  <c:v>-1.9821399999999999E-2</c:v>
                </c:pt>
                <c:pt idx="239">
                  <c:v>-1.09514E-2</c:v>
                </c:pt>
                <c:pt idx="240">
                  <c:v>2.3107100000000001E-3</c:v>
                </c:pt>
                <c:pt idx="241">
                  <c:v>-1.02091E-2</c:v>
                </c:pt>
                <c:pt idx="242">
                  <c:v>1.8193000000000001E-2</c:v>
                </c:pt>
                <c:pt idx="243">
                  <c:v>1.4643300000000001E-4</c:v>
                </c:pt>
                <c:pt idx="244">
                  <c:v>4.7407300000000003E-3</c:v>
                </c:pt>
                <c:pt idx="245">
                  <c:v>1.3102900000000001E-2</c:v>
                </c:pt>
                <c:pt idx="246">
                  <c:v>2.2179000000000001E-2</c:v>
                </c:pt>
                <c:pt idx="247">
                  <c:v>-2.2244099999999999E-2</c:v>
                </c:pt>
                <c:pt idx="248">
                  <c:v>1.73997E-3</c:v>
                </c:pt>
                <c:pt idx="249">
                  <c:v>-4.0687700000000002E-3</c:v>
                </c:pt>
                <c:pt idx="250">
                  <c:v>3.30087E-3</c:v>
                </c:pt>
                <c:pt idx="251">
                  <c:v>-6.7319299999999997E-3</c:v>
                </c:pt>
                <c:pt idx="252">
                  <c:v>-5.3506300000000003E-3</c:v>
                </c:pt>
                <c:pt idx="253">
                  <c:v>-1.6750399999999999E-2</c:v>
                </c:pt>
                <c:pt idx="254">
                  <c:v>9.1543199999999999E-4</c:v>
                </c:pt>
                <c:pt idx="255">
                  <c:v>6.7042400000000002E-3</c:v>
                </c:pt>
                <c:pt idx="256">
                  <c:v>-6.1344800000000003E-3</c:v>
                </c:pt>
                <c:pt idx="257">
                  <c:v>1.10667E-2</c:v>
                </c:pt>
                <c:pt idx="258">
                  <c:v>4.7952300000000002E-3</c:v>
                </c:pt>
                <c:pt idx="259">
                  <c:v>2.17621E-2</c:v>
                </c:pt>
                <c:pt idx="260">
                  <c:v>4.9418400000000003E-3</c:v>
                </c:pt>
                <c:pt idx="261">
                  <c:v>-1.56456E-3</c:v>
                </c:pt>
                <c:pt idx="262">
                  <c:v>2.5934999999999999E-3</c:v>
                </c:pt>
                <c:pt idx="263">
                  <c:v>-3.7666599999999998E-3</c:v>
                </c:pt>
                <c:pt idx="264">
                  <c:v>-1.3923899999999999E-2</c:v>
                </c:pt>
                <c:pt idx="265">
                  <c:v>-7.42897E-3</c:v>
                </c:pt>
                <c:pt idx="266">
                  <c:v>2.5184199999999999E-3</c:v>
                </c:pt>
                <c:pt idx="267">
                  <c:v>-1.5382200000000001E-3</c:v>
                </c:pt>
                <c:pt idx="268">
                  <c:v>7.1411299999999999E-3</c:v>
                </c:pt>
                <c:pt idx="269">
                  <c:v>-3.8042100000000001E-3</c:v>
                </c:pt>
                <c:pt idx="270">
                  <c:v>1.25681E-2</c:v>
                </c:pt>
                <c:pt idx="271">
                  <c:v>3.01783E-3</c:v>
                </c:pt>
                <c:pt idx="272">
                  <c:v>9.5302400000000002E-4</c:v>
                </c:pt>
                <c:pt idx="273">
                  <c:v>1.3578399999999999E-2</c:v>
                </c:pt>
                <c:pt idx="274">
                  <c:v>8.1797699999999994E-3</c:v>
                </c:pt>
                <c:pt idx="275">
                  <c:v>-6.5093900000000003E-3</c:v>
                </c:pt>
                <c:pt idx="276">
                  <c:v>1.55532E-2</c:v>
                </c:pt>
                <c:pt idx="277">
                  <c:v>-1.1147900000000001E-3</c:v>
                </c:pt>
                <c:pt idx="278">
                  <c:v>-6.4137700000000001E-3</c:v>
                </c:pt>
                <c:pt idx="279">
                  <c:v>-1.15987E-2</c:v>
                </c:pt>
                <c:pt idx="280">
                  <c:v>-1.6704500000000001E-2</c:v>
                </c:pt>
                <c:pt idx="281">
                  <c:v>8.7329400000000005E-4</c:v>
                </c:pt>
                <c:pt idx="282">
                  <c:v>4.6452300000000002E-3</c:v>
                </c:pt>
                <c:pt idx="283">
                  <c:v>5.2175099999999999E-3</c:v>
                </c:pt>
                <c:pt idx="284">
                  <c:v>2.95448E-2</c:v>
                </c:pt>
                <c:pt idx="285">
                  <c:v>-1.6528399999999999E-2</c:v>
                </c:pt>
                <c:pt idx="286">
                  <c:v>3.1312699999999999E-2</c:v>
                </c:pt>
                <c:pt idx="287">
                  <c:v>2.36834E-2</c:v>
                </c:pt>
                <c:pt idx="288">
                  <c:v>9.1085100000000002E-3</c:v>
                </c:pt>
                <c:pt idx="289">
                  <c:v>9.4135399999999998E-3</c:v>
                </c:pt>
                <c:pt idx="290">
                  <c:v>9.7037700000000005E-3</c:v>
                </c:pt>
                <c:pt idx="291">
                  <c:v>-1.98056E-2</c:v>
                </c:pt>
                <c:pt idx="292">
                  <c:v>-6.8988999999999997E-4</c:v>
                </c:pt>
                <c:pt idx="293">
                  <c:v>-5.4893900000000002E-4</c:v>
                </c:pt>
                <c:pt idx="294">
                  <c:v>-1.01625E-2</c:v>
                </c:pt>
                <c:pt idx="295">
                  <c:v>9.4724600000000003E-3</c:v>
                </c:pt>
                <c:pt idx="296">
                  <c:v>-1.0193600000000001E-2</c:v>
                </c:pt>
                <c:pt idx="297">
                  <c:v>2.2357100000000001E-3</c:v>
                </c:pt>
                <c:pt idx="298">
                  <c:v>-5.6908499999999999E-3</c:v>
                </c:pt>
                <c:pt idx="299">
                  <c:v>-2.9977699999999999E-3</c:v>
                </c:pt>
                <c:pt idx="300">
                  <c:v>8.5649599999999999E-3</c:v>
                </c:pt>
                <c:pt idx="301">
                  <c:v>-2.08753E-4</c:v>
                </c:pt>
                <c:pt idx="302">
                  <c:v>2.1362400000000002E-3</c:v>
                </c:pt>
                <c:pt idx="303">
                  <c:v>1.9373700000000001E-2</c:v>
                </c:pt>
                <c:pt idx="304">
                  <c:v>5.7093600000000001E-3</c:v>
                </c:pt>
                <c:pt idx="305">
                  <c:v>3.6122799999999998E-3</c:v>
                </c:pt>
                <c:pt idx="306">
                  <c:v>-1.2127600000000001E-2</c:v>
                </c:pt>
                <c:pt idx="307">
                  <c:v>-1.2045E-2</c:v>
                </c:pt>
                <c:pt idx="308">
                  <c:v>-3.6886900000000001E-3</c:v>
                </c:pt>
                <c:pt idx="309">
                  <c:v>-1.6683300000000002E-2</c:v>
                </c:pt>
                <c:pt idx="310">
                  <c:v>-6.37946E-3</c:v>
                </c:pt>
                <c:pt idx="311">
                  <c:v>-5.1288000000000002E-3</c:v>
                </c:pt>
                <c:pt idx="312">
                  <c:v>1.6335499999999999E-2</c:v>
                </c:pt>
                <c:pt idx="313">
                  <c:v>-7.21574E-3</c:v>
                </c:pt>
                <c:pt idx="314">
                  <c:v>-4.0944700000000002E-3</c:v>
                </c:pt>
                <c:pt idx="315">
                  <c:v>1.23138E-2</c:v>
                </c:pt>
                <c:pt idx="316">
                  <c:v>1.49195E-2</c:v>
                </c:pt>
                <c:pt idx="317">
                  <c:v>1.38511E-2</c:v>
                </c:pt>
                <c:pt idx="318">
                  <c:v>6.6550699999999999E-3</c:v>
                </c:pt>
                <c:pt idx="319">
                  <c:v>-6.6266399999999996E-3</c:v>
                </c:pt>
                <c:pt idx="320">
                  <c:v>-2.2672999999999999E-2</c:v>
                </c:pt>
                <c:pt idx="321">
                  <c:v>-1.51158E-2</c:v>
                </c:pt>
                <c:pt idx="322">
                  <c:v>3.7369899999999999E-3</c:v>
                </c:pt>
                <c:pt idx="323">
                  <c:v>-1.20275E-2</c:v>
                </c:pt>
                <c:pt idx="324">
                  <c:v>4.1595399999999998E-3</c:v>
                </c:pt>
                <c:pt idx="325">
                  <c:v>-3.4419699999999999E-3</c:v>
                </c:pt>
                <c:pt idx="326">
                  <c:v>-5.00761E-3</c:v>
                </c:pt>
                <c:pt idx="327">
                  <c:v>7.4214800000000003E-3</c:v>
                </c:pt>
                <c:pt idx="328">
                  <c:v>-2.7421899999999999E-2</c:v>
                </c:pt>
                <c:pt idx="329">
                  <c:v>-3.0374899999999999E-3</c:v>
                </c:pt>
                <c:pt idx="330">
                  <c:v>-8.5393299999999995E-3</c:v>
                </c:pt>
                <c:pt idx="331">
                  <c:v>-4.2813499999999997E-3</c:v>
                </c:pt>
                <c:pt idx="332">
                  <c:v>5.1424799999999996E-3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61056"/>
        <c:axId val="263662976"/>
      </c:scatterChart>
      <c:valAx>
        <c:axId val="263661056"/>
        <c:scaling>
          <c:orientation val="minMax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crossAx val="263662976"/>
        <c:crosses val="autoZero"/>
        <c:crossBetween val="midCat"/>
        <c:majorUnit val="0.2"/>
      </c:valAx>
      <c:valAx>
        <c:axId val="263662976"/>
        <c:scaling>
          <c:orientation val="minMax"/>
          <c:max val="0.4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263661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ProkustesV2!$C$10:$C$500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-0.45605099999999998</c:v>
                </c:pt>
                <c:pt idx="280">
                  <c:v>-0.43976900000000002</c:v>
                </c:pt>
                <c:pt idx="281">
                  <c:v>-0.42547400000000002</c:v>
                </c:pt>
                <c:pt idx="282">
                  <c:v>-0.45159100000000002</c:v>
                </c:pt>
                <c:pt idx="283">
                  <c:v>-0.43160599999999999</c:v>
                </c:pt>
                <c:pt idx="284">
                  <c:v>-0.44012699999999999</c:v>
                </c:pt>
                <c:pt idx="285">
                  <c:v>-0.39375599999999999</c:v>
                </c:pt>
                <c:pt idx="286">
                  <c:v>-0.42690800000000001</c:v>
                </c:pt>
                <c:pt idx="287">
                  <c:v>-0.46553299999999997</c:v>
                </c:pt>
                <c:pt idx="288">
                  <c:v>-0.471611</c:v>
                </c:pt>
                <c:pt idx="289">
                  <c:v>-0.44456800000000002</c:v>
                </c:pt>
                <c:pt idx="290">
                  <c:v>-0.445851</c:v>
                </c:pt>
                <c:pt idx="291">
                  <c:v>-0.44318000000000002</c:v>
                </c:pt>
                <c:pt idx="292">
                  <c:v>-0.48142800000000002</c:v>
                </c:pt>
                <c:pt idx="293">
                  <c:v>-0.43724600000000002</c:v>
                </c:pt>
                <c:pt idx="294">
                  <c:v>-0.430786</c:v>
                </c:pt>
                <c:pt idx="295">
                  <c:v>-0.431255</c:v>
                </c:pt>
                <c:pt idx="296">
                  <c:v>-0.44010700000000003</c:v>
                </c:pt>
                <c:pt idx="297">
                  <c:v>-0.43940200000000001</c:v>
                </c:pt>
                <c:pt idx="298">
                  <c:v>-0.44131700000000001</c:v>
                </c:pt>
                <c:pt idx="299">
                  <c:v>-0.47294799999999998</c:v>
                </c:pt>
                <c:pt idx="300">
                  <c:v>-0.42371999999999999</c:v>
                </c:pt>
                <c:pt idx="301">
                  <c:v>-0.45572800000000002</c:v>
                </c:pt>
                <c:pt idx="302">
                  <c:v>-0.45972400000000002</c:v>
                </c:pt>
                <c:pt idx="303">
                  <c:v>-0.461835</c:v>
                </c:pt>
                <c:pt idx="304">
                  <c:v>-0.455148</c:v>
                </c:pt>
                <c:pt idx="305">
                  <c:v>-0.44547599999999998</c:v>
                </c:pt>
                <c:pt idx="306">
                  <c:v>-0.42249399999999998</c:v>
                </c:pt>
                <c:pt idx="307">
                  <c:v>-0.437718</c:v>
                </c:pt>
                <c:pt idx="308">
                  <c:v>-0.431815</c:v>
                </c:pt>
                <c:pt idx="309">
                  <c:v>-0.41581400000000002</c:v>
                </c:pt>
                <c:pt idx="310">
                  <c:v>-0.44247399999999998</c:v>
                </c:pt>
                <c:pt idx="311">
                  <c:v>-0.42841000000000001</c:v>
                </c:pt>
                <c:pt idx="312">
                  <c:v>-0.45488699999999999</c:v>
                </c:pt>
                <c:pt idx="313">
                  <c:v>-0.450382</c:v>
                </c:pt>
                <c:pt idx="314">
                  <c:v>-0.444077</c:v>
                </c:pt>
                <c:pt idx="315">
                  <c:v>-0.474522</c:v>
                </c:pt>
                <c:pt idx="316">
                  <c:v>-0.46657100000000001</c:v>
                </c:pt>
                <c:pt idx="317">
                  <c:v>-0.38461400000000001</c:v>
                </c:pt>
                <c:pt idx="318">
                  <c:v>-0.45585500000000001</c:v>
                </c:pt>
                <c:pt idx="319">
                  <c:v>-0.437971</c:v>
                </c:pt>
                <c:pt idx="320">
                  <c:v>-0.47118100000000002</c:v>
                </c:pt>
                <c:pt idx="321">
                  <c:v>-0.463036</c:v>
                </c:pt>
                <c:pt idx="322">
                  <c:v>-0.46770200000000001</c:v>
                </c:pt>
                <c:pt idx="323">
                  <c:v>-0.442158</c:v>
                </c:pt>
                <c:pt idx="324">
                  <c:v>-0.39936700000000003</c:v>
                </c:pt>
                <c:pt idx="325">
                  <c:v>-0.43551800000000002</c:v>
                </c:pt>
                <c:pt idx="326">
                  <c:v>-0.44098799999999999</c:v>
                </c:pt>
                <c:pt idx="327">
                  <c:v>-0.46362799999999998</c:v>
                </c:pt>
                <c:pt idx="328">
                  <c:v>-0.41193600000000002</c:v>
                </c:pt>
                <c:pt idx="329">
                  <c:v>-0.43028300000000003</c:v>
                </c:pt>
                <c:pt idx="330">
                  <c:v>-0.44926300000000002</c:v>
                </c:pt>
                <c:pt idx="331">
                  <c:v>-0.42793199999999998</c:v>
                </c:pt>
                <c:pt idx="332">
                  <c:v>-0.44862600000000002</c:v>
                </c:pt>
              </c:numCache>
            </c:numRef>
          </c:xVal>
          <c:yVal>
            <c:numRef>
              <c:f>ProkustesV2!$D$10:$D$500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9.0049799999999999E-2</c:v>
                </c:pt>
                <c:pt idx="280">
                  <c:v>7.9931600000000005E-2</c:v>
                </c:pt>
                <c:pt idx="281">
                  <c:v>7.8151999999999999E-2</c:v>
                </c:pt>
                <c:pt idx="282">
                  <c:v>7.1111400000000005E-2</c:v>
                </c:pt>
                <c:pt idx="283">
                  <c:v>6.9808300000000004E-2</c:v>
                </c:pt>
                <c:pt idx="284">
                  <c:v>7.8310500000000005E-2</c:v>
                </c:pt>
                <c:pt idx="285">
                  <c:v>6.8003400000000006E-2</c:v>
                </c:pt>
                <c:pt idx="286">
                  <c:v>7.87804E-2</c:v>
                </c:pt>
                <c:pt idx="287">
                  <c:v>7.8811300000000001E-2</c:v>
                </c:pt>
                <c:pt idx="288">
                  <c:v>7.5481699999999999E-2</c:v>
                </c:pt>
                <c:pt idx="289">
                  <c:v>6.2037299999999997E-2</c:v>
                </c:pt>
                <c:pt idx="290">
                  <c:v>6.9498599999999994E-2</c:v>
                </c:pt>
                <c:pt idx="291">
                  <c:v>6.8452399999999997E-2</c:v>
                </c:pt>
                <c:pt idx="292">
                  <c:v>7.3164900000000005E-2</c:v>
                </c:pt>
                <c:pt idx="293">
                  <c:v>9.6606999999999998E-2</c:v>
                </c:pt>
                <c:pt idx="294">
                  <c:v>0.11132400000000001</c:v>
                </c:pt>
                <c:pt idx="295">
                  <c:v>0.110071</c:v>
                </c:pt>
                <c:pt idx="296">
                  <c:v>0.110443</c:v>
                </c:pt>
                <c:pt idx="297">
                  <c:v>0.109613</c:v>
                </c:pt>
                <c:pt idx="298">
                  <c:v>7.9802700000000004E-2</c:v>
                </c:pt>
                <c:pt idx="299">
                  <c:v>6.6531900000000005E-2</c:v>
                </c:pt>
                <c:pt idx="300">
                  <c:v>9.2493800000000001E-2</c:v>
                </c:pt>
                <c:pt idx="301">
                  <c:v>7.7240600000000006E-2</c:v>
                </c:pt>
                <c:pt idx="302">
                  <c:v>8.2053899999999999E-2</c:v>
                </c:pt>
                <c:pt idx="303">
                  <c:v>7.1247199999999997E-2</c:v>
                </c:pt>
                <c:pt idx="304">
                  <c:v>7.7798400000000004E-2</c:v>
                </c:pt>
                <c:pt idx="305">
                  <c:v>7.7348399999999998E-2</c:v>
                </c:pt>
                <c:pt idx="306">
                  <c:v>8.04729E-2</c:v>
                </c:pt>
                <c:pt idx="307">
                  <c:v>7.3227100000000003E-2</c:v>
                </c:pt>
                <c:pt idx="308">
                  <c:v>0.10854</c:v>
                </c:pt>
                <c:pt idx="309">
                  <c:v>8.7817999999999993E-2</c:v>
                </c:pt>
                <c:pt idx="310">
                  <c:v>8.4599199999999999E-2</c:v>
                </c:pt>
                <c:pt idx="311">
                  <c:v>9.87397E-2</c:v>
                </c:pt>
                <c:pt idx="312">
                  <c:v>9.05643E-2</c:v>
                </c:pt>
                <c:pt idx="313">
                  <c:v>6.15379E-2</c:v>
                </c:pt>
                <c:pt idx="314">
                  <c:v>7.2397900000000001E-2</c:v>
                </c:pt>
                <c:pt idx="315">
                  <c:v>7.0930900000000005E-2</c:v>
                </c:pt>
                <c:pt idx="316">
                  <c:v>9.5034400000000005E-2</c:v>
                </c:pt>
                <c:pt idx="317">
                  <c:v>0.110387</c:v>
                </c:pt>
                <c:pt idx="318">
                  <c:v>7.34842E-2</c:v>
                </c:pt>
                <c:pt idx="319">
                  <c:v>6.8005700000000002E-2</c:v>
                </c:pt>
                <c:pt idx="320">
                  <c:v>7.4543999999999999E-2</c:v>
                </c:pt>
                <c:pt idx="321">
                  <c:v>6.8242399999999995E-2</c:v>
                </c:pt>
                <c:pt idx="322">
                  <c:v>6.5666100000000005E-2</c:v>
                </c:pt>
                <c:pt idx="323">
                  <c:v>4.42298E-2</c:v>
                </c:pt>
                <c:pt idx="324">
                  <c:v>4.9147999999999997E-2</c:v>
                </c:pt>
                <c:pt idx="325">
                  <c:v>8.1171499999999994E-2</c:v>
                </c:pt>
                <c:pt idx="326">
                  <c:v>8.2958400000000002E-2</c:v>
                </c:pt>
                <c:pt idx="327">
                  <c:v>0.100061</c:v>
                </c:pt>
                <c:pt idx="328">
                  <c:v>5.5235100000000002E-2</c:v>
                </c:pt>
                <c:pt idx="329">
                  <c:v>6.9809599999999999E-2</c:v>
                </c:pt>
                <c:pt idx="330">
                  <c:v>5.9593500000000001E-2</c:v>
                </c:pt>
                <c:pt idx="331">
                  <c:v>6.2923999999999994E-2</c:v>
                </c:pt>
                <c:pt idx="332">
                  <c:v>6.6555699999999995E-2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ProkustesV2!$E$10:$E$500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-0.446608</c:v>
                </c:pt>
                <c:pt idx="280">
                  <c:v>-0.44062299999999999</c:v>
                </c:pt>
                <c:pt idx="281">
                  <c:v>-0.42443700000000001</c:v>
                </c:pt>
                <c:pt idx="282">
                  <c:v>-0.45488200000000001</c:v>
                </c:pt>
                <c:pt idx="283">
                  <c:v>-0.43189699999999998</c:v>
                </c:pt>
                <c:pt idx="284">
                  <c:v>-0.42641099999999998</c:v>
                </c:pt>
                <c:pt idx="285">
                  <c:v>-0.39922400000000002</c:v>
                </c:pt>
                <c:pt idx="286">
                  <c:v>-0.42149700000000001</c:v>
                </c:pt>
                <c:pt idx="287">
                  <c:v>-0.47329599999999999</c:v>
                </c:pt>
                <c:pt idx="288">
                  <c:v>-0.47534300000000002</c:v>
                </c:pt>
                <c:pt idx="289">
                  <c:v>-0.43479899999999999</c:v>
                </c:pt>
                <c:pt idx="290">
                  <c:v>-0.44944499999999998</c:v>
                </c:pt>
                <c:pt idx="291">
                  <c:v>-0.44673200000000002</c:v>
                </c:pt>
                <c:pt idx="292">
                  <c:v>-0.47795199999999999</c:v>
                </c:pt>
                <c:pt idx="293">
                  <c:v>-0.436282</c:v>
                </c:pt>
                <c:pt idx="294">
                  <c:v>-0.43378</c:v>
                </c:pt>
                <c:pt idx="295">
                  <c:v>-0.42956</c:v>
                </c:pt>
                <c:pt idx="296">
                  <c:v>-0.43579000000000001</c:v>
                </c:pt>
                <c:pt idx="297">
                  <c:v>-0.44123899999999999</c:v>
                </c:pt>
                <c:pt idx="298">
                  <c:v>-0.442359</c:v>
                </c:pt>
                <c:pt idx="299">
                  <c:v>-0.470968</c:v>
                </c:pt>
                <c:pt idx="300">
                  <c:v>-0.42945899999999998</c:v>
                </c:pt>
                <c:pt idx="301">
                  <c:v>-0.46068700000000001</c:v>
                </c:pt>
                <c:pt idx="302">
                  <c:v>-0.46107100000000001</c:v>
                </c:pt>
                <c:pt idx="303">
                  <c:v>-0.469808</c:v>
                </c:pt>
                <c:pt idx="304">
                  <c:v>-0.45802599999999999</c:v>
                </c:pt>
                <c:pt idx="305">
                  <c:v>-0.44369500000000001</c:v>
                </c:pt>
                <c:pt idx="306">
                  <c:v>-0.43207400000000001</c:v>
                </c:pt>
                <c:pt idx="307">
                  <c:v>-0.43427399999999999</c:v>
                </c:pt>
                <c:pt idx="308">
                  <c:v>-0.44047900000000001</c:v>
                </c:pt>
                <c:pt idx="309">
                  <c:v>-0.415848</c:v>
                </c:pt>
                <c:pt idx="310">
                  <c:v>-0.44682699999999997</c:v>
                </c:pt>
                <c:pt idx="311">
                  <c:v>-0.44286199999999998</c:v>
                </c:pt>
                <c:pt idx="312">
                  <c:v>-0.459254</c:v>
                </c:pt>
                <c:pt idx="313">
                  <c:v>-0.45599499999999998</c:v>
                </c:pt>
                <c:pt idx="314">
                  <c:v>-0.44747900000000002</c:v>
                </c:pt>
                <c:pt idx="315">
                  <c:v>-0.47671599999999997</c:v>
                </c:pt>
                <c:pt idx="316">
                  <c:v>-0.46237800000000001</c:v>
                </c:pt>
                <c:pt idx="317">
                  <c:v>-0.39791300000000002</c:v>
                </c:pt>
                <c:pt idx="318">
                  <c:v>-0.45538200000000001</c:v>
                </c:pt>
                <c:pt idx="319">
                  <c:v>-0.43384899999999998</c:v>
                </c:pt>
                <c:pt idx="320">
                  <c:v>-0.47031299999999998</c:v>
                </c:pt>
                <c:pt idx="321">
                  <c:v>-0.46447500000000003</c:v>
                </c:pt>
                <c:pt idx="322">
                  <c:v>-0.47478599999999999</c:v>
                </c:pt>
                <c:pt idx="323">
                  <c:v>-0.44168200000000002</c:v>
                </c:pt>
                <c:pt idx="324">
                  <c:v>-0.39857500000000001</c:v>
                </c:pt>
                <c:pt idx="325">
                  <c:v>-0.43901200000000001</c:v>
                </c:pt>
                <c:pt idx="326">
                  <c:v>-0.44409999999999999</c:v>
                </c:pt>
                <c:pt idx="327">
                  <c:v>-0.46945599999999998</c:v>
                </c:pt>
                <c:pt idx="328">
                  <c:v>-0.422628</c:v>
                </c:pt>
                <c:pt idx="329">
                  <c:v>-0.44028800000000001</c:v>
                </c:pt>
                <c:pt idx="330">
                  <c:v>-0.44445600000000002</c:v>
                </c:pt>
                <c:pt idx="331">
                  <c:v>-0.43037599999999998</c:v>
                </c:pt>
                <c:pt idx="332">
                  <c:v>-0.45341700000000001</c:v>
                </c:pt>
              </c:numCache>
            </c:numRef>
          </c:xVal>
          <c:yVal>
            <c:numRef>
              <c:f>ProkustesV2!$F$10:$F$500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-7.7442700000000003E-2</c:v>
                </c:pt>
                <c:pt idx="280">
                  <c:v>-9.5409999999999995E-2</c:v>
                </c:pt>
                <c:pt idx="281">
                  <c:v>-7.7050300000000002E-2</c:v>
                </c:pt>
                <c:pt idx="282">
                  <c:v>-5.6819500000000002E-2</c:v>
                </c:pt>
                <c:pt idx="283">
                  <c:v>-6.4471600000000004E-2</c:v>
                </c:pt>
                <c:pt idx="284">
                  <c:v>-5.2653400000000003E-2</c:v>
                </c:pt>
                <c:pt idx="285">
                  <c:v>-6.0394900000000001E-2</c:v>
                </c:pt>
                <c:pt idx="286">
                  <c:v>-7.6955999999999997E-2</c:v>
                </c:pt>
                <c:pt idx="287">
                  <c:v>-6.2496299999999998E-2</c:v>
                </c:pt>
                <c:pt idx="288">
                  <c:v>-4.7407900000000003E-2</c:v>
                </c:pt>
                <c:pt idx="289">
                  <c:v>-6.1500100000000002E-2</c:v>
                </c:pt>
                <c:pt idx="290">
                  <c:v>-6.1557800000000003E-2</c:v>
                </c:pt>
                <c:pt idx="291">
                  <c:v>-6.6995399999999997E-2</c:v>
                </c:pt>
                <c:pt idx="292">
                  <c:v>-7.0049700000000006E-2</c:v>
                </c:pt>
                <c:pt idx="293">
                  <c:v>-0.10059899999999999</c:v>
                </c:pt>
                <c:pt idx="294">
                  <c:v>-0.11032400000000001</c:v>
                </c:pt>
                <c:pt idx="295">
                  <c:v>-8.0890500000000004E-2</c:v>
                </c:pt>
                <c:pt idx="296">
                  <c:v>-0.110787</c:v>
                </c:pt>
                <c:pt idx="297">
                  <c:v>-0.105682</c:v>
                </c:pt>
                <c:pt idx="298">
                  <c:v>-9.0182999999999999E-2</c:v>
                </c:pt>
                <c:pt idx="299">
                  <c:v>-6.59111E-2</c:v>
                </c:pt>
                <c:pt idx="300">
                  <c:v>-8.7123699999999998E-2</c:v>
                </c:pt>
                <c:pt idx="301">
                  <c:v>-8.3451899999999996E-2</c:v>
                </c:pt>
                <c:pt idx="302">
                  <c:v>-8.1846199999999994E-2</c:v>
                </c:pt>
                <c:pt idx="303">
                  <c:v>-6.4432400000000001E-2</c:v>
                </c:pt>
                <c:pt idx="304">
                  <c:v>-5.9518300000000003E-2</c:v>
                </c:pt>
                <c:pt idx="305">
                  <c:v>-7.0261699999999996E-2</c:v>
                </c:pt>
                <c:pt idx="306">
                  <c:v>-7.5156700000000007E-2</c:v>
                </c:pt>
                <c:pt idx="307">
                  <c:v>-7.6220599999999999E-2</c:v>
                </c:pt>
                <c:pt idx="308">
                  <c:v>-0.108638</c:v>
                </c:pt>
                <c:pt idx="309">
                  <c:v>-0.109704</c:v>
                </c:pt>
                <c:pt idx="310">
                  <c:v>-9.4756999999999994E-2</c:v>
                </c:pt>
                <c:pt idx="311">
                  <c:v>-0.10213800000000001</c:v>
                </c:pt>
                <c:pt idx="312">
                  <c:v>-8.6595599999999995E-2</c:v>
                </c:pt>
                <c:pt idx="313">
                  <c:v>-7.5683600000000004E-2</c:v>
                </c:pt>
                <c:pt idx="314">
                  <c:v>-6.4294199999999996E-2</c:v>
                </c:pt>
                <c:pt idx="315">
                  <c:v>-7.0631200000000005E-2</c:v>
                </c:pt>
                <c:pt idx="316">
                  <c:v>-6.7510399999999998E-2</c:v>
                </c:pt>
                <c:pt idx="317">
                  <c:v>-0.10437299999999999</c:v>
                </c:pt>
                <c:pt idx="318">
                  <c:v>-6.7356299999999994E-2</c:v>
                </c:pt>
                <c:pt idx="319">
                  <c:v>-6.8569400000000003E-2</c:v>
                </c:pt>
                <c:pt idx="320">
                  <c:v>-8.75055E-2</c:v>
                </c:pt>
                <c:pt idx="321">
                  <c:v>-7.0665099999999995E-2</c:v>
                </c:pt>
                <c:pt idx="322">
                  <c:v>-8.3186800000000005E-2</c:v>
                </c:pt>
                <c:pt idx="323">
                  <c:v>-4.6940099999999998E-2</c:v>
                </c:pt>
                <c:pt idx="324">
                  <c:v>-5.14475E-2</c:v>
                </c:pt>
                <c:pt idx="325">
                  <c:v>-7.2608900000000004E-2</c:v>
                </c:pt>
                <c:pt idx="326">
                  <c:v>-7.9857600000000001E-2</c:v>
                </c:pt>
                <c:pt idx="327">
                  <c:v>-9.6528199999999995E-2</c:v>
                </c:pt>
                <c:pt idx="328">
                  <c:v>-5.3289400000000001E-2</c:v>
                </c:pt>
                <c:pt idx="329">
                  <c:v>-7.6003500000000002E-2</c:v>
                </c:pt>
                <c:pt idx="330">
                  <c:v>-6.1622400000000001E-2</c:v>
                </c:pt>
                <c:pt idx="331">
                  <c:v>-7.5568999999999997E-2</c:v>
                </c:pt>
                <c:pt idx="332">
                  <c:v>-6.1950499999999999E-2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ProkustesV2!$G$10:$G$500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-4.0377700000000002E-2</c:v>
                </c:pt>
                <c:pt idx="280">
                  <c:v>-5.2448700000000001E-2</c:v>
                </c:pt>
                <c:pt idx="281">
                  <c:v>-6.4583199999999993E-2</c:v>
                </c:pt>
                <c:pt idx="282">
                  <c:v>-2.6301399999999999E-2</c:v>
                </c:pt>
                <c:pt idx="283">
                  <c:v>-7.3214399999999999E-2</c:v>
                </c:pt>
                <c:pt idx="284">
                  <c:v>-3.2717700000000002E-2</c:v>
                </c:pt>
                <c:pt idx="285">
                  <c:v>3.4428900000000001E-3</c:v>
                </c:pt>
                <c:pt idx="286">
                  <c:v>-2.20436E-2</c:v>
                </c:pt>
                <c:pt idx="287">
                  <c:v>-8.2544500000000007E-2</c:v>
                </c:pt>
                <c:pt idx="288">
                  <c:v>-7.1429699999999999E-2</c:v>
                </c:pt>
                <c:pt idx="289">
                  <c:v>-4.9581500000000001E-2</c:v>
                </c:pt>
                <c:pt idx="290">
                  <c:v>-8.7929199999999999E-2</c:v>
                </c:pt>
                <c:pt idx="291">
                  <c:v>-7.3704000000000006E-2</c:v>
                </c:pt>
                <c:pt idx="292">
                  <c:v>-6.2683900000000001E-2</c:v>
                </c:pt>
                <c:pt idx="293">
                  <c:v>-6.4214400000000005E-2</c:v>
                </c:pt>
                <c:pt idx="294">
                  <c:v>-5.0417900000000002E-2</c:v>
                </c:pt>
                <c:pt idx="295">
                  <c:v>-9.2333399999999996E-2</c:v>
                </c:pt>
                <c:pt idx="296">
                  <c:v>-3.18354E-2</c:v>
                </c:pt>
                <c:pt idx="297">
                  <c:v>-5.9196699999999998E-2</c:v>
                </c:pt>
                <c:pt idx="298">
                  <c:v>-7.1874400000000005E-2</c:v>
                </c:pt>
                <c:pt idx="299">
                  <c:v>-0.13803299999999999</c:v>
                </c:pt>
                <c:pt idx="300">
                  <c:v>-7.67008E-2</c:v>
                </c:pt>
                <c:pt idx="301">
                  <c:v>-7.4081900000000006E-2</c:v>
                </c:pt>
                <c:pt idx="302">
                  <c:v>-5.6345300000000001E-2</c:v>
                </c:pt>
                <c:pt idx="303">
                  <c:v>-4.7576199999999999E-2</c:v>
                </c:pt>
                <c:pt idx="304">
                  <c:v>-6.1621700000000001E-2</c:v>
                </c:pt>
                <c:pt idx="305">
                  <c:v>-4.3836600000000003E-2</c:v>
                </c:pt>
                <c:pt idx="306">
                  <c:v>-4.8128999999999998E-2</c:v>
                </c:pt>
                <c:pt idx="307">
                  <c:v>-1.2655E-2</c:v>
                </c:pt>
                <c:pt idx="308">
                  <c:v>2.7913400000000001E-2</c:v>
                </c:pt>
                <c:pt idx="309">
                  <c:v>3.0514700000000001E-3</c:v>
                </c:pt>
                <c:pt idx="310">
                  <c:v>-2.0671800000000001E-2</c:v>
                </c:pt>
                <c:pt idx="311">
                  <c:v>-2.1064200000000002E-2</c:v>
                </c:pt>
                <c:pt idx="312">
                  <c:v>-1.7950000000000001E-2</c:v>
                </c:pt>
                <c:pt idx="313">
                  <c:v>-0.122653</c:v>
                </c:pt>
                <c:pt idx="314">
                  <c:v>-0.10731300000000001</c:v>
                </c:pt>
                <c:pt idx="315">
                  <c:v>-0.121614</c:v>
                </c:pt>
                <c:pt idx="316">
                  <c:v>-3.5214599999999999E-2</c:v>
                </c:pt>
                <c:pt idx="317">
                  <c:v>3.2803499999999999E-2</c:v>
                </c:pt>
                <c:pt idx="318">
                  <c:v>-3.38684E-2</c:v>
                </c:pt>
                <c:pt idx="319">
                  <c:v>-6.0115599999999998E-2</c:v>
                </c:pt>
                <c:pt idx="320">
                  <c:v>-4.6365000000000003E-2</c:v>
                </c:pt>
                <c:pt idx="321">
                  <c:v>-9.5863199999999996E-2</c:v>
                </c:pt>
                <c:pt idx="322">
                  <c:v>-5.8637399999999999E-2</c:v>
                </c:pt>
                <c:pt idx="323">
                  <c:v>-8.4411799999999995E-2</c:v>
                </c:pt>
                <c:pt idx="324">
                  <c:v>-3.4169600000000001E-2</c:v>
                </c:pt>
                <c:pt idx="325">
                  <c:v>-8.7279200000000001E-2</c:v>
                </c:pt>
                <c:pt idx="326">
                  <c:v>-3.7583100000000001E-2</c:v>
                </c:pt>
                <c:pt idx="327">
                  <c:v>-3.6348400000000003E-2</c:v>
                </c:pt>
                <c:pt idx="328">
                  <c:v>-6.3861500000000002E-2</c:v>
                </c:pt>
                <c:pt idx="329">
                  <c:v>-8.2859600000000005E-2</c:v>
                </c:pt>
                <c:pt idx="330">
                  <c:v>-9.2736899999999997E-2</c:v>
                </c:pt>
                <c:pt idx="331">
                  <c:v>-5.57256E-2</c:v>
                </c:pt>
                <c:pt idx="332">
                  <c:v>-7.3766499999999999E-2</c:v>
                </c:pt>
              </c:numCache>
            </c:numRef>
          </c:xVal>
          <c:yVal>
            <c:numRef>
              <c:f>ProkustesV2!$H$10:$H$500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-9.8202099999999994E-3</c:v>
                </c:pt>
                <c:pt idx="280">
                  <c:v>-1.48042E-2</c:v>
                </c:pt>
                <c:pt idx="281">
                  <c:v>2.8218399999999999E-4</c:v>
                </c:pt>
                <c:pt idx="282">
                  <c:v>-1.0787100000000001E-2</c:v>
                </c:pt>
                <c:pt idx="283">
                  <c:v>-2.0962500000000001E-4</c:v>
                </c:pt>
                <c:pt idx="284">
                  <c:v>2.85493E-2</c:v>
                </c:pt>
                <c:pt idx="285">
                  <c:v>1.4974000000000001E-3</c:v>
                </c:pt>
                <c:pt idx="286">
                  <c:v>2.4747499999999999E-2</c:v>
                </c:pt>
                <c:pt idx="287">
                  <c:v>5.7942699999999998E-3</c:v>
                </c:pt>
                <c:pt idx="288">
                  <c:v>1.43556E-2</c:v>
                </c:pt>
                <c:pt idx="289">
                  <c:v>-1.63817E-3</c:v>
                </c:pt>
                <c:pt idx="290">
                  <c:v>-1.1298199999999999E-3</c:v>
                </c:pt>
                <c:pt idx="291">
                  <c:v>7.63446E-3</c:v>
                </c:pt>
                <c:pt idx="292">
                  <c:v>1.1924799999999999E-2</c:v>
                </c:pt>
                <c:pt idx="293">
                  <c:v>2.8779700000000001E-3</c:v>
                </c:pt>
                <c:pt idx="294">
                  <c:v>-2.9524799999999999E-3</c:v>
                </c:pt>
                <c:pt idx="295">
                  <c:v>1.42799E-2</c:v>
                </c:pt>
                <c:pt idx="296">
                  <c:v>-9.3005199999999996E-3</c:v>
                </c:pt>
                <c:pt idx="297">
                  <c:v>-1.10855E-2</c:v>
                </c:pt>
                <c:pt idx="298">
                  <c:v>-1.6120099999999998E-2</c:v>
                </c:pt>
                <c:pt idx="299">
                  <c:v>5.2410399999999998E-3</c:v>
                </c:pt>
                <c:pt idx="300">
                  <c:v>-7.7120899999999996E-3</c:v>
                </c:pt>
                <c:pt idx="301">
                  <c:v>-1.0923799999999999E-2</c:v>
                </c:pt>
                <c:pt idx="302">
                  <c:v>2.2399999999999998E-3</c:v>
                </c:pt>
                <c:pt idx="303">
                  <c:v>1.6885799999999999E-2</c:v>
                </c:pt>
                <c:pt idx="304">
                  <c:v>9.44826E-3</c:v>
                </c:pt>
                <c:pt idx="305">
                  <c:v>9.6059300000000004E-3</c:v>
                </c:pt>
                <c:pt idx="306">
                  <c:v>-1.2482500000000001E-2</c:v>
                </c:pt>
                <c:pt idx="307">
                  <c:v>-4.1403300000000002E-3</c:v>
                </c:pt>
                <c:pt idx="308">
                  <c:v>-1.15964E-2</c:v>
                </c:pt>
                <c:pt idx="309">
                  <c:v>-9.1340899999999992E-3</c:v>
                </c:pt>
                <c:pt idx="310">
                  <c:v>-4.0833099999999997E-3</c:v>
                </c:pt>
                <c:pt idx="311">
                  <c:v>-4.1050899999999996E-3</c:v>
                </c:pt>
                <c:pt idx="312">
                  <c:v>1.7271999999999999E-2</c:v>
                </c:pt>
                <c:pt idx="313">
                  <c:v>-1.5098500000000001E-2</c:v>
                </c:pt>
                <c:pt idx="314">
                  <c:v>-8.0034100000000007E-3</c:v>
                </c:pt>
                <c:pt idx="315">
                  <c:v>9.9717499999999997E-3</c:v>
                </c:pt>
                <c:pt idx="316">
                  <c:v>2.83921E-2</c:v>
                </c:pt>
                <c:pt idx="317">
                  <c:v>-1.1391500000000001E-2</c:v>
                </c:pt>
                <c:pt idx="318">
                  <c:v>6.4567000000000001E-3</c:v>
                </c:pt>
                <c:pt idx="319">
                  <c:v>-8.1209400000000001E-3</c:v>
                </c:pt>
                <c:pt idx="320">
                  <c:v>-1.7293800000000002E-2</c:v>
                </c:pt>
                <c:pt idx="321">
                  <c:v>-1.8627999999999999E-2</c:v>
                </c:pt>
                <c:pt idx="322">
                  <c:v>1.02296E-2</c:v>
                </c:pt>
                <c:pt idx="323">
                  <c:v>-1.41044E-2</c:v>
                </c:pt>
                <c:pt idx="324">
                  <c:v>1.1682699999999999E-3</c:v>
                </c:pt>
                <c:pt idx="325">
                  <c:v>-7.4382199999999999E-4</c:v>
                </c:pt>
                <c:pt idx="326">
                  <c:v>-2.2297000000000001E-2</c:v>
                </c:pt>
                <c:pt idx="327">
                  <c:v>8.0013700000000007E-3</c:v>
                </c:pt>
                <c:pt idx="328">
                  <c:v>-5.8822900000000001E-3</c:v>
                </c:pt>
                <c:pt idx="329">
                  <c:v>-4.38675E-3</c:v>
                </c:pt>
                <c:pt idx="330">
                  <c:v>1.15303E-3</c:v>
                </c:pt>
                <c:pt idx="331">
                  <c:v>-1.00292E-2</c:v>
                </c:pt>
                <c:pt idx="332">
                  <c:v>5.6213699999999997E-3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ProkustesV2!$I$10:$I$500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-3.8610600000000002E-2</c:v>
                </c:pt>
                <c:pt idx="280">
                  <c:v>-4.2960600000000002E-2</c:v>
                </c:pt>
                <c:pt idx="281">
                  <c:v>-4.4629799999999997E-2</c:v>
                </c:pt>
                <c:pt idx="282">
                  <c:v>-3.1309900000000002E-2</c:v>
                </c:pt>
                <c:pt idx="283">
                  <c:v>-4.1224799999999999E-2</c:v>
                </c:pt>
                <c:pt idx="284">
                  <c:v>-4.2385300000000001E-2</c:v>
                </c:pt>
                <c:pt idx="285">
                  <c:v>-6.0359900000000001E-2</c:v>
                </c:pt>
                <c:pt idx="286">
                  <c:v>-4.5185000000000003E-2</c:v>
                </c:pt>
                <c:pt idx="287">
                  <c:v>-1.0477200000000001E-2</c:v>
                </c:pt>
                <c:pt idx="288">
                  <c:v>-9.28643E-3</c:v>
                </c:pt>
                <c:pt idx="289">
                  <c:v>-4.1384700000000003E-2</c:v>
                </c:pt>
                <c:pt idx="290">
                  <c:v>-1.42849E-2</c:v>
                </c:pt>
                <c:pt idx="291">
                  <c:v>-4.0525800000000001E-2</c:v>
                </c:pt>
                <c:pt idx="292">
                  <c:v>-5.8181999999999999E-3</c:v>
                </c:pt>
                <c:pt idx="293">
                  <c:v>-3.1320800000000003E-2</c:v>
                </c:pt>
                <c:pt idx="294">
                  <c:v>-2.51463E-2</c:v>
                </c:pt>
                <c:pt idx="295">
                  <c:v>-3.2770899999999999E-2</c:v>
                </c:pt>
                <c:pt idx="296">
                  <c:v>-2.7809E-2</c:v>
                </c:pt>
                <c:pt idx="297">
                  <c:v>-3.0696899999999999E-2</c:v>
                </c:pt>
                <c:pt idx="298">
                  <c:v>-9.7630600000000005E-3</c:v>
                </c:pt>
                <c:pt idx="299">
                  <c:v>9.5681399999999993E-3</c:v>
                </c:pt>
                <c:pt idx="300">
                  <c:v>-1.97839E-2</c:v>
                </c:pt>
                <c:pt idx="301">
                  <c:v>-2.2642900000000001E-2</c:v>
                </c:pt>
                <c:pt idx="302">
                  <c:v>-1.5743199999999999E-2</c:v>
                </c:pt>
                <c:pt idx="303">
                  <c:v>-1.83281E-2</c:v>
                </c:pt>
                <c:pt idx="304">
                  <c:v>-1.9358899999999998E-2</c:v>
                </c:pt>
                <c:pt idx="305">
                  <c:v>-4.7374100000000002E-2</c:v>
                </c:pt>
                <c:pt idx="306">
                  <c:v>-5.0562900000000001E-2</c:v>
                </c:pt>
                <c:pt idx="307">
                  <c:v>-4.8168999999999997E-2</c:v>
                </c:pt>
                <c:pt idx="308">
                  <c:v>-4.8020199999999999E-2</c:v>
                </c:pt>
                <c:pt idx="309">
                  <c:v>-5.8732899999999998E-2</c:v>
                </c:pt>
                <c:pt idx="310">
                  <c:v>-3.6205500000000002E-2</c:v>
                </c:pt>
                <c:pt idx="311">
                  <c:v>-3.40424E-2</c:v>
                </c:pt>
                <c:pt idx="312">
                  <c:v>-2.7415599999999998E-2</c:v>
                </c:pt>
                <c:pt idx="313">
                  <c:v>-1.35189E-2</c:v>
                </c:pt>
                <c:pt idx="314">
                  <c:v>-1.2564199999999999E-2</c:v>
                </c:pt>
                <c:pt idx="315">
                  <c:v>-5.9512200000000001E-3</c:v>
                </c:pt>
                <c:pt idx="316">
                  <c:v>-2.0093900000000001E-2</c:v>
                </c:pt>
                <c:pt idx="317">
                  <c:v>-6.6902699999999996E-2</c:v>
                </c:pt>
                <c:pt idx="318">
                  <c:v>-3.8041199999999997E-2</c:v>
                </c:pt>
                <c:pt idx="319">
                  <c:v>-4.3312299999999998E-2</c:v>
                </c:pt>
                <c:pt idx="320">
                  <c:v>-1.8857700000000002E-2</c:v>
                </c:pt>
                <c:pt idx="321">
                  <c:v>-1.36518E-2</c:v>
                </c:pt>
                <c:pt idx="322">
                  <c:v>-1.4922599999999999E-2</c:v>
                </c:pt>
                <c:pt idx="323">
                  <c:v>-2.0597299999999999E-2</c:v>
                </c:pt>
                <c:pt idx="324">
                  <c:v>-6.0969299999999997E-2</c:v>
                </c:pt>
                <c:pt idx="325">
                  <c:v>-3.77387E-2</c:v>
                </c:pt>
                <c:pt idx="326">
                  <c:v>-3.05221E-2</c:v>
                </c:pt>
                <c:pt idx="327">
                  <c:v>-3.42838E-3</c:v>
                </c:pt>
                <c:pt idx="328">
                  <c:v>-3.7959399999999997E-2</c:v>
                </c:pt>
                <c:pt idx="329">
                  <c:v>-1.1341499999999999E-2</c:v>
                </c:pt>
                <c:pt idx="330">
                  <c:v>-1.1555299999999999E-2</c:v>
                </c:pt>
                <c:pt idx="331">
                  <c:v>-4.0445099999999998E-2</c:v>
                </c:pt>
                <c:pt idx="332">
                  <c:v>-4.4329399999999998E-3</c:v>
                </c:pt>
              </c:numCache>
            </c:numRef>
          </c:xVal>
          <c:yVal>
            <c:numRef>
              <c:f>ProkustesV2!$J$10:$J$500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0.219274</c:v>
                </c:pt>
                <c:pt idx="280">
                  <c:v>0.22231799999999999</c:v>
                </c:pt>
                <c:pt idx="281">
                  <c:v>0.21806500000000001</c:v>
                </c:pt>
                <c:pt idx="282">
                  <c:v>0.18959100000000001</c:v>
                </c:pt>
                <c:pt idx="283">
                  <c:v>0.20807100000000001</c:v>
                </c:pt>
                <c:pt idx="284">
                  <c:v>0.192413</c:v>
                </c:pt>
                <c:pt idx="285">
                  <c:v>0.199625</c:v>
                </c:pt>
                <c:pt idx="286">
                  <c:v>0.20616699999999999</c:v>
                </c:pt>
                <c:pt idx="287">
                  <c:v>0.16909399999999999</c:v>
                </c:pt>
                <c:pt idx="288">
                  <c:v>0.14799999999999999</c:v>
                </c:pt>
                <c:pt idx="289">
                  <c:v>0.17649999999999999</c:v>
                </c:pt>
                <c:pt idx="290">
                  <c:v>0.16436700000000001</c:v>
                </c:pt>
                <c:pt idx="291">
                  <c:v>0.18028</c:v>
                </c:pt>
                <c:pt idx="292">
                  <c:v>0.16384599999999999</c:v>
                </c:pt>
                <c:pt idx="293">
                  <c:v>0.20699300000000001</c:v>
                </c:pt>
                <c:pt idx="294">
                  <c:v>0.205122</c:v>
                </c:pt>
                <c:pt idx="295">
                  <c:v>0.189967</c:v>
                </c:pt>
                <c:pt idx="296">
                  <c:v>0.21010100000000001</c:v>
                </c:pt>
                <c:pt idx="297">
                  <c:v>0.196523</c:v>
                </c:pt>
                <c:pt idx="298">
                  <c:v>0.19837099999999999</c:v>
                </c:pt>
                <c:pt idx="299">
                  <c:v>0.17618500000000001</c:v>
                </c:pt>
                <c:pt idx="300">
                  <c:v>0.20779400000000001</c:v>
                </c:pt>
                <c:pt idx="301">
                  <c:v>0.18965699999999999</c:v>
                </c:pt>
                <c:pt idx="302">
                  <c:v>0.164023</c:v>
                </c:pt>
                <c:pt idx="303">
                  <c:v>0.179256</c:v>
                </c:pt>
                <c:pt idx="304">
                  <c:v>0.18243000000000001</c:v>
                </c:pt>
                <c:pt idx="305">
                  <c:v>0.158891</c:v>
                </c:pt>
                <c:pt idx="306">
                  <c:v>0.22701499999999999</c:v>
                </c:pt>
                <c:pt idx="307">
                  <c:v>0.21940299999999999</c:v>
                </c:pt>
                <c:pt idx="308">
                  <c:v>0.21453900000000001</c:v>
                </c:pt>
                <c:pt idx="309">
                  <c:v>0.23122999999999999</c:v>
                </c:pt>
                <c:pt idx="310">
                  <c:v>0.186225</c:v>
                </c:pt>
                <c:pt idx="311">
                  <c:v>0.21161199999999999</c:v>
                </c:pt>
                <c:pt idx="312">
                  <c:v>0.173044</c:v>
                </c:pt>
                <c:pt idx="313">
                  <c:v>0.16774</c:v>
                </c:pt>
                <c:pt idx="314">
                  <c:v>0.17573900000000001</c:v>
                </c:pt>
                <c:pt idx="315">
                  <c:v>0.14442099999999999</c:v>
                </c:pt>
                <c:pt idx="316">
                  <c:v>0.177817</c:v>
                </c:pt>
                <c:pt idx="317">
                  <c:v>0.21823699999999999</c:v>
                </c:pt>
                <c:pt idx="318">
                  <c:v>0.16723199999999999</c:v>
                </c:pt>
                <c:pt idx="319">
                  <c:v>0.17297299999999999</c:v>
                </c:pt>
                <c:pt idx="320">
                  <c:v>0.17758199999999999</c:v>
                </c:pt>
                <c:pt idx="321">
                  <c:v>0.17529800000000001</c:v>
                </c:pt>
                <c:pt idx="322">
                  <c:v>0.15044199999999999</c:v>
                </c:pt>
                <c:pt idx="323">
                  <c:v>0.17311499999999999</c:v>
                </c:pt>
                <c:pt idx="324">
                  <c:v>0.17562900000000001</c:v>
                </c:pt>
                <c:pt idx="325">
                  <c:v>0.199874</c:v>
                </c:pt>
                <c:pt idx="326">
                  <c:v>0.221051</c:v>
                </c:pt>
                <c:pt idx="327">
                  <c:v>0.19783300000000001</c:v>
                </c:pt>
                <c:pt idx="328">
                  <c:v>0.19498399999999999</c:v>
                </c:pt>
                <c:pt idx="329">
                  <c:v>0.215034</c:v>
                </c:pt>
                <c:pt idx="330">
                  <c:v>0.206953</c:v>
                </c:pt>
                <c:pt idx="331">
                  <c:v>0.211896</c:v>
                </c:pt>
                <c:pt idx="332">
                  <c:v>0.21384600000000001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ProkustesV2!$K$10:$K$500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-2.63866E-2</c:v>
                </c:pt>
                <c:pt idx="280">
                  <c:v>-3.6156399999999998E-2</c:v>
                </c:pt>
                <c:pt idx="281">
                  <c:v>-4.0049000000000001E-2</c:v>
                </c:pt>
                <c:pt idx="282">
                  <c:v>-2.96989E-2</c:v>
                </c:pt>
                <c:pt idx="283">
                  <c:v>-3.89824E-2</c:v>
                </c:pt>
                <c:pt idx="284">
                  <c:v>-4.8295299999999999E-2</c:v>
                </c:pt>
                <c:pt idx="285">
                  <c:v>-7.1071599999999999E-2</c:v>
                </c:pt>
                <c:pt idx="286">
                  <c:v>-5.2108599999999998E-2</c:v>
                </c:pt>
                <c:pt idx="287">
                  <c:v>-9.8248699999999994E-3</c:v>
                </c:pt>
                <c:pt idx="288">
                  <c:v>-1.1912600000000001E-2</c:v>
                </c:pt>
                <c:pt idx="289">
                  <c:v>-4.1778999999999997E-2</c:v>
                </c:pt>
                <c:pt idx="290">
                  <c:v>-1.7467E-2</c:v>
                </c:pt>
                <c:pt idx="291">
                  <c:v>-3.76154E-2</c:v>
                </c:pt>
                <c:pt idx="292">
                  <c:v>-1.1478899999999999E-3</c:v>
                </c:pt>
                <c:pt idx="293">
                  <c:v>-2.9819499999999999E-2</c:v>
                </c:pt>
                <c:pt idx="294">
                  <c:v>-2.8101600000000001E-2</c:v>
                </c:pt>
                <c:pt idx="295">
                  <c:v>-2.8477599999999999E-2</c:v>
                </c:pt>
                <c:pt idx="296">
                  <c:v>-2.3076800000000001E-2</c:v>
                </c:pt>
                <c:pt idx="297">
                  <c:v>-2.0066899999999999E-2</c:v>
                </c:pt>
                <c:pt idx="298">
                  <c:v>-8.9588900000000006E-3</c:v>
                </c:pt>
                <c:pt idx="299">
                  <c:v>8.8191499999999996E-3</c:v>
                </c:pt>
                <c:pt idx="300">
                  <c:v>-2.67003E-2</c:v>
                </c:pt>
                <c:pt idx="301">
                  <c:v>-2.43068E-2</c:v>
                </c:pt>
                <c:pt idx="302">
                  <c:v>-1.81633E-2</c:v>
                </c:pt>
                <c:pt idx="303">
                  <c:v>-2.0509099999999999E-2</c:v>
                </c:pt>
                <c:pt idx="304">
                  <c:v>-1.53055E-2</c:v>
                </c:pt>
                <c:pt idx="305">
                  <c:v>-4.5015699999999999E-2</c:v>
                </c:pt>
                <c:pt idx="306">
                  <c:v>-4.3200200000000001E-2</c:v>
                </c:pt>
                <c:pt idx="307">
                  <c:v>-5.0069299999999997E-2</c:v>
                </c:pt>
                <c:pt idx="308">
                  <c:v>-4.7747600000000001E-2</c:v>
                </c:pt>
                <c:pt idx="309">
                  <c:v>-6.6981100000000002E-2</c:v>
                </c:pt>
                <c:pt idx="310">
                  <c:v>-4.5735600000000001E-2</c:v>
                </c:pt>
                <c:pt idx="311">
                  <c:v>-4.3934300000000003E-2</c:v>
                </c:pt>
                <c:pt idx="312">
                  <c:v>-3.20094E-2</c:v>
                </c:pt>
                <c:pt idx="313">
                  <c:v>-2.3463899999999999E-2</c:v>
                </c:pt>
                <c:pt idx="314">
                  <c:v>-2.69479E-2</c:v>
                </c:pt>
                <c:pt idx="315">
                  <c:v>1.1637799999999999E-3</c:v>
                </c:pt>
                <c:pt idx="316">
                  <c:v>-1.8537700000000001E-2</c:v>
                </c:pt>
                <c:pt idx="317">
                  <c:v>-7.24249E-2</c:v>
                </c:pt>
                <c:pt idx="318">
                  <c:v>-4.3083200000000002E-2</c:v>
                </c:pt>
                <c:pt idx="319">
                  <c:v>-4.33348E-2</c:v>
                </c:pt>
                <c:pt idx="320">
                  <c:v>-1.8054899999999999E-2</c:v>
                </c:pt>
                <c:pt idx="321">
                  <c:v>-1.4912699999999999E-2</c:v>
                </c:pt>
                <c:pt idx="322">
                  <c:v>-1.18516E-2</c:v>
                </c:pt>
                <c:pt idx="323">
                  <c:v>-2.8782599999999998E-2</c:v>
                </c:pt>
                <c:pt idx="324">
                  <c:v>-6.3380900000000004E-2</c:v>
                </c:pt>
                <c:pt idx="325">
                  <c:v>-3.3170999999999999E-2</c:v>
                </c:pt>
                <c:pt idx="326">
                  <c:v>-3.5011199999999999E-2</c:v>
                </c:pt>
                <c:pt idx="327">
                  <c:v>-4.9687500000000001E-3</c:v>
                </c:pt>
                <c:pt idx="328">
                  <c:v>-4.1150800000000001E-2</c:v>
                </c:pt>
                <c:pt idx="329">
                  <c:v>-9.6715900000000007E-3</c:v>
                </c:pt>
                <c:pt idx="330">
                  <c:v>-1.7477400000000001E-2</c:v>
                </c:pt>
                <c:pt idx="331">
                  <c:v>-4.7020800000000001E-2</c:v>
                </c:pt>
                <c:pt idx="332">
                  <c:v>-9.2236100000000001E-3</c:v>
                </c:pt>
              </c:numCache>
            </c:numRef>
          </c:xVal>
          <c:yVal>
            <c:numRef>
              <c:f>ProkustesV2!$L$10:$L$500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6.7988400000000004E-2</c:v>
                </c:pt>
                <c:pt idx="280">
                  <c:v>6.9811799999999993E-2</c:v>
                </c:pt>
                <c:pt idx="281">
                  <c:v>6.6454600000000003E-2</c:v>
                </c:pt>
                <c:pt idx="282">
                  <c:v>6.2951900000000005E-2</c:v>
                </c:pt>
                <c:pt idx="283">
                  <c:v>7.3833399999999993E-2</c:v>
                </c:pt>
                <c:pt idx="284">
                  <c:v>8.1876500000000005E-2</c:v>
                </c:pt>
                <c:pt idx="285">
                  <c:v>7.1342900000000001E-2</c:v>
                </c:pt>
                <c:pt idx="286">
                  <c:v>9.92865E-2</c:v>
                </c:pt>
                <c:pt idx="287">
                  <c:v>5.6765900000000001E-2</c:v>
                </c:pt>
                <c:pt idx="288">
                  <c:v>6.1521600000000003E-2</c:v>
                </c:pt>
                <c:pt idx="289">
                  <c:v>5.6568800000000002E-2</c:v>
                </c:pt>
                <c:pt idx="290">
                  <c:v>5.9001400000000002E-2</c:v>
                </c:pt>
                <c:pt idx="291">
                  <c:v>6.9796300000000006E-2</c:v>
                </c:pt>
                <c:pt idx="292">
                  <c:v>6.5571900000000002E-2</c:v>
                </c:pt>
                <c:pt idx="293">
                  <c:v>9.2237799999999995E-2</c:v>
                </c:pt>
                <c:pt idx="294">
                  <c:v>0.10000299999999999</c:v>
                </c:pt>
                <c:pt idx="295">
                  <c:v>9.2041999999999999E-2</c:v>
                </c:pt>
                <c:pt idx="296">
                  <c:v>0.10278900000000001</c:v>
                </c:pt>
                <c:pt idx="297">
                  <c:v>9.0788300000000002E-2</c:v>
                </c:pt>
                <c:pt idx="298">
                  <c:v>0.108769</c:v>
                </c:pt>
                <c:pt idx="299">
                  <c:v>5.7847299999999997E-2</c:v>
                </c:pt>
                <c:pt idx="300">
                  <c:v>8.9190000000000005E-2</c:v>
                </c:pt>
                <c:pt idx="301">
                  <c:v>7.2148500000000004E-2</c:v>
                </c:pt>
                <c:pt idx="302">
                  <c:v>6.1732599999999999E-2</c:v>
                </c:pt>
                <c:pt idx="303">
                  <c:v>7.8671400000000002E-2</c:v>
                </c:pt>
                <c:pt idx="304">
                  <c:v>6.8580000000000002E-2</c:v>
                </c:pt>
                <c:pt idx="305">
                  <c:v>5.9367700000000002E-2</c:v>
                </c:pt>
                <c:pt idx="306">
                  <c:v>6.2991099999999994E-2</c:v>
                </c:pt>
                <c:pt idx="307">
                  <c:v>8.2304600000000006E-2</c:v>
                </c:pt>
                <c:pt idx="308">
                  <c:v>9.1101399999999999E-2</c:v>
                </c:pt>
                <c:pt idx="309">
                  <c:v>7.7688099999999996E-2</c:v>
                </c:pt>
                <c:pt idx="310">
                  <c:v>7.0304699999999998E-2</c:v>
                </c:pt>
                <c:pt idx="311">
                  <c:v>9.0327299999999999E-2</c:v>
                </c:pt>
                <c:pt idx="312">
                  <c:v>7.9956299999999994E-2</c:v>
                </c:pt>
                <c:pt idx="313">
                  <c:v>5.0127699999999997E-2</c:v>
                </c:pt>
                <c:pt idx="314">
                  <c:v>5.6796100000000002E-2</c:v>
                </c:pt>
                <c:pt idx="315">
                  <c:v>6.1469700000000002E-2</c:v>
                </c:pt>
                <c:pt idx="316">
                  <c:v>6.6885700000000006E-2</c:v>
                </c:pt>
                <c:pt idx="317">
                  <c:v>9.0869699999999998E-2</c:v>
                </c:pt>
                <c:pt idx="318">
                  <c:v>5.5624899999999998E-2</c:v>
                </c:pt>
                <c:pt idx="319">
                  <c:v>5.1185799999999997E-2</c:v>
                </c:pt>
                <c:pt idx="320">
                  <c:v>5.8458700000000002E-2</c:v>
                </c:pt>
                <c:pt idx="321">
                  <c:v>5.35751E-2</c:v>
                </c:pt>
                <c:pt idx="322">
                  <c:v>5.6081100000000002E-2</c:v>
                </c:pt>
                <c:pt idx="323">
                  <c:v>4.7354E-2</c:v>
                </c:pt>
                <c:pt idx="324">
                  <c:v>6.0636200000000001E-2</c:v>
                </c:pt>
                <c:pt idx="325">
                  <c:v>3.97565E-2</c:v>
                </c:pt>
                <c:pt idx="326">
                  <c:v>6.6339700000000001E-2</c:v>
                </c:pt>
                <c:pt idx="327">
                  <c:v>8.2730799999999993E-2</c:v>
                </c:pt>
                <c:pt idx="328">
                  <c:v>7.6778700000000005E-2</c:v>
                </c:pt>
                <c:pt idx="329">
                  <c:v>8.3680000000000004E-2</c:v>
                </c:pt>
                <c:pt idx="330">
                  <c:v>8.9561399999999999E-2</c:v>
                </c:pt>
                <c:pt idx="331">
                  <c:v>6.2568600000000002E-2</c:v>
                </c:pt>
                <c:pt idx="332">
                  <c:v>8.5340200000000005E-2</c:v>
                </c:pt>
              </c:numCache>
            </c:numRef>
          </c:yVal>
          <c:smooth val="0"/>
        </c:ser>
        <c:ser>
          <c:idx val="5"/>
          <c:order val="5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ProkustesV2!$M$10:$M$500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0.258295</c:v>
                </c:pt>
                <c:pt idx="280">
                  <c:v>0.29785099999999998</c:v>
                </c:pt>
                <c:pt idx="281">
                  <c:v>0.26610800000000001</c:v>
                </c:pt>
                <c:pt idx="282">
                  <c:v>0.21171599999999999</c:v>
                </c:pt>
                <c:pt idx="283">
                  <c:v>0.27123799999999998</c:v>
                </c:pt>
                <c:pt idx="284">
                  <c:v>0.25149899999999997</c:v>
                </c:pt>
                <c:pt idx="285">
                  <c:v>0.24729200000000001</c:v>
                </c:pt>
                <c:pt idx="286">
                  <c:v>0.26471299999999998</c:v>
                </c:pt>
                <c:pt idx="287">
                  <c:v>0.30438199999999999</c:v>
                </c:pt>
                <c:pt idx="288">
                  <c:v>0.22501099999999999</c:v>
                </c:pt>
                <c:pt idx="289">
                  <c:v>0.28428999999999999</c:v>
                </c:pt>
                <c:pt idx="290">
                  <c:v>0.24856900000000001</c:v>
                </c:pt>
                <c:pt idx="291">
                  <c:v>0.28223399999999998</c:v>
                </c:pt>
                <c:pt idx="292">
                  <c:v>0.25266499999999997</c:v>
                </c:pt>
                <c:pt idx="293">
                  <c:v>0.26660099999999998</c:v>
                </c:pt>
                <c:pt idx="294">
                  <c:v>0.227047</c:v>
                </c:pt>
                <c:pt idx="295">
                  <c:v>0.24852299999999999</c:v>
                </c:pt>
                <c:pt idx="296">
                  <c:v>0.219695</c:v>
                </c:pt>
                <c:pt idx="297">
                  <c:v>0.27264300000000002</c:v>
                </c:pt>
                <c:pt idx="298">
                  <c:v>0.24363599999999999</c:v>
                </c:pt>
                <c:pt idx="299">
                  <c:v>0.29270600000000002</c:v>
                </c:pt>
                <c:pt idx="300">
                  <c:v>0.22287299999999999</c:v>
                </c:pt>
                <c:pt idx="301">
                  <c:v>0.30583900000000003</c:v>
                </c:pt>
                <c:pt idx="302">
                  <c:v>0.238064</c:v>
                </c:pt>
                <c:pt idx="303">
                  <c:v>0.31856800000000002</c:v>
                </c:pt>
                <c:pt idx="304">
                  <c:v>0.25733</c:v>
                </c:pt>
                <c:pt idx="305">
                  <c:v>0.256832</c:v>
                </c:pt>
                <c:pt idx="306">
                  <c:v>0.29623100000000002</c:v>
                </c:pt>
                <c:pt idx="307">
                  <c:v>0.27759200000000001</c:v>
                </c:pt>
                <c:pt idx="308">
                  <c:v>0.283416</c:v>
                </c:pt>
                <c:pt idx="309">
                  <c:v>0.28499600000000003</c:v>
                </c:pt>
                <c:pt idx="310">
                  <c:v>0.277167</c:v>
                </c:pt>
                <c:pt idx="311">
                  <c:v>0.27848499999999998</c:v>
                </c:pt>
                <c:pt idx="312">
                  <c:v>0.25793100000000002</c:v>
                </c:pt>
                <c:pt idx="313">
                  <c:v>0.297954</c:v>
                </c:pt>
                <c:pt idx="314">
                  <c:v>0.25206400000000001</c:v>
                </c:pt>
                <c:pt idx="315">
                  <c:v>0.309116</c:v>
                </c:pt>
                <c:pt idx="316">
                  <c:v>0.244141</c:v>
                </c:pt>
                <c:pt idx="317">
                  <c:v>0.24182400000000001</c:v>
                </c:pt>
                <c:pt idx="318">
                  <c:v>0.26784599999999997</c:v>
                </c:pt>
                <c:pt idx="319">
                  <c:v>0.25965899999999997</c:v>
                </c:pt>
                <c:pt idx="320">
                  <c:v>0.26472600000000002</c:v>
                </c:pt>
                <c:pt idx="321">
                  <c:v>0.28567300000000001</c:v>
                </c:pt>
                <c:pt idx="322">
                  <c:v>0.27582099999999998</c:v>
                </c:pt>
                <c:pt idx="323">
                  <c:v>0.30563899999999999</c:v>
                </c:pt>
                <c:pt idx="324">
                  <c:v>0.24503900000000001</c:v>
                </c:pt>
                <c:pt idx="325">
                  <c:v>0.27959499999999998</c:v>
                </c:pt>
                <c:pt idx="326">
                  <c:v>0.27004800000000001</c:v>
                </c:pt>
                <c:pt idx="327">
                  <c:v>0.27134399999999997</c:v>
                </c:pt>
                <c:pt idx="328">
                  <c:v>0.26567800000000003</c:v>
                </c:pt>
                <c:pt idx="329">
                  <c:v>0.28241300000000003</c:v>
                </c:pt>
                <c:pt idx="330">
                  <c:v>0.273391</c:v>
                </c:pt>
                <c:pt idx="331">
                  <c:v>0.32488400000000001</c:v>
                </c:pt>
                <c:pt idx="332">
                  <c:v>0.26033200000000001</c:v>
                </c:pt>
              </c:numCache>
            </c:numRef>
          </c:xVal>
          <c:yVal>
            <c:numRef>
              <c:f>ProkustesV2!$N$10:$N$500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0.15646499999999999</c:v>
                </c:pt>
                <c:pt idx="280">
                  <c:v>0.180117</c:v>
                </c:pt>
                <c:pt idx="281">
                  <c:v>0.17018900000000001</c:v>
                </c:pt>
                <c:pt idx="282">
                  <c:v>0.12873799999999999</c:v>
                </c:pt>
                <c:pt idx="283">
                  <c:v>0.157554</c:v>
                </c:pt>
                <c:pt idx="284">
                  <c:v>0.15324499999999999</c:v>
                </c:pt>
                <c:pt idx="285">
                  <c:v>0.23477200000000001</c:v>
                </c:pt>
                <c:pt idx="286">
                  <c:v>0.13616600000000001</c:v>
                </c:pt>
                <c:pt idx="287">
                  <c:v>0.16700100000000001</c:v>
                </c:pt>
                <c:pt idx="288">
                  <c:v>0.13746800000000001</c:v>
                </c:pt>
                <c:pt idx="289">
                  <c:v>0.177235</c:v>
                </c:pt>
                <c:pt idx="290">
                  <c:v>0.16795599999999999</c:v>
                </c:pt>
                <c:pt idx="291">
                  <c:v>0.173455</c:v>
                </c:pt>
                <c:pt idx="292">
                  <c:v>0.141178</c:v>
                </c:pt>
                <c:pt idx="293">
                  <c:v>0.17047699999999999</c:v>
                </c:pt>
                <c:pt idx="294">
                  <c:v>0.194795</c:v>
                </c:pt>
                <c:pt idx="295">
                  <c:v>0.163637</c:v>
                </c:pt>
                <c:pt idx="296">
                  <c:v>0.18545400000000001</c:v>
                </c:pt>
                <c:pt idx="297">
                  <c:v>0.18174199999999999</c:v>
                </c:pt>
                <c:pt idx="298">
                  <c:v>0.195356</c:v>
                </c:pt>
                <c:pt idx="299">
                  <c:v>0.17016600000000001</c:v>
                </c:pt>
                <c:pt idx="300">
                  <c:v>0.168771</c:v>
                </c:pt>
                <c:pt idx="301">
                  <c:v>0.16397999999999999</c:v>
                </c:pt>
                <c:pt idx="302">
                  <c:v>0.14743400000000001</c:v>
                </c:pt>
                <c:pt idx="303">
                  <c:v>0.16473599999999999</c:v>
                </c:pt>
                <c:pt idx="304">
                  <c:v>0.17233799999999999</c:v>
                </c:pt>
                <c:pt idx="305">
                  <c:v>0.14549699999999999</c:v>
                </c:pt>
                <c:pt idx="306">
                  <c:v>0.20291000000000001</c:v>
                </c:pt>
                <c:pt idx="307">
                  <c:v>0.18315100000000001</c:v>
                </c:pt>
                <c:pt idx="308">
                  <c:v>0.22212799999999999</c:v>
                </c:pt>
                <c:pt idx="309">
                  <c:v>0.18865899999999999</c:v>
                </c:pt>
                <c:pt idx="310">
                  <c:v>0.16683300000000001</c:v>
                </c:pt>
                <c:pt idx="311">
                  <c:v>0.197546</c:v>
                </c:pt>
                <c:pt idx="312">
                  <c:v>0.14521700000000001</c:v>
                </c:pt>
                <c:pt idx="313">
                  <c:v>0.15647</c:v>
                </c:pt>
                <c:pt idx="314">
                  <c:v>0.160605</c:v>
                </c:pt>
                <c:pt idx="315">
                  <c:v>0.148756</c:v>
                </c:pt>
                <c:pt idx="316">
                  <c:v>0.16048100000000001</c:v>
                </c:pt>
                <c:pt idx="317">
                  <c:v>0.21083299999999999</c:v>
                </c:pt>
                <c:pt idx="318">
                  <c:v>0.114408</c:v>
                </c:pt>
                <c:pt idx="319">
                  <c:v>0.15448300000000001</c:v>
                </c:pt>
                <c:pt idx="320">
                  <c:v>0.173563</c:v>
                </c:pt>
                <c:pt idx="321">
                  <c:v>0.175062</c:v>
                </c:pt>
                <c:pt idx="322">
                  <c:v>0.152086</c:v>
                </c:pt>
                <c:pt idx="323">
                  <c:v>0.24593899999999999</c:v>
                </c:pt>
                <c:pt idx="324">
                  <c:v>0.20346400000000001</c:v>
                </c:pt>
                <c:pt idx="325">
                  <c:v>0.17375099999999999</c:v>
                </c:pt>
                <c:pt idx="326">
                  <c:v>0.18490999999999999</c:v>
                </c:pt>
                <c:pt idx="327">
                  <c:v>0.17976500000000001</c:v>
                </c:pt>
                <c:pt idx="328">
                  <c:v>0.25708900000000001</c:v>
                </c:pt>
                <c:pt idx="329">
                  <c:v>0.24829000000000001</c:v>
                </c:pt>
                <c:pt idx="330">
                  <c:v>0.19714499999999999</c:v>
                </c:pt>
                <c:pt idx="331">
                  <c:v>0.22332199999999999</c:v>
                </c:pt>
                <c:pt idx="332">
                  <c:v>0.20504800000000001</c:v>
                </c:pt>
              </c:numCache>
            </c:numRef>
          </c:yVal>
          <c:smooth val="0"/>
        </c:ser>
        <c:ser>
          <c:idx val="6"/>
          <c:order val="6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ProkustesV2!$O$10:$O$500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-2.8757399999999999E-2</c:v>
                </c:pt>
                <c:pt idx="280">
                  <c:v>-3.9707199999999998E-2</c:v>
                </c:pt>
                <c:pt idx="281">
                  <c:v>-4.2735099999999998E-2</c:v>
                </c:pt>
                <c:pt idx="282">
                  <c:v>-2.5566200000000001E-2</c:v>
                </c:pt>
                <c:pt idx="283">
                  <c:v>-3.89766E-2</c:v>
                </c:pt>
                <c:pt idx="284">
                  <c:v>-3.4720899999999999E-2</c:v>
                </c:pt>
                <c:pt idx="285">
                  <c:v>-7.4151099999999998E-2</c:v>
                </c:pt>
                <c:pt idx="286">
                  <c:v>-5.2093E-2</c:v>
                </c:pt>
                <c:pt idx="287">
                  <c:v>-1.4232E-2</c:v>
                </c:pt>
                <c:pt idx="288">
                  <c:v>-9.9551799999999992E-3</c:v>
                </c:pt>
                <c:pt idx="289">
                  <c:v>-4.0888899999999999E-2</c:v>
                </c:pt>
                <c:pt idx="290">
                  <c:v>-3.2816699999999997E-2</c:v>
                </c:pt>
                <c:pt idx="291">
                  <c:v>-3.8514399999999997E-2</c:v>
                </c:pt>
                <c:pt idx="292">
                  <c:v>-1.95049E-3</c:v>
                </c:pt>
                <c:pt idx="293">
                  <c:v>-3.2321299999999997E-2</c:v>
                </c:pt>
                <c:pt idx="294">
                  <c:v>-2.8796800000000001E-2</c:v>
                </c:pt>
                <c:pt idx="295">
                  <c:v>-2.8202100000000001E-2</c:v>
                </c:pt>
                <c:pt idx="296">
                  <c:v>-2.6672899999999999E-2</c:v>
                </c:pt>
                <c:pt idx="297">
                  <c:v>-3.0803500000000001E-2</c:v>
                </c:pt>
                <c:pt idx="298">
                  <c:v>-2.47818E-2</c:v>
                </c:pt>
                <c:pt idx="299">
                  <c:v>3.7724799999999999E-3</c:v>
                </c:pt>
                <c:pt idx="300">
                  <c:v>-3.0877100000000001E-2</c:v>
                </c:pt>
                <c:pt idx="301">
                  <c:v>-2.51141E-2</c:v>
                </c:pt>
                <c:pt idx="302">
                  <c:v>-2.0339599999999999E-2</c:v>
                </c:pt>
                <c:pt idx="303">
                  <c:v>-3.01914E-2</c:v>
                </c:pt>
                <c:pt idx="304">
                  <c:v>-2.67657E-2</c:v>
                </c:pt>
                <c:pt idx="305">
                  <c:v>-4.2169400000000003E-2</c:v>
                </c:pt>
                <c:pt idx="306">
                  <c:v>-4.3970200000000001E-2</c:v>
                </c:pt>
                <c:pt idx="307">
                  <c:v>-4.27979E-2</c:v>
                </c:pt>
                <c:pt idx="308">
                  <c:v>-4.0465899999999999E-2</c:v>
                </c:pt>
                <c:pt idx="309">
                  <c:v>-6.7454299999999995E-2</c:v>
                </c:pt>
                <c:pt idx="310">
                  <c:v>-4.9881799999999997E-2</c:v>
                </c:pt>
                <c:pt idx="311">
                  <c:v>-3.9564700000000001E-2</c:v>
                </c:pt>
                <c:pt idx="312">
                  <c:v>-3.0722900000000001E-2</c:v>
                </c:pt>
                <c:pt idx="313">
                  <c:v>-2.1414099999999998E-2</c:v>
                </c:pt>
                <c:pt idx="314">
                  <c:v>-2.9073100000000001E-2</c:v>
                </c:pt>
                <c:pt idx="315">
                  <c:v>-3.3983300000000002E-3</c:v>
                </c:pt>
                <c:pt idx="316">
                  <c:v>-1.8625900000000001E-2</c:v>
                </c:pt>
                <c:pt idx="317">
                  <c:v>-7.9586500000000004E-2</c:v>
                </c:pt>
                <c:pt idx="318">
                  <c:v>-3.7420500000000002E-2</c:v>
                </c:pt>
                <c:pt idx="319">
                  <c:v>-4.1875599999999999E-2</c:v>
                </c:pt>
                <c:pt idx="320">
                  <c:v>-1.5699299999999999E-2</c:v>
                </c:pt>
                <c:pt idx="321">
                  <c:v>-1.6143899999999999E-2</c:v>
                </c:pt>
                <c:pt idx="322">
                  <c:v>-2.10534E-2</c:v>
                </c:pt>
                <c:pt idx="323">
                  <c:v>-3.1175100000000001E-2</c:v>
                </c:pt>
                <c:pt idx="324">
                  <c:v>-7.1293700000000002E-2</c:v>
                </c:pt>
                <c:pt idx="325">
                  <c:v>-3.8785199999999999E-2</c:v>
                </c:pt>
                <c:pt idx="326">
                  <c:v>-3.6230499999999999E-2</c:v>
                </c:pt>
                <c:pt idx="327">
                  <c:v>-1.8469800000000001E-2</c:v>
                </c:pt>
                <c:pt idx="328">
                  <c:v>-4.8637399999999997E-2</c:v>
                </c:pt>
                <c:pt idx="329">
                  <c:v>-2.3964300000000001E-2</c:v>
                </c:pt>
                <c:pt idx="330">
                  <c:v>-1.9885E-2</c:v>
                </c:pt>
                <c:pt idx="331">
                  <c:v>-4.7566700000000003E-2</c:v>
                </c:pt>
                <c:pt idx="332">
                  <c:v>-1.7113300000000001E-2</c:v>
                </c:pt>
              </c:numCache>
            </c:numRef>
          </c:xVal>
          <c:yVal>
            <c:numRef>
              <c:f>ProkustesV2!$P$10:$P$500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-8.0472799999999997E-2</c:v>
                </c:pt>
                <c:pt idx="280">
                  <c:v>-7.1806700000000001E-2</c:v>
                </c:pt>
                <c:pt idx="281">
                  <c:v>-6.5580399999999997E-2</c:v>
                </c:pt>
                <c:pt idx="282">
                  <c:v>-6.8573700000000001E-2</c:v>
                </c:pt>
                <c:pt idx="283">
                  <c:v>-7.8175900000000006E-2</c:v>
                </c:pt>
                <c:pt idx="284">
                  <c:v>-7.1585300000000004E-2</c:v>
                </c:pt>
                <c:pt idx="285">
                  <c:v>-6.7599699999999999E-2</c:v>
                </c:pt>
                <c:pt idx="286">
                  <c:v>-7.9622499999999999E-2</c:v>
                </c:pt>
                <c:pt idx="287">
                  <c:v>-6.02544E-2</c:v>
                </c:pt>
                <c:pt idx="288">
                  <c:v>-6.1540900000000003E-2</c:v>
                </c:pt>
                <c:pt idx="289">
                  <c:v>-6.4601599999999995E-2</c:v>
                </c:pt>
                <c:pt idx="290">
                  <c:v>-6.5832399999999999E-2</c:v>
                </c:pt>
                <c:pt idx="291">
                  <c:v>-6.5773200000000004E-2</c:v>
                </c:pt>
                <c:pt idx="292">
                  <c:v>-6.3620399999999994E-2</c:v>
                </c:pt>
                <c:pt idx="293">
                  <c:v>-8.7231199999999995E-2</c:v>
                </c:pt>
                <c:pt idx="294">
                  <c:v>-9.7432400000000002E-2</c:v>
                </c:pt>
                <c:pt idx="295">
                  <c:v>-0.1091</c:v>
                </c:pt>
                <c:pt idx="296">
                  <c:v>-9.3164399999999994E-2</c:v>
                </c:pt>
                <c:pt idx="297">
                  <c:v>-9.6555600000000005E-2</c:v>
                </c:pt>
                <c:pt idx="298">
                  <c:v>-8.7924500000000003E-2</c:v>
                </c:pt>
                <c:pt idx="299">
                  <c:v>-7.1733599999999995E-2</c:v>
                </c:pt>
                <c:pt idx="300">
                  <c:v>-9.0477399999999999E-2</c:v>
                </c:pt>
                <c:pt idx="301">
                  <c:v>-6.2412200000000001E-2</c:v>
                </c:pt>
                <c:pt idx="302">
                  <c:v>-5.4559700000000003E-2</c:v>
                </c:pt>
                <c:pt idx="303">
                  <c:v>-7.8901200000000005E-2</c:v>
                </c:pt>
                <c:pt idx="304">
                  <c:v>-6.8556900000000004E-2</c:v>
                </c:pt>
                <c:pt idx="305">
                  <c:v>-6.07469E-2</c:v>
                </c:pt>
                <c:pt idx="306">
                  <c:v>-8.2719100000000004E-2</c:v>
                </c:pt>
                <c:pt idx="307">
                  <c:v>-9.0930800000000006E-2</c:v>
                </c:pt>
                <c:pt idx="308">
                  <c:v>-0.100897</c:v>
                </c:pt>
                <c:pt idx="309">
                  <c:v>-8.0699199999999999E-2</c:v>
                </c:pt>
                <c:pt idx="310">
                  <c:v>-5.8320400000000001E-2</c:v>
                </c:pt>
                <c:pt idx="311">
                  <c:v>-8.3248699999999995E-2</c:v>
                </c:pt>
                <c:pt idx="312">
                  <c:v>-6.3447900000000002E-2</c:v>
                </c:pt>
                <c:pt idx="313">
                  <c:v>-5.5518699999999997E-2</c:v>
                </c:pt>
                <c:pt idx="314">
                  <c:v>-5.59464E-2</c:v>
                </c:pt>
                <c:pt idx="315">
                  <c:v>-5.2016800000000002E-2</c:v>
                </c:pt>
                <c:pt idx="316">
                  <c:v>-6.3198500000000005E-2</c:v>
                </c:pt>
                <c:pt idx="317">
                  <c:v>-7.4309799999999995E-2</c:v>
                </c:pt>
                <c:pt idx="318">
                  <c:v>-5.54365E-2</c:v>
                </c:pt>
                <c:pt idx="319">
                  <c:v>-6.7183499999999993E-2</c:v>
                </c:pt>
                <c:pt idx="320">
                  <c:v>-5.7993700000000002E-2</c:v>
                </c:pt>
                <c:pt idx="321">
                  <c:v>-6.5283800000000003E-2</c:v>
                </c:pt>
                <c:pt idx="322">
                  <c:v>-5.2461199999999999E-2</c:v>
                </c:pt>
                <c:pt idx="323">
                  <c:v>-4.9676999999999999E-2</c:v>
                </c:pt>
                <c:pt idx="324">
                  <c:v>-5.7716099999999999E-2</c:v>
                </c:pt>
                <c:pt idx="325">
                  <c:v>-5.3182300000000002E-2</c:v>
                </c:pt>
                <c:pt idx="326">
                  <c:v>-8.6853600000000003E-2</c:v>
                </c:pt>
                <c:pt idx="327">
                  <c:v>-8.9772199999999996E-2</c:v>
                </c:pt>
                <c:pt idx="328">
                  <c:v>-7.4462E-2</c:v>
                </c:pt>
                <c:pt idx="329">
                  <c:v>-8.0151399999999998E-2</c:v>
                </c:pt>
                <c:pt idx="330">
                  <c:v>-6.2870700000000002E-2</c:v>
                </c:pt>
                <c:pt idx="331">
                  <c:v>-7.1903400000000006E-2</c:v>
                </c:pt>
                <c:pt idx="332">
                  <c:v>-7.51082E-2</c:v>
                </c:pt>
              </c:numCache>
            </c:numRef>
          </c:yVal>
          <c:smooth val="0"/>
        </c:ser>
        <c:ser>
          <c:idx val="7"/>
          <c:order val="7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ProkustesV2!$Q$10:$Q$500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-1.8765500000000001E-2</c:v>
                </c:pt>
                <c:pt idx="280">
                  <c:v>-3.9184900000000002E-2</c:v>
                </c:pt>
                <c:pt idx="281">
                  <c:v>-4.7085799999999997E-2</c:v>
                </c:pt>
                <c:pt idx="282">
                  <c:v>-2.41742E-2</c:v>
                </c:pt>
                <c:pt idx="283">
                  <c:v>-4.4501800000000001E-2</c:v>
                </c:pt>
                <c:pt idx="284">
                  <c:v>-4.36444E-2</c:v>
                </c:pt>
                <c:pt idx="285">
                  <c:v>-7.9910200000000001E-2</c:v>
                </c:pt>
                <c:pt idx="286">
                  <c:v>-5.82214E-2</c:v>
                </c:pt>
                <c:pt idx="287">
                  <c:v>-1.6844000000000001E-2</c:v>
                </c:pt>
                <c:pt idx="288">
                  <c:v>-6.3415800000000003E-3</c:v>
                </c:pt>
                <c:pt idx="289">
                  <c:v>-3.88265E-2</c:v>
                </c:pt>
                <c:pt idx="290">
                  <c:v>-2.5313200000000001E-2</c:v>
                </c:pt>
                <c:pt idx="291">
                  <c:v>-3.6687299999999999E-2</c:v>
                </c:pt>
                <c:pt idx="292">
                  <c:v>-4.1965199999999996E-3</c:v>
                </c:pt>
                <c:pt idx="293">
                  <c:v>-3.5626499999999998E-2</c:v>
                </c:pt>
                <c:pt idx="294">
                  <c:v>-3.4850100000000002E-2</c:v>
                </c:pt>
                <c:pt idx="295">
                  <c:v>-2.5418400000000001E-2</c:v>
                </c:pt>
                <c:pt idx="296">
                  <c:v>-2.0327399999999999E-2</c:v>
                </c:pt>
                <c:pt idx="297">
                  <c:v>-3.34133E-2</c:v>
                </c:pt>
                <c:pt idx="298">
                  <c:v>-3.10543E-2</c:v>
                </c:pt>
                <c:pt idx="299">
                  <c:v>7.2944100000000003E-3</c:v>
                </c:pt>
                <c:pt idx="300">
                  <c:v>-3.6032000000000002E-2</c:v>
                </c:pt>
                <c:pt idx="301">
                  <c:v>-3.01797E-2</c:v>
                </c:pt>
                <c:pt idx="302">
                  <c:v>-2.3891599999999999E-2</c:v>
                </c:pt>
                <c:pt idx="303">
                  <c:v>-2.7242200000000001E-2</c:v>
                </c:pt>
                <c:pt idx="304">
                  <c:v>-2.3296899999999999E-2</c:v>
                </c:pt>
                <c:pt idx="305">
                  <c:v>-5.0309899999999998E-2</c:v>
                </c:pt>
                <c:pt idx="306">
                  <c:v>-4.9977199999999999E-2</c:v>
                </c:pt>
                <c:pt idx="307">
                  <c:v>-4.4860400000000002E-2</c:v>
                </c:pt>
                <c:pt idx="308">
                  <c:v>-4.0213499999999999E-2</c:v>
                </c:pt>
                <c:pt idx="309">
                  <c:v>-7.0597999999999994E-2</c:v>
                </c:pt>
                <c:pt idx="310">
                  <c:v>-5.4028E-2</c:v>
                </c:pt>
                <c:pt idx="311">
                  <c:v>-5.3889100000000002E-2</c:v>
                </c:pt>
                <c:pt idx="312">
                  <c:v>-4.2017100000000002E-2</c:v>
                </c:pt>
                <c:pt idx="313">
                  <c:v>-1.9355000000000001E-2</c:v>
                </c:pt>
                <c:pt idx="314">
                  <c:v>-3.3328000000000003E-2</c:v>
                </c:pt>
                <c:pt idx="315">
                  <c:v>-3.2453499999999998E-4</c:v>
                </c:pt>
                <c:pt idx="316">
                  <c:v>-2.0358399999999999E-2</c:v>
                </c:pt>
                <c:pt idx="317">
                  <c:v>-9.2114399999999999E-2</c:v>
                </c:pt>
                <c:pt idx="318">
                  <c:v>-4.4592800000000002E-2</c:v>
                </c:pt>
                <c:pt idx="319">
                  <c:v>-4.5105600000000003E-2</c:v>
                </c:pt>
                <c:pt idx="320">
                  <c:v>-1.34196E-2</c:v>
                </c:pt>
                <c:pt idx="321">
                  <c:v>-1.42588E-2</c:v>
                </c:pt>
                <c:pt idx="322">
                  <c:v>-2.10797E-2</c:v>
                </c:pt>
                <c:pt idx="323">
                  <c:v>-4.5402199999999997E-2</c:v>
                </c:pt>
                <c:pt idx="324">
                  <c:v>-7.0284600000000003E-2</c:v>
                </c:pt>
                <c:pt idx="325">
                  <c:v>-3.7611499999999999E-2</c:v>
                </c:pt>
                <c:pt idx="326">
                  <c:v>-4.2586699999999998E-2</c:v>
                </c:pt>
                <c:pt idx="327">
                  <c:v>-2.6533000000000001E-2</c:v>
                </c:pt>
                <c:pt idx="328">
                  <c:v>-6.1378099999999998E-2</c:v>
                </c:pt>
                <c:pt idx="329">
                  <c:v>-2.7580500000000001E-2</c:v>
                </c:pt>
                <c:pt idx="330">
                  <c:v>-2.1455200000000001E-2</c:v>
                </c:pt>
                <c:pt idx="331">
                  <c:v>-4.4650700000000001E-2</c:v>
                </c:pt>
                <c:pt idx="332">
                  <c:v>-1.48436E-2</c:v>
                </c:pt>
              </c:numCache>
            </c:numRef>
          </c:xVal>
          <c:yVal>
            <c:numRef>
              <c:f>ProkustesV2!$R$10:$R$500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-0.20923800000000001</c:v>
                </c:pt>
                <c:pt idx="280">
                  <c:v>-0.192271</c:v>
                </c:pt>
                <c:pt idx="281">
                  <c:v>-0.21546699999999999</c:v>
                </c:pt>
                <c:pt idx="282">
                  <c:v>-0.17799999999999999</c:v>
                </c:pt>
                <c:pt idx="283">
                  <c:v>-0.20240900000000001</c:v>
                </c:pt>
                <c:pt idx="284">
                  <c:v>-0.22490499999999999</c:v>
                </c:pt>
                <c:pt idx="285">
                  <c:v>-0.20910599999999999</c:v>
                </c:pt>
                <c:pt idx="286">
                  <c:v>-0.23554600000000001</c:v>
                </c:pt>
                <c:pt idx="287">
                  <c:v>-0.19443199999999999</c:v>
                </c:pt>
                <c:pt idx="288">
                  <c:v>-0.16757</c:v>
                </c:pt>
                <c:pt idx="289">
                  <c:v>-0.180702</c:v>
                </c:pt>
                <c:pt idx="290">
                  <c:v>-0.173286</c:v>
                </c:pt>
                <c:pt idx="291">
                  <c:v>-0.17088900000000001</c:v>
                </c:pt>
                <c:pt idx="292">
                  <c:v>-0.184394</c:v>
                </c:pt>
                <c:pt idx="293">
                  <c:v>-0.20528199999999999</c:v>
                </c:pt>
                <c:pt idx="294">
                  <c:v>-0.19760800000000001</c:v>
                </c:pt>
                <c:pt idx="295">
                  <c:v>-0.21382599999999999</c:v>
                </c:pt>
                <c:pt idx="296">
                  <c:v>-0.20385600000000001</c:v>
                </c:pt>
                <c:pt idx="297">
                  <c:v>-0.20258499999999999</c:v>
                </c:pt>
                <c:pt idx="298">
                  <c:v>-0.20152100000000001</c:v>
                </c:pt>
                <c:pt idx="299">
                  <c:v>-0.18305399999999999</c:v>
                </c:pt>
                <c:pt idx="300">
                  <c:v>-0.20288400000000001</c:v>
                </c:pt>
                <c:pt idx="301">
                  <c:v>-0.18751799999999999</c:v>
                </c:pt>
                <c:pt idx="302">
                  <c:v>-0.17227700000000001</c:v>
                </c:pt>
                <c:pt idx="303">
                  <c:v>-0.21434300000000001</c:v>
                </c:pt>
                <c:pt idx="304">
                  <c:v>-0.21029999999999999</c:v>
                </c:pt>
                <c:pt idx="305">
                  <c:v>-0.15193499999999999</c:v>
                </c:pt>
                <c:pt idx="306">
                  <c:v>-0.21934200000000001</c:v>
                </c:pt>
                <c:pt idx="307">
                  <c:v>-0.21171200000000001</c:v>
                </c:pt>
                <c:pt idx="308">
                  <c:v>-0.21519099999999999</c:v>
                </c:pt>
                <c:pt idx="309">
                  <c:v>-0.20180000000000001</c:v>
                </c:pt>
                <c:pt idx="310">
                  <c:v>-0.186945</c:v>
                </c:pt>
                <c:pt idx="311">
                  <c:v>-0.21834500000000001</c:v>
                </c:pt>
                <c:pt idx="312">
                  <c:v>-0.19972599999999999</c:v>
                </c:pt>
                <c:pt idx="313">
                  <c:v>-0.15354100000000001</c:v>
                </c:pt>
                <c:pt idx="314">
                  <c:v>-0.17219200000000001</c:v>
                </c:pt>
                <c:pt idx="315">
                  <c:v>-0.168104</c:v>
                </c:pt>
                <c:pt idx="316">
                  <c:v>-0.21243600000000001</c:v>
                </c:pt>
                <c:pt idx="317">
                  <c:v>-0.2253</c:v>
                </c:pt>
                <c:pt idx="318">
                  <c:v>-0.17788499999999999</c:v>
                </c:pt>
                <c:pt idx="319">
                  <c:v>-0.16078400000000001</c:v>
                </c:pt>
                <c:pt idx="320">
                  <c:v>-0.153673</c:v>
                </c:pt>
                <c:pt idx="321">
                  <c:v>-0.159828</c:v>
                </c:pt>
                <c:pt idx="322">
                  <c:v>-0.15071100000000001</c:v>
                </c:pt>
                <c:pt idx="323">
                  <c:v>-0.174986</c:v>
                </c:pt>
                <c:pt idx="324">
                  <c:v>-0.185948</c:v>
                </c:pt>
                <c:pt idx="325">
                  <c:v>-0.19090699999999999</c:v>
                </c:pt>
                <c:pt idx="326">
                  <c:v>-0.19473599999999999</c:v>
                </c:pt>
                <c:pt idx="327">
                  <c:v>-0.21437999999999999</c:v>
                </c:pt>
                <c:pt idx="328">
                  <c:v>-0.197514</c:v>
                </c:pt>
                <c:pt idx="329">
                  <c:v>-0.22182499999999999</c:v>
                </c:pt>
                <c:pt idx="330">
                  <c:v>-0.22093599999999999</c:v>
                </c:pt>
                <c:pt idx="331">
                  <c:v>-0.201126</c:v>
                </c:pt>
                <c:pt idx="332">
                  <c:v>-0.225795</c:v>
                </c:pt>
              </c:numCache>
            </c:numRef>
          </c:yVal>
          <c:smooth val="0"/>
        </c:ser>
        <c:ser>
          <c:idx val="8"/>
          <c:order val="8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ProkustesV2!$S$10:$S$500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0.25691000000000003</c:v>
                </c:pt>
                <c:pt idx="280">
                  <c:v>0.27512199999999998</c:v>
                </c:pt>
                <c:pt idx="281">
                  <c:v>0.26485199999999998</c:v>
                </c:pt>
                <c:pt idx="282">
                  <c:v>0.22500800000000001</c:v>
                </c:pt>
                <c:pt idx="283">
                  <c:v>0.27416400000000002</c:v>
                </c:pt>
                <c:pt idx="284">
                  <c:v>0.26756200000000002</c:v>
                </c:pt>
                <c:pt idx="285">
                  <c:v>0.247668</c:v>
                </c:pt>
                <c:pt idx="286">
                  <c:v>0.25259700000000002</c:v>
                </c:pt>
                <c:pt idx="287">
                  <c:v>0.28872300000000001</c:v>
                </c:pt>
                <c:pt idx="288">
                  <c:v>0.27947</c:v>
                </c:pt>
                <c:pt idx="289">
                  <c:v>0.23497399999999999</c:v>
                </c:pt>
                <c:pt idx="290">
                  <c:v>0.24302199999999999</c:v>
                </c:pt>
                <c:pt idx="291">
                  <c:v>0.31007499999999999</c:v>
                </c:pt>
                <c:pt idx="292">
                  <c:v>0.23710899999999999</c:v>
                </c:pt>
                <c:pt idx="293">
                  <c:v>0.26142799999999999</c:v>
                </c:pt>
                <c:pt idx="294">
                  <c:v>0.25337599999999999</c:v>
                </c:pt>
                <c:pt idx="295">
                  <c:v>0.26599400000000001</c:v>
                </c:pt>
                <c:pt idx="296">
                  <c:v>0.22133800000000001</c:v>
                </c:pt>
                <c:pt idx="297">
                  <c:v>0.24226900000000001</c:v>
                </c:pt>
                <c:pt idx="298">
                  <c:v>0.23699899999999999</c:v>
                </c:pt>
                <c:pt idx="299">
                  <c:v>0.26389699999999999</c:v>
                </c:pt>
                <c:pt idx="300">
                  <c:v>0.232099</c:v>
                </c:pt>
                <c:pt idx="301">
                  <c:v>0.28504600000000002</c:v>
                </c:pt>
                <c:pt idx="302">
                  <c:v>0.236259</c:v>
                </c:pt>
                <c:pt idx="303">
                  <c:v>0.28875600000000001</c:v>
                </c:pt>
                <c:pt idx="304">
                  <c:v>0.27574700000000002</c:v>
                </c:pt>
                <c:pt idx="305">
                  <c:v>0.28837800000000002</c:v>
                </c:pt>
                <c:pt idx="306">
                  <c:v>0.28081299999999998</c:v>
                </c:pt>
                <c:pt idx="307">
                  <c:v>0.25492500000000001</c:v>
                </c:pt>
                <c:pt idx="308">
                  <c:v>0.23405100000000001</c:v>
                </c:pt>
                <c:pt idx="309">
                  <c:v>0.26390200000000003</c:v>
                </c:pt>
                <c:pt idx="310">
                  <c:v>0.274038</c:v>
                </c:pt>
                <c:pt idx="311">
                  <c:v>0.28009400000000001</c:v>
                </c:pt>
                <c:pt idx="312">
                  <c:v>0.26470399999999999</c:v>
                </c:pt>
                <c:pt idx="313">
                  <c:v>0.24859700000000001</c:v>
                </c:pt>
                <c:pt idx="314">
                  <c:v>0.28937400000000002</c:v>
                </c:pt>
                <c:pt idx="315">
                  <c:v>0.27141999999999999</c:v>
                </c:pt>
                <c:pt idx="316">
                  <c:v>0.29320200000000002</c:v>
                </c:pt>
                <c:pt idx="317">
                  <c:v>0.26463399999999998</c:v>
                </c:pt>
                <c:pt idx="318">
                  <c:v>0.26520300000000002</c:v>
                </c:pt>
                <c:pt idx="319">
                  <c:v>0.23711599999999999</c:v>
                </c:pt>
                <c:pt idx="320">
                  <c:v>0.24465700000000001</c:v>
                </c:pt>
                <c:pt idx="321">
                  <c:v>0.263764</c:v>
                </c:pt>
                <c:pt idx="322">
                  <c:v>0.237597</c:v>
                </c:pt>
                <c:pt idx="323">
                  <c:v>0.29928900000000003</c:v>
                </c:pt>
                <c:pt idx="324">
                  <c:v>0.22609699999999999</c:v>
                </c:pt>
                <c:pt idx="325">
                  <c:v>0.29376600000000003</c:v>
                </c:pt>
                <c:pt idx="326">
                  <c:v>0.26307700000000001</c:v>
                </c:pt>
                <c:pt idx="327">
                  <c:v>0.26659500000000003</c:v>
                </c:pt>
                <c:pt idx="328">
                  <c:v>0.31626399999999999</c:v>
                </c:pt>
                <c:pt idx="329">
                  <c:v>0.26781300000000002</c:v>
                </c:pt>
                <c:pt idx="330">
                  <c:v>0.29421000000000003</c:v>
                </c:pt>
                <c:pt idx="331">
                  <c:v>0.27014100000000002</c:v>
                </c:pt>
                <c:pt idx="332">
                  <c:v>0.27602900000000002</c:v>
                </c:pt>
              </c:numCache>
            </c:numRef>
          </c:xVal>
          <c:yVal>
            <c:numRef>
              <c:f>ProkustesV2!$T$10:$T$500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-0.145205</c:v>
                </c:pt>
                <c:pt idx="280">
                  <c:v>-0.16118199999999999</c:v>
                </c:pt>
                <c:pt idx="281">
                  <c:v>-0.17591899999999999</c:v>
                </c:pt>
                <c:pt idx="282">
                  <c:v>-0.14285700000000001</c:v>
                </c:pt>
                <c:pt idx="283">
                  <c:v>-0.16921800000000001</c:v>
                </c:pt>
                <c:pt idx="284">
                  <c:v>-0.21479500000000001</c:v>
                </c:pt>
                <c:pt idx="285">
                  <c:v>-0.221612</c:v>
                </c:pt>
                <c:pt idx="286">
                  <c:v>-0.184336</c:v>
                </c:pt>
                <c:pt idx="287">
                  <c:v>-0.18396799999999999</c:v>
                </c:pt>
                <c:pt idx="288">
                  <c:v>-0.16941600000000001</c:v>
                </c:pt>
                <c:pt idx="289">
                  <c:v>-0.17331299999999999</c:v>
                </c:pt>
                <c:pt idx="290">
                  <c:v>-0.16872000000000001</c:v>
                </c:pt>
                <c:pt idx="291">
                  <c:v>-0.17615500000000001</c:v>
                </c:pt>
                <c:pt idx="292">
                  <c:v>-0.136931</c:v>
                </c:pt>
                <c:pt idx="293">
                  <c:v>-0.17553099999999999</c:v>
                </c:pt>
                <c:pt idx="294">
                  <c:v>-0.19276399999999999</c:v>
                </c:pt>
                <c:pt idx="295">
                  <c:v>-0.175654</c:v>
                </c:pt>
                <c:pt idx="296">
                  <c:v>-0.18148500000000001</c:v>
                </c:pt>
                <c:pt idx="297">
                  <c:v>-0.164995</c:v>
                </c:pt>
                <c:pt idx="298">
                  <c:v>-0.18085899999999999</c:v>
                </c:pt>
                <c:pt idx="299">
                  <c:v>-0.15227499999999999</c:v>
                </c:pt>
                <c:pt idx="300">
                  <c:v>-0.178617</c:v>
                </c:pt>
                <c:pt idx="301">
                  <c:v>-0.15851199999999999</c:v>
                </c:pt>
                <c:pt idx="302">
                  <c:v>-0.15093699999999999</c:v>
                </c:pt>
                <c:pt idx="303">
                  <c:v>-0.17249300000000001</c:v>
                </c:pt>
                <c:pt idx="304">
                  <c:v>-0.17793</c:v>
                </c:pt>
                <c:pt idx="305">
                  <c:v>-0.171379</c:v>
                </c:pt>
                <c:pt idx="306">
                  <c:v>-0.17156199999999999</c:v>
                </c:pt>
                <c:pt idx="307">
                  <c:v>-0.16303699999999999</c:v>
                </c:pt>
                <c:pt idx="308">
                  <c:v>-0.196298</c:v>
                </c:pt>
                <c:pt idx="309">
                  <c:v>-0.167375</c:v>
                </c:pt>
                <c:pt idx="310">
                  <c:v>-0.157476</c:v>
                </c:pt>
                <c:pt idx="311">
                  <c:v>-0.18525900000000001</c:v>
                </c:pt>
                <c:pt idx="312">
                  <c:v>-0.17262</c:v>
                </c:pt>
                <c:pt idx="313">
                  <c:v>-0.12881799999999999</c:v>
                </c:pt>
                <c:pt idx="314">
                  <c:v>-0.16100800000000001</c:v>
                </c:pt>
                <c:pt idx="315">
                  <c:v>-0.157111</c:v>
                </c:pt>
                <c:pt idx="316">
                  <c:v>-0.20038500000000001</c:v>
                </c:pt>
                <c:pt idx="317">
                  <c:v>-0.22880400000000001</c:v>
                </c:pt>
                <c:pt idx="318">
                  <c:v>-0.123184</c:v>
                </c:pt>
                <c:pt idx="319">
                  <c:v>-0.13536300000000001</c:v>
                </c:pt>
                <c:pt idx="320">
                  <c:v>-0.145009</c:v>
                </c:pt>
                <c:pt idx="321">
                  <c:v>-0.14265700000000001</c:v>
                </c:pt>
                <c:pt idx="322">
                  <c:v>-0.15188299999999999</c:v>
                </c:pt>
                <c:pt idx="323">
                  <c:v>-0.21290300000000001</c:v>
                </c:pt>
                <c:pt idx="324">
                  <c:v>-0.19909299999999999</c:v>
                </c:pt>
                <c:pt idx="325">
                  <c:v>-0.17366899999999999</c:v>
                </c:pt>
                <c:pt idx="326">
                  <c:v>-0.16650699999999999</c:v>
                </c:pt>
                <c:pt idx="327">
                  <c:v>-0.17513200000000001</c:v>
                </c:pt>
                <c:pt idx="328">
                  <c:v>-0.225517</c:v>
                </c:pt>
                <c:pt idx="329">
                  <c:v>-0.23141</c:v>
                </c:pt>
                <c:pt idx="330">
                  <c:v>-0.200437</c:v>
                </c:pt>
                <c:pt idx="331">
                  <c:v>-0.19780200000000001</c:v>
                </c:pt>
                <c:pt idx="332">
                  <c:v>-0.21870100000000001</c:v>
                </c:pt>
              </c:numCache>
            </c:numRef>
          </c:yVal>
          <c:smooth val="0"/>
        </c:ser>
        <c:ser>
          <c:idx val="9"/>
          <c:order val="9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ProkustesV2!$U$10:$U$500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0.54035100000000003</c:v>
                </c:pt>
                <c:pt idx="280">
                  <c:v>0.517876</c:v>
                </c:pt>
                <c:pt idx="281">
                  <c:v>0.55803400000000003</c:v>
                </c:pt>
                <c:pt idx="282">
                  <c:v>0.60679899999999998</c:v>
                </c:pt>
                <c:pt idx="283">
                  <c:v>0.55500099999999997</c:v>
                </c:pt>
                <c:pt idx="284">
                  <c:v>0.54923999999999995</c:v>
                </c:pt>
                <c:pt idx="285">
                  <c:v>0.58006999999999997</c:v>
                </c:pt>
                <c:pt idx="286">
                  <c:v>0.56074800000000002</c:v>
                </c:pt>
                <c:pt idx="287">
                  <c:v>0.47964600000000002</c:v>
                </c:pt>
                <c:pt idx="288">
                  <c:v>0.55139800000000005</c:v>
                </c:pt>
                <c:pt idx="289">
                  <c:v>0.57256399999999996</c:v>
                </c:pt>
                <c:pt idx="290">
                  <c:v>0.58151600000000003</c:v>
                </c:pt>
                <c:pt idx="291">
                  <c:v>0.52464999999999995</c:v>
                </c:pt>
                <c:pt idx="292">
                  <c:v>0.545404</c:v>
                </c:pt>
                <c:pt idx="293">
                  <c:v>0.53880099999999997</c:v>
                </c:pt>
                <c:pt idx="294">
                  <c:v>0.55145599999999995</c:v>
                </c:pt>
                <c:pt idx="295">
                  <c:v>0.55349999999999999</c:v>
                </c:pt>
                <c:pt idx="296">
                  <c:v>0.564585</c:v>
                </c:pt>
                <c:pt idx="297">
                  <c:v>0.539906</c:v>
                </c:pt>
                <c:pt idx="298">
                  <c:v>0.54947199999999996</c:v>
                </c:pt>
                <c:pt idx="299">
                  <c:v>0.49589100000000003</c:v>
                </c:pt>
                <c:pt idx="300">
                  <c:v>0.58830099999999996</c:v>
                </c:pt>
                <c:pt idx="301">
                  <c:v>0.50185500000000005</c:v>
                </c:pt>
                <c:pt idx="302">
                  <c:v>0.58095399999999997</c:v>
                </c:pt>
                <c:pt idx="303">
                  <c:v>0.468167</c:v>
                </c:pt>
                <c:pt idx="304">
                  <c:v>0.52644599999999997</c:v>
                </c:pt>
                <c:pt idx="305">
                  <c:v>0.57266799999999995</c:v>
                </c:pt>
                <c:pt idx="306">
                  <c:v>0.51336400000000004</c:v>
                </c:pt>
                <c:pt idx="307">
                  <c:v>0.538026</c:v>
                </c:pt>
                <c:pt idx="308">
                  <c:v>0.50336000000000003</c:v>
                </c:pt>
                <c:pt idx="309">
                  <c:v>0.54347900000000005</c:v>
                </c:pt>
                <c:pt idx="310">
                  <c:v>0.54461800000000005</c:v>
                </c:pt>
                <c:pt idx="311">
                  <c:v>0.505189</c:v>
                </c:pt>
                <c:pt idx="312">
                  <c:v>0.54162100000000002</c:v>
                </c:pt>
                <c:pt idx="313">
                  <c:v>0.56023100000000003</c:v>
                </c:pt>
                <c:pt idx="314">
                  <c:v>0.55934399999999995</c:v>
                </c:pt>
                <c:pt idx="315">
                  <c:v>0.50082599999999999</c:v>
                </c:pt>
                <c:pt idx="316">
                  <c:v>0.504436</c:v>
                </c:pt>
                <c:pt idx="317">
                  <c:v>0.55429399999999995</c:v>
                </c:pt>
                <c:pt idx="318">
                  <c:v>0.57519299999999995</c:v>
                </c:pt>
                <c:pt idx="319">
                  <c:v>0.60878900000000002</c:v>
                </c:pt>
                <c:pt idx="320">
                  <c:v>0.54450799999999999</c:v>
                </c:pt>
                <c:pt idx="321">
                  <c:v>0.53290400000000004</c:v>
                </c:pt>
                <c:pt idx="322">
                  <c:v>0.556616</c:v>
                </c:pt>
                <c:pt idx="323">
                  <c:v>0.48928199999999999</c:v>
                </c:pt>
                <c:pt idx="324">
                  <c:v>0.62690400000000002</c:v>
                </c:pt>
                <c:pt idx="325">
                  <c:v>0.53575399999999995</c:v>
                </c:pt>
                <c:pt idx="326">
                  <c:v>0.53389699999999995</c:v>
                </c:pt>
                <c:pt idx="327">
                  <c:v>0.48489300000000002</c:v>
                </c:pt>
                <c:pt idx="328">
                  <c:v>0.50561</c:v>
                </c:pt>
                <c:pt idx="329">
                  <c:v>0.47576200000000002</c:v>
                </c:pt>
                <c:pt idx="330">
                  <c:v>0.489228</c:v>
                </c:pt>
                <c:pt idx="331">
                  <c:v>0.49869200000000002</c:v>
                </c:pt>
                <c:pt idx="332">
                  <c:v>0.48506100000000002</c:v>
                </c:pt>
              </c:numCache>
            </c:numRef>
          </c:xVal>
          <c:yVal>
            <c:numRef>
              <c:f>ProkustesV2!$V$10:$V$500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-1.15987E-2</c:v>
                </c:pt>
                <c:pt idx="280">
                  <c:v>-1.6704500000000001E-2</c:v>
                </c:pt>
                <c:pt idx="281">
                  <c:v>8.7329400000000005E-4</c:v>
                </c:pt>
                <c:pt idx="282">
                  <c:v>4.6452300000000002E-3</c:v>
                </c:pt>
                <c:pt idx="283">
                  <c:v>5.2175099999999999E-3</c:v>
                </c:pt>
                <c:pt idx="284">
                  <c:v>2.95448E-2</c:v>
                </c:pt>
                <c:pt idx="285">
                  <c:v>-1.6528399999999999E-2</c:v>
                </c:pt>
                <c:pt idx="286">
                  <c:v>3.1312699999999999E-2</c:v>
                </c:pt>
                <c:pt idx="287">
                  <c:v>2.36834E-2</c:v>
                </c:pt>
                <c:pt idx="288">
                  <c:v>9.1085100000000002E-3</c:v>
                </c:pt>
                <c:pt idx="289">
                  <c:v>9.4135399999999998E-3</c:v>
                </c:pt>
                <c:pt idx="290">
                  <c:v>9.7037700000000005E-3</c:v>
                </c:pt>
                <c:pt idx="291">
                  <c:v>-1.98056E-2</c:v>
                </c:pt>
                <c:pt idx="292">
                  <c:v>-6.8988999999999997E-4</c:v>
                </c:pt>
                <c:pt idx="293">
                  <c:v>-5.4893900000000002E-4</c:v>
                </c:pt>
                <c:pt idx="294">
                  <c:v>-1.01625E-2</c:v>
                </c:pt>
                <c:pt idx="295">
                  <c:v>9.4724600000000003E-3</c:v>
                </c:pt>
                <c:pt idx="296">
                  <c:v>-1.0193600000000001E-2</c:v>
                </c:pt>
                <c:pt idx="297">
                  <c:v>2.2357100000000001E-3</c:v>
                </c:pt>
                <c:pt idx="298">
                  <c:v>-5.6908499999999999E-3</c:v>
                </c:pt>
                <c:pt idx="299">
                  <c:v>-2.9977699999999999E-3</c:v>
                </c:pt>
                <c:pt idx="300">
                  <c:v>8.5649599999999999E-3</c:v>
                </c:pt>
                <c:pt idx="301">
                  <c:v>-2.08753E-4</c:v>
                </c:pt>
                <c:pt idx="302">
                  <c:v>2.1362400000000002E-3</c:v>
                </c:pt>
                <c:pt idx="303">
                  <c:v>1.9373700000000001E-2</c:v>
                </c:pt>
                <c:pt idx="304">
                  <c:v>5.7093600000000001E-3</c:v>
                </c:pt>
                <c:pt idx="305">
                  <c:v>3.6122799999999998E-3</c:v>
                </c:pt>
                <c:pt idx="306">
                  <c:v>-1.2127600000000001E-2</c:v>
                </c:pt>
                <c:pt idx="307">
                  <c:v>-1.2045E-2</c:v>
                </c:pt>
                <c:pt idx="308">
                  <c:v>-3.6886900000000001E-3</c:v>
                </c:pt>
                <c:pt idx="309">
                  <c:v>-1.6683300000000002E-2</c:v>
                </c:pt>
                <c:pt idx="310">
                  <c:v>-6.37946E-3</c:v>
                </c:pt>
                <c:pt idx="311">
                  <c:v>-5.1288000000000002E-3</c:v>
                </c:pt>
                <c:pt idx="312">
                  <c:v>1.6335499999999999E-2</c:v>
                </c:pt>
                <c:pt idx="313">
                  <c:v>-7.21574E-3</c:v>
                </c:pt>
                <c:pt idx="314">
                  <c:v>-4.0944700000000002E-3</c:v>
                </c:pt>
                <c:pt idx="315">
                  <c:v>1.23138E-2</c:v>
                </c:pt>
                <c:pt idx="316">
                  <c:v>1.49195E-2</c:v>
                </c:pt>
                <c:pt idx="317">
                  <c:v>1.38511E-2</c:v>
                </c:pt>
                <c:pt idx="318">
                  <c:v>6.6550699999999999E-3</c:v>
                </c:pt>
                <c:pt idx="319">
                  <c:v>-6.6266399999999996E-3</c:v>
                </c:pt>
                <c:pt idx="320">
                  <c:v>-2.2672999999999999E-2</c:v>
                </c:pt>
                <c:pt idx="321">
                  <c:v>-1.51158E-2</c:v>
                </c:pt>
                <c:pt idx="322">
                  <c:v>3.7369899999999999E-3</c:v>
                </c:pt>
                <c:pt idx="323">
                  <c:v>-1.20275E-2</c:v>
                </c:pt>
                <c:pt idx="324">
                  <c:v>4.1595399999999998E-3</c:v>
                </c:pt>
                <c:pt idx="325">
                  <c:v>-3.4419699999999999E-3</c:v>
                </c:pt>
                <c:pt idx="326">
                  <c:v>-5.00761E-3</c:v>
                </c:pt>
                <c:pt idx="327">
                  <c:v>7.4214800000000003E-3</c:v>
                </c:pt>
                <c:pt idx="328">
                  <c:v>-2.7421899999999999E-2</c:v>
                </c:pt>
                <c:pt idx="329">
                  <c:v>-3.0374899999999999E-3</c:v>
                </c:pt>
                <c:pt idx="330">
                  <c:v>-8.5393299999999995E-3</c:v>
                </c:pt>
                <c:pt idx="331">
                  <c:v>-4.2813499999999997E-3</c:v>
                </c:pt>
                <c:pt idx="332">
                  <c:v>5.1424799999999996E-3</c:v>
                </c:pt>
              </c:numCache>
            </c:numRef>
          </c:yVal>
          <c:smooth val="0"/>
        </c:ser>
        <c:ser>
          <c:idx val="10"/>
          <c:order val="10"/>
          <c:tx>
            <c:v>ave1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ProkustesV2!$C$3</c:f>
              <c:numCache>
                <c:formatCode>General</c:formatCode>
                <c:ptCount val="1"/>
                <c:pt idx="0">
                  <c:v>-0.44280309259259248</c:v>
                </c:pt>
              </c:numCache>
            </c:numRef>
          </c:xVal>
          <c:yVal>
            <c:numRef>
              <c:f>ProkustesV2!$D$3</c:f>
              <c:numCache>
                <c:formatCode>General</c:formatCode>
                <c:ptCount val="1"/>
                <c:pt idx="0">
                  <c:v>7.8889755555555552E-2</c:v>
                </c:pt>
              </c:numCache>
            </c:numRef>
          </c:yVal>
          <c:smooth val="0"/>
        </c:ser>
        <c:ser>
          <c:idx val="11"/>
          <c:order val="11"/>
          <c:tx>
            <c:v>ave2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ProkustesV2!$E$3</c:f>
              <c:numCache>
                <c:formatCode>General</c:formatCode>
                <c:ptCount val="1"/>
                <c:pt idx="0">
                  <c:v>-0.4446437777777778</c:v>
                </c:pt>
              </c:numCache>
            </c:numRef>
          </c:xVal>
          <c:yVal>
            <c:numRef>
              <c:f>ProkustesV2!$F$3</c:f>
              <c:numCache>
                <c:formatCode>General</c:formatCode>
                <c:ptCount val="1"/>
                <c:pt idx="0">
                  <c:v>-7.6500349999999995E-2</c:v>
                </c:pt>
              </c:numCache>
            </c:numRef>
          </c:yVal>
          <c:smooth val="0"/>
        </c:ser>
        <c:ser>
          <c:idx val="12"/>
          <c:order val="12"/>
          <c:tx>
            <c:v>ave3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ProkustesV2!$G$3</c:f>
              <c:numCache>
                <c:formatCode>General</c:formatCode>
                <c:ptCount val="1"/>
                <c:pt idx="0">
                  <c:v>-5.5393932222222227E-2</c:v>
                </c:pt>
              </c:numCache>
            </c:numRef>
          </c:xVal>
          <c:yVal>
            <c:numRef>
              <c:f>ProkustesV2!$H$3</c:f>
              <c:numCache>
                <c:formatCode>General</c:formatCode>
                <c:ptCount val="1"/>
                <c:pt idx="0">
                  <c:v>-6.3656190740740714E-4</c:v>
                </c:pt>
              </c:numCache>
            </c:numRef>
          </c:yVal>
          <c:smooth val="0"/>
        </c:ser>
        <c:ser>
          <c:idx val="13"/>
          <c:order val="13"/>
          <c:tx>
            <c:v>ave4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ProkustesV2!$I$3</c:f>
              <c:numCache>
                <c:formatCode>General</c:formatCode>
                <c:ptCount val="1"/>
                <c:pt idx="0">
                  <c:v>-2.9066075740740736E-2</c:v>
                </c:pt>
              </c:numCache>
            </c:numRef>
          </c:xVal>
          <c:yVal>
            <c:numRef>
              <c:f>ProkustesV2!$J$3</c:f>
              <c:numCache>
                <c:formatCode>General</c:formatCode>
                <c:ptCount val="1"/>
                <c:pt idx="0">
                  <c:v>0.19117940740740735</c:v>
                </c:pt>
              </c:numCache>
            </c:numRef>
          </c:yVal>
          <c:smooth val="0"/>
        </c:ser>
        <c:ser>
          <c:idx val="14"/>
          <c:order val="14"/>
          <c:tx>
            <c:v>ave5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ProkustesV2!$K$3</c:f>
              <c:numCache>
                <c:formatCode>General</c:formatCode>
                <c:ptCount val="1"/>
                <c:pt idx="0">
                  <c:v>-3.0243747592592598E-2</c:v>
                </c:pt>
              </c:numCache>
            </c:numRef>
          </c:xVal>
          <c:yVal>
            <c:numRef>
              <c:f>ProkustesV2!$L$3</c:f>
              <c:numCache>
                <c:formatCode>General</c:formatCode>
                <c:ptCount val="1"/>
                <c:pt idx="0">
                  <c:v>7.1989492592592602E-2</c:v>
                </c:pt>
              </c:numCache>
            </c:numRef>
          </c:yVal>
          <c:smooth val="0"/>
        </c:ser>
        <c:ser>
          <c:idx val="15"/>
          <c:order val="15"/>
          <c:tx>
            <c:v>ave6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ProkustesV2!$M$3</c:f>
              <c:numCache>
                <c:formatCode>General</c:formatCode>
                <c:ptCount val="1"/>
                <c:pt idx="0">
                  <c:v>0.26794861111111107</c:v>
                </c:pt>
              </c:numCache>
            </c:numRef>
          </c:xVal>
          <c:yVal>
            <c:numRef>
              <c:f>ProkustesV2!$N$3</c:f>
              <c:numCache>
                <c:formatCode>General</c:formatCode>
                <c:ptCount val="1"/>
                <c:pt idx="0">
                  <c:v>0.17662659259259256</c:v>
                </c:pt>
              </c:numCache>
            </c:numRef>
          </c:yVal>
          <c:smooth val="0"/>
        </c:ser>
        <c:ser>
          <c:idx val="16"/>
          <c:order val="16"/>
          <c:tx>
            <c:v>ave7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ProkustesV2!$O$3</c:f>
              <c:numCache>
                <c:formatCode>General</c:formatCode>
                <c:ptCount val="1"/>
                <c:pt idx="0">
                  <c:v>-3.2788846666666677E-2</c:v>
                </c:pt>
              </c:numCache>
            </c:numRef>
          </c:xVal>
          <c:yVal>
            <c:numRef>
              <c:f>ProkustesV2!$P$3</c:f>
              <c:numCache>
                <c:formatCode>General</c:formatCode>
                <c:ptCount val="1"/>
                <c:pt idx="0">
                  <c:v>-7.194712592592592E-2</c:v>
                </c:pt>
              </c:numCache>
            </c:numRef>
          </c:yVal>
          <c:smooth val="0"/>
        </c:ser>
        <c:ser>
          <c:idx val="17"/>
          <c:order val="17"/>
          <c:tx>
            <c:v>ave8</c:v>
          </c:tx>
          <c:spPr>
            <a:ln w="28575">
              <a:noFill/>
            </a:ln>
          </c:spPr>
          <c:dPt>
            <c:idx val="0"/>
            <c:marker>
              <c:symbol val="circle"/>
              <c:size val="4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</c:dPt>
          <c:xVal>
            <c:numRef>
              <c:f>ProkustesV2!$Q$3</c:f>
              <c:numCache>
                <c:formatCode>General</c:formatCode>
                <c:ptCount val="1"/>
                <c:pt idx="0">
                  <c:v>-3.5183174537037031E-2</c:v>
                </c:pt>
              </c:numCache>
            </c:numRef>
          </c:xVal>
          <c:yVal>
            <c:numRef>
              <c:f>ProkustesV2!$R$3</c:f>
              <c:numCache>
                <c:formatCode>General</c:formatCode>
                <c:ptCount val="1"/>
                <c:pt idx="0">
                  <c:v>-0.1944605925925926</c:v>
                </c:pt>
              </c:numCache>
            </c:numRef>
          </c:yVal>
          <c:smooth val="0"/>
        </c:ser>
        <c:ser>
          <c:idx val="18"/>
          <c:order val="18"/>
          <c:tx>
            <c:v>ave9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ProkustesV2!$S$3</c:f>
              <c:numCache>
                <c:formatCode>General</c:formatCode>
                <c:ptCount val="1"/>
                <c:pt idx="0">
                  <c:v>0.26389285185185191</c:v>
                </c:pt>
              </c:numCache>
            </c:numRef>
          </c:xVal>
          <c:yVal>
            <c:numRef>
              <c:f>ProkustesV2!$T$3</c:f>
              <c:numCache>
                <c:formatCode>General</c:formatCode>
                <c:ptCount val="1"/>
                <c:pt idx="0">
                  <c:v>-0.17492737037037034</c:v>
                </c:pt>
              </c:numCache>
            </c:numRef>
          </c:yVal>
          <c:smooth val="0"/>
        </c:ser>
        <c:ser>
          <c:idx val="19"/>
          <c:order val="19"/>
          <c:tx>
            <c:v>ave10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ProkustesV2!$U$3</c:f>
              <c:numCache>
                <c:formatCode>General</c:formatCode>
                <c:ptCount val="1"/>
                <c:pt idx="0">
                  <c:v>0.5382811111111111</c:v>
                </c:pt>
              </c:numCache>
            </c:numRef>
          </c:xVal>
          <c:yVal>
            <c:numRef>
              <c:f>ProkustesV2!$V$3</c:f>
              <c:numCache>
                <c:formatCode>General</c:formatCode>
                <c:ptCount val="1"/>
                <c:pt idx="0">
                  <c:v>-2.133745925925926E-4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06176"/>
        <c:axId val="54708096"/>
      </c:scatterChart>
      <c:valAx>
        <c:axId val="54706176"/>
        <c:scaling>
          <c:orientation val="minMax"/>
          <c:max val="0.8"/>
          <c:min val="-0.60000000000000009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4708096"/>
        <c:crossesAt val="-0.60000000000000009"/>
        <c:crossBetween val="midCat"/>
        <c:majorUnit val="0.2"/>
      </c:valAx>
      <c:valAx>
        <c:axId val="54708096"/>
        <c:scaling>
          <c:orientation val="minMax"/>
          <c:max val="0.4"/>
          <c:min val="-0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706176"/>
        <c:crossesAt val="-0.60000000000000009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ProkustesV3!$C$10:$C$500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0.45665278771612894</c:v>
                </c:pt>
                <c:pt idx="280">
                  <c:v>0.36278082367842734</c:v>
                </c:pt>
                <c:pt idx="281">
                  <c:v>0.34990069050641359</c:v>
                </c:pt>
                <c:pt idx="282">
                  <c:v>0.46783553970219116</c:v>
                </c:pt>
                <c:pt idx="283">
                  <c:v>0.34927338780818845</c:v>
                </c:pt>
                <c:pt idx="284">
                  <c:v>0.41410193841467086</c:v>
                </c:pt>
                <c:pt idx="285">
                  <c:v>0.33409101384404866</c:v>
                </c:pt>
                <c:pt idx="286">
                  <c:v>0.34215478534623733</c:v>
                </c:pt>
                <c:pt idx="287">
                  <c:v>0.4051840590656548</c:v>
                </c:pt>
                <c:pt idx="288">
                  <c:v>0.48632550010232045</c:v>
                </c:pt>
                <c:pt idx="289">
                  <c:v>0.38608976064128997</c:v>
                </c:pt>
                <c:pt idx="290">
                  <c:v>0.39327611005372815</c:v>
                </c:pt>
                <c:pt idx="291">
                  <c:v>0.42840695109783578</c:v>
                </c:pt>
                <c:pt idx="292">
                  <c:v>0.40172507731997947</c:v>
                </c:pt>
                <c:pt idx="293">
                  <c:v>0.50194241894342262</c:v>
                </c:pt>
                <c:pt idx="294">
                  <c:v>0.57988791624009228</c:v>
                </c:pt>
                <c:pt idx="295">
                  <c:v>0.55053490682827777</c:v>
                </c:pt>
                <c:pt idx="296">
                  <c:v>0.54836036925457632</c:v>
                </c:pt>
                <c:pt idx="297">
                  <c:v>0.5480504666597078</c:v>
                </c:pt>
                <c:pt idx="298">
                  <c:v>0.42418170707169212</c:v>
                </c:pt>
                <c:pt idx="299">
                  <c:v>0.39277821488236858</c:v>
                </c:pt>
                <c:pt idx="300">
                  <c:v>0.48874960704789694</c:v>
                </c:pt>
                <c:pt idx="301">
                  <c:v>0.42127663904166279</c:v>
                </c:pt>
                <c:pt idx="302">
                  <c:v>0.48670413825253406</c:v>
                </c:pt>
                <c:pt idx="303">
                  <c:v>0.35707345244133126</c:v>
                </c:pt>
                <c:pt idx="304">
                  <c:v>0.40036855358849599</c:v>
                </c:pt>
                <c:pt idx="305">
                  <c:v>0.5260566427426383</c:v>
                </c:pt>
                <c:pt idx="306">
                  <c:v>0.38172316898486491</c:v>
                </c:pt>
                <c:pt idx="307">
                  <c:v>0.3399703797990089</c:v>
                </c:pt>
                <c:pt idx="308">
                  <c:v>0.40702343636187066</c:v>
                </c:pt>
                <c:pt idx="309">
                  <c:v>0.35102420942509605</c:v>
                </c:pt>
                <c:pt idx="310">
                  <c:v>0.38975285065368404</c:v>
                </c:pt>
                <c:pt idx="311">
                  <c:v>0.40921632958722171</c:v>
                </c:pt>
                <c:pt idx="312">
                  <c:v>0.38982821801279133</c:v>
                </c:pt>
                <c:pt idx="313">
                  <c:v>0.44541580482672877</c:v>
                </c:pt>
                <c:pt idx="314">
                  <c:v>0.51115802187066728</c:v>
                </c:pt>
                <c:pt idx="315">
                  <c:v>0.44738987640931394</c:v>
                </c:pt>
                <c:pt idx="316">
                  <c:v>0.40749014723844446</c:v>
                </c:pt>
                <c:pt idx="317">
                  <c:v>0.46047204048486062</c:v>
                </c:pt>
                <c:pt idx="318">
                  <c:v>0.43311057477984244</c:v>
                </c:pt>
                <c:pt idx="319">
                  <c:v>0.33298806445472129</c:v>
                </c:pt>
                <c:pt idx="320">
                  <c:v>0.41979326859568689</c:v>
                </c:pt>
                <c:pt idx="321">
                  <c:v>0.37311953289775501</c:v>
                </c:pt>
                <c:pt idx="322">
                  <c:v>0.38948914346643593</c:v>
                </c:pt>
                <c:pt idx="323">
                  <c:v>0.28854511458088167</c:v>
                </c:pt>
                <c:pt idx="324">
                  <c:v>0.36203051014465226</c:v>
                </c:pt>
                <c:pt idx="325">
                  <c:v>0.4291621321313201</c:v>
                </c:pt>
                <c:pt idx="326">
                  <c:v>0.42070659179052389</c:v>
                </c:pt>
                <c:pt idx="327">
                  <c:v>0.50505919108581798</c:v>
                </c:pt>
                <c:pt idx="328">
                  <c:v>0.3397708075251718</c:v>
                </c:pt>
                <c:pt idx="329">
                  <c:v>0.37597216094525376</c:v>
                </c:pt>
                <c:pt idx="330">
                  <c:v>0.3395707005079362</c:v>
                </c:pt>
                <c:pt idx="331">
                  <c:v>0.35736116662766126</c:v>
                </c:pt>
                <c:pt idx="332">
                  <c:v>0.35512542974160299</c:v>
                </c:pt>
              </c:numCache>
            </c:numRef>
          </c:xVal>
          <c:yVal>
            <c:numRef>
              <c:f>ProkustesV3!$D$10:$D$500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-2.3126865411220048</c:v>
                </c:pt>
                <c:pt idx="280">
                  <c:v>-1.9959535408804319</c:v>
                </c:pt>
                <c:pt idx="281">
                  <c:v>-1.9049243319752001</c:v>
                </c:pt>
                <c:pt idx="282">
                  <c:v>-2.9709767942925072</c:v>
                </c:pt>
                <c:pt idx="283">
                  <c:v>-2.1594637001379633</c:v>
                </c:pt>
                <c:pt idx="284">
                  <c:v>-2.3273691758912767</c:v>
                </c:pt>
                <c:pt idx="285">
                  <c:v>-1.9344671185143274</c:v>
                </c:pt>
                <c:pt idx="286">
                  <c:v>-1.8541238062080352</c:v>
                </c:pt>
                <c:pt idx="287">
                  <c:v>-2.3933947361483883</c:v>
                </c:pt>
                <c:pt idx="288">
                  <c:v>-3.0385703478956549</c:v>
                </c:pt>
                <c:pt idx="289">
                  <c:v>-2.7667734203257881</c:v>
                </c:pt>
                <c:pt idx="290">
                  <c:v>-2.5229651668316304</c:v>
                </c:pt>
                <c:pt idx="291">
                  <c:v>-2.7736265286175339</c:v>
                </c:pt>
                <c:pt idx="292">
                  <c:v>-2.6433672501978829</c:v>
                </c:pt>
                <c:pt idx="293">
                  <c:v>-2.2718055100907368</c:v>
                </c:pt>
                <c:pt idx="294">
                  <c:v>-2.2439689185207539</c:v>
                </c:pt>
                <c:pt idx="295">
                  <c:v>-2.1569798697588731</c:v>
                </c:pt>
                <c:pt idx="296">
                  <c:v>-2.1851745880818507</c:v>
                </c:pt>
                <c:pt idx="297">
                  <c:v>-2.1969517406804751</c:v>
                </c:pt>
                <c:pt idx="298">
                  <c:v>-2.3457677299108672</c:v>
                </c:pt>
                <c:pt idx="299">
                  <c:v>-2.7920992963102877</c:v>
                </c:pt>
                <c:pt idx="300">
                  <c:v>-2.2389931379004309</c:v>
                </c:pt>
                <c:pt idx="301">
                  <c:v>-2.4855783118875165</c:v>
                </c:pt>
                <c:pt idx="302">
                  <c:v>-2.7268609201269891</c:v>
                </c:pt>
                <c:pt idx="303">
                  <c:v>-2.3146034919020289</c:v>
                </c:pt>
                <c:pt idx="304">
                  <c:v>-2.3422968393784034</c:v>
                </c:pt>
                <c:pt idx="305">
                  <c:v>-3.0297408735335125</c:v>
                </c:pt>
                <c:pt idx="306">
                  <c:v>-2.004100120128534</c:v>
                </c:pt>
                <c:pt idx="307">
                  <c:v>-2.0321869185706189</c:v>
                </c:pt>
                <c:pt idx="308">
                  <c:v>-1.6193000292297879</c:v>
                </c:pt>
                <c:pt idx="309">
                  <c:v>-1.6620827235633573</c:v>
                </c:pt>
                <c:pt idx="310">
                  <c:v>-2.0385003976413274</c:v>
                </c:pt>
                <c:pt idx="311">
                  <c:v>-1.7755003079659109</c:v>
                </c:pt>
                <c:pt idx="312">
                  <c:v>-1.9580319022747883</c:v>
                </c:pt>
                <c:pt idx="313">
                  <c:v>-3.2598977379707748</c:v>
                </c:pt>
                <c:pt idx="314">
                  <c:v>-3.1353605681692467</c:v>
                </c:pt>
                <c:pt idx="315">
                  <c:v>-2.9930021885172819</c:v>
                </c:pt>
                <c:pt idx="316">
                  <c:v>-2.0005712193393999</c:v>
                </c:pt>
                <c:pt idx="317">
                  <c:v>-1.6043917615212315</c:v>
                </c:pt>
                <c:pt idx="318">
                  <c:v>-2.6867764916303787</c:v>
                </c:pt>
                <c:pt idx="319">
                  <c:v>-2.1445131154785368</c:v>
                </c:pt>
                <c:pt idx="320">
                  <c:v>-2.6534477904349694</c:v>
                </c:pt>
                <c:pt idx="321">
                  <c:v>-2.5316779016395219</c:v>
                </c:pt>
                <c:pt idx="322">
                  <c:v>-2.7741079701328237</c:v>
                </c:pt>
                <c:pt idx="323">
                  <c:v>-2.8845378177801724</c:v>
                </c:pt>
                <c:pt idx="324">
                  <c:v>-2.9417888570224497</c:v>
                </c:pt>
                <c:pt idx="325">
                  <c:v>-2.3026287978116491</c:v>
                </c:pt>
                <c:pt idx="326">
                  <c:v>-2.2363806257174623</c:v>
                </c:pt>
                <c:pt idx="327">
                  <c:v>-2.3401683237698565</c:v>
                </c:pt>
                <c:pt idx="328">
                  <c:v>-2.5339653113453071</c:v>
                </c:pt>
                <c:pt idx="329">
                  <c:v>-2.3173665130298216</c:v>
                </c:pt>
                <c:pt idx="330">
                  <c:v>-2.5599528744292068</c:v>
                </c:pt>
                <c:pt idx="331">
                  <c:v>-2.4303330804988295</c:v>
                </c:pt>
                <c:pt idx="332">
                  <c:v>-2.3937619323853014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ProkustesV3!$E$10:$E$500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-0.39272074833329845</c:v>
                </c:pt>
                <c:pt idx="280">
                  <c:v>-0.43303172196176171</c:v>
                </c:pt>
                <c:pt idx="281">
                  <c:v>-0.34496817962081999</c:v>
                </c:pt>
                <c:pt idx="282">
                  <c:v>-0.37381040800924537</c:v>
                </c:pt>
                <c:pt idx="283">
                  <c:v>-0.32257216046536591</c:v>
                </c:pt>
                <c:pt idx="284">
                  <c:v>-0.27842849942374304</c:v>
                </c:pt>
                <c:pt idx="285">
                  <c:v>-0.29671153754091606</c:v>
                </c:pt>
                <c:pt idx="286">
                  <c:v>-0.33423114964007594</c:v>
                </c:pt>
                <c:pt idx="287">
                  <c:v>-0.32130550454801382</c:v>
                </c:pt>
                <c:pt idx="288">
                  <c:v>-0.305447157076494</c:v>
                </c:pt>
                <c:pt idx="289">
                  <c:v>-0.38274649103709218</c:v>
                </c:pt>
                <c:pt idx="290">
                  <c:v>-0.34834100438664073</c:v>
                </c:pt>
                <c:pt idx="291">
                  <c:v>-0.41928836756023086</c:v>
                </c:pt>
                <c:pt idx="292">
                  <c:v>-0.38462050995410868</c:v>
                </c:pt>
                <c:pt idx="293">
                  <c:v>-0.52268371239443701</c:v>
                </c:pt>
                <c:pt idx="294">
                  <c:v>-0.57467890545858891</c:v>
                </c:pt>
                <c:pt idx="295">
                  <c:v>-0.4045847124200998</c:v>
                </c:pt>
                <c:pt idx="296">
                  <c:v>-0.5500683631249309</c:v>
                </c:pt>
                <c:pt idx="297">
                  <c:v>-0.52839598786212616</c:v>
                </c:pt>
                <c:pt idx="298">
                  <c:v>-0.47935695018898372</c:v>
                </c:pt>
                <c:pt idx="299">
                  <c:v>-0.38911325542985065</c:v>
                </c:pt>
                <c:pt idx="300">
                  <c:v>-0.46037328058268617</c:v>
                </c:pt>
                <c:pt idx="301">
                  <c:v>-0.45515358443151577</c:v>
                </c:pt>
                <c:pt idx="302">
                  <c:v>-0.48547216208180899</c:v>
                </c:pt>
                <c:pt idx="303">
                  <c:v>-0.32291935005278571</c:v>
                </c:pt>
                <c:pt idx="304">
                  <c:v>-0.3062949325827547</c:v>
                </c:pt>
                <c:pt idx="305">
                  <c:v>-0.47785906386415788</c:v>
                </c:pt>
                <c:pt idx="306">
                  <c:v>-0.35650577640975784</c:v>
                </c:pt>
                <c:pt idx="307">
                  <c:v>-0.35386825820643364</c:v>
                </c:pt>
                <c:pt idx="308">
                  <c:v>-0.40739093495007284</c:v>
                </c:pt>
                <c:pt idx="309">
                  <c:v>-0.43850645506354896</c:v>
                </c:pt>
                <c:pt idx="310">
                  <c:v>-0.43655035590633406</c:v>
                </c:pt>
                <c:pt idx="311">
                  <c:v>-0.42330022748073626</c:v>
                </c:pt>
                <c:pt idx="312">
                  <c:v>-0.37274520352664869</c:v>
                </c:pt>
                <c:pt idx="313">
                  <c:v>-0.54780341230663065</c:v>
                </c:pt>
                <c:pt idx="314">
                  <c:v>-0.45394267084759438</c:v>
                </c:pt>
                <c:pt idx="315">
                  <c:v>-0.44549954728674718</c:v>
                </c:pt>
                <c:pt idx="316">
                  <c:v>-0.28947226305554913</c:v>
                </c:pt>
                <c:pt idx="317">
                  <c:v>-0.43538503883180407</c:v>
                </c:pt>
                <c:pt idx="318">
                  <c:v>-0.39699317415231433</c:v>
                </c:pt>
                <c:pt idx="319">
                  <c:v>-0.33574820620656159</c:v>
                </c:pt>
                <c:pt idx="320">
                  <c:v>-0.49278573547300758</c:v>
                </c:pt>
                <c:pt idx="321">
                  <c:v>-0.38636579464047494</c:v>
                </c:pt>
                <c:pt idx="322">
                  <c:v>-0.49341068648379777</c:v>
                </c:pt>
                <c:pt idx="323">
                  <c:v>-0.30622649283826836</c:v>
                </c:pt>
                <c:pt idx="324">
                  <c:v>-0.3789689238761903</c:v>
                </c:pt>
                <c:pt idx="325">
                  <c:v>-0.38389077860714427</c:v>
                </c:pt>
                <c:pt idx="326">
                  <c:v>-0.40498151753856076</c:v>
                </c:pt>
                <c:pt idx="327">
                  <c:v>-0.48722733741387808</c:v>
                </c:pt>
                <c:pt idx="328">
                  <c:v>-0.32780211261556308</c:v>
                </c:pt>
                <c:pt idx="329">
                  <c:v>-0.40933052380192114</c:v>
                </c:pt>
                <c:pt idx="330">
                  <c:v>-0.35113160889996808</c:v>
                </c:pt>
                <c:pt idx="331">
                  <c:v>-0.42917529084110573</c:v>
                </c:pt>
                <c:pt idx="332">
                  <c:v>-0.33055317478754154</c:v>
                </c:pt>
              </c:numCache>
            </c:numRef>
          </c:xVal>
          <c:yVal>
            <c:numRef>
              <c:f>ProkustesV3!$F$10:$F$500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-2.2648000130630486</c:v>
                </c:pt>
                <c:pt idx="280">
                  <c:v>-1.9998295401525765</c:v>
                </c:pt>
                <c:pt idx="281">
                  <c:v>-1.9002814947342446</c:v>
                </c:pt>
                <c:pt idx="282">
                  <c:v>-2.9926279889133403</c:v>
                </c:pt>
                <c:pt idx="283">
                  <c:v>-2.1609196667759156</c:v>
                </c:pt>
                <c:pt idx="284">
                  <c:v>-2.254839665962268</c:v>
                </c:pt>
                <c:pt idx="285">
                  <c:v>-1.9613306233346639</c:v>
                </c:pt>
                <c:pt idx="286">
                  <c:v>-1.8306230427756522</c:v>
                </c:pt>
                <c:pt idx="287">
                  <c:v>-2.4333058129930372</c:v>
                </c:pt>
                <c:pt idx="288">
                  <c:v>-3.0626154709702793</c:v>
                </c:pt>
                <c:pt idx="289">
                  <c:v>-2.7059759505502696</c:v>
                </c:pt>
                <c:pt idx="290">
                  <c:v>-2.5433027612512751</c:v>
                </c:pt>
                <c:pt idx="291">
                  <c:v>-2.7958565963770208</c:v>
                </c:pt>
                <c:pt idx="292">
                  <c:v>-2.624281645368733</c:v>
                </c:pt>
                <c:pt idx="293">
                  <c:v>-2.2667968410309225</c:v>
                </c:pt>
                <c:pt idx="294">
                  <c:v>-2.2595646968005751</c:v>
                </c:pt>
                <c:pt idx="295">
                  <c:v>-2.1485020993463761</c:v>
                </c:pt>
                <c:pt idx="296">
                  <c:v>-2.163740258028592</c:v>
                </c:pt>
                <c:pt idx="297">
                  <c:v>-2.2061364971167907</c:v>
                </c:pt>
                <c:pt idx="298">
                  <c:v>-2.3513063562827656</c:v>
                </c:pt>
                <c:pt idx="299">
                  <c:v>-2.7804101537265482</c:v>
                </c:pt>
                <c:pt idx="300">
                  <c:v>-2.2693187812932627</c:v>
                </c:pt>
                <c:pt idx="301">
                  <c:v>-2.5126251092066414</c:v>
                </c:pt>
                <c:pt idx="302">
                  <c:v>-2.7348506741085328</c:v>
                </c:pt>
                <c:pt idx="303">
                  <c:v>-2.3545622079823061</c:v>
                </c:pt>
                <c:pt idx="304">
                  <c:v>-2.3571076927793433</c:v>
                </c:pt>
                <c:pt idx="305">
                  <c:v>-3.0176280582622899</c:v>
                </c:pt>
                <c:pt idx="306">
                  <c:v>-2.0495428462993943</c:v>
                </c:pt>
                <c:pt idx="307">
                  <c:v>-2.0161975104412817</c:v>
                </c:pt>
                <c:pt idx="308">
                  <c:v>-1.6517899044153348</c:v>
                </c:pt>
                <c:pt idx="309">
                  <c:v>-1.6622186276276771</c:v>
                </c:pt>
                <c:pt idx="310">
                  <c:v>-2.058554891760604</c:v>
                </c:pt>
                <c:pt idx="311">
                  <c:v>-1.8353951060582134</c:v>
                </c:pt>
                <c:pt idx="312">
                  <c:v>-1.9768293735527849</c:v>
                </c:pt>
                <c:pt idx="313">
                  <c:v>-3.300525041022917</c:v>
                </c:pt>
                <c:pt idx="314">
                  <c:v>-3.1593800437397261</c:v>
                </c:pt>
                <c:pt idx="315">
                  <c:v>-3.0068406339457483</c:v>
                </c:pt>
                <c:pt idx="316">
                  <c:v>-1.9825924012759322</c:v>
                </c:pt>
                <c:pt idx="317">
                  <c:v>-1.6598676569292794</c:v>
                </c:pt>
                <c:pt idx="318">
                  <c:v>-2.6839886637453252</c:v>
                </c:pt>
                <c:pt idx="319">
                  <c:v>-2.1243298543448028</c:v>
                </c:pt>
                <c:pt idx="320">
                  <c:v>-2.6485596631927892</c:v>
                </c:pt>
                <c:pt idx="321">
                  <c:v>-2.5395457229330267</c:v>
                </c:pt>
                <c:pt idx="322">
                  <c:v>-2.8161257097628036</c:v>
                </c:pt>
                <c:pt idx="323">
                  <c:v>-2.8814325024827827</c:v>
                </c:pt>
                <c:pt idx="324">
                  <c:v>-2.9359548828213722</c:v>
                </c:pt>
                <c:pt idx="325">
                  <c:v>-2.3211019378874989</c:v>
                </c:pt>
                <c:pt idx="326">
                  <c:v>-2.2521624984832358</c:v>
                </c:pt>
                <c:pt idx="327">
                  <c:v>-2.3695852291140782</c:v>
                </c:pt>
                <c:pt idx="328">
                  <c:v>-2.5997356181621525</c:v>
                </c:pt>
                <c:pt idx="329">
                  <c:v>-2.3712502406297111</c:v>
                </c:pt>
                <c:pt idx="330">
                  <c:v>-2.5325620288278974</c:v>
                </c:pt>
                <c:pt idx="331">
                  <c:v>-2.444213169037988</c:v>
                </c:pt>
                <c:pt idx="332">
                  <c:v>-2.4193255720719402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ProkustesV3!$G$10:$G$500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-4.9799402913252515E-2</c:v>
                </c:pt>
                <c:pt idx="280">
                  <c:v>-6.7190946633123499E-2</c:v>
                </c:pt>
                <c:pt idx="281">
                  <c:v>1.2633889913228301E-3</c:v>
                </c:pt>
                <c:pt idx="282">
                  <c:v>-7.0967365996471826E-2</c:v>
                </c:pt>
                <c:pt idx="283">
                  <c:v>-1.0488213281127246E-3</c:v>
                </c:pt>
                <c:pt idx="284">
                  <c:v>0.15096724539342696</c:v>
                </c:pt>
                <c:pt idx="285">
                  <c:v>7.3565128233305755E-3</c:v>
                </c:pt>
                <c:pt idx="286">
                  <c:v>0.10748200758508471</c:v>
                </c:pt>
                <c:pt idx="287">
                  <c:v>2.978945706925722E-2</c:v>
                </c:pt>
                <c:pt idx="288">
                  <c:v>9.2492542553610627E-2</c:v>
                </c:pt>
                <c:pt idx="289">
                  <c:v>-1.0195167474885948E-2</c:v>
                </c:pt>
                <c:pt idx="290">
                  <c:v>-6.3933836747920554E-3</c:v>
                </c:pt>
                <c:pt idx="291">
                  <c:v>4.7780000874744835E-2</c:v>
                </c:pt>
                <c:pt idx="292">
                  <c:v>6.5475264806284031E-2</c:v>
                </c:pt>
                <c:pt idx="293">
                  <c:v>1.4953111300905755E-2</c:v>
                </c:pt>
                <c:pt idx="294">
                  <c:v>-1.5379500152173365E-2</c:v>
                </c:pt>
                <c:pt idx="295">
                  <c:v>7.1422839948915906E-2</c:v>
                </c:pt>
                <c:pt idx="296">
                  <c:v>-4.617799753229785E-2</c:v>
                </c:pt>
                <c:pt idx="297">
                  <c:v>-5.5426030198573076E-2</c:v>
                </c:pt>
                <c:pt idx="298">
                  <c:v>-8.5684463510211847E-2</c:v>
                </c:pt>
                <c:pt idx="299">
                  <c:v>3.0941042347010811E-2</c:v>
                </c:pt>
                <c:pt idx="300">
                  <c:v>-4.0751714785402002E-2</c:v>
                </c:pt>
                <c:pt idx="301">
                  <c:v>-5.9579311263290489E-2</c:v>
                </c:pt>
                <c:pt idx="302">
                  <c:v>1.328659904874328E-2</c:v>
                </c:pt>
                <c:pt idx="303">
                  <c:v>8.4627478739288442E-2</c:v>
                </c:pt>
                <c:pt idx="304">
                  <c:v>4.8622930421808715E-2</c:v>
                </c:pt>
                <c:pt idx="305">
                  <c:v>6.5331193485848343E-2</c:v>
                </c:pt>
                <c:pt idx="306">
                  <c:v>-5.9210733760726615E-2</c:v>
                </c:pt>
                <c:pt idx="307">
                  <c:v>-1.9222249175417715E-2</c:v>
                </c:pt>
                <c:pt idx="308">
                  <c:v>-4.3486332941098181E-2</c:v>
                </c:pt>
                <c:pt idx="309">
                  <c:v>-3.6510586907782867E-2</c:v>
                </c:pt>
                <c:pt idx="310">
                  <c:v>-1.8812018465927508E-2</c:v>
                </c:pt>
                <c:pt idx="311">
                  <c:v>-1.701311491148148E-2</c:v>
                </c:pt>
                <c:pt idx="312">
                  <c:v>7.4346215688929657E-2</c:v>
                </c:pt>
                <c:pt idx="313">
                  <c:v>-0.10928404331601117</c:v>
                </c:pt>
                <c:pt idx="314">
                  <c:v>-5.650726366123765E-2</c:v>
                </c:pt>
                <c:pt idx="315">
                  <c:v>6.2895860620471131E-2</c:v>
                </c:pt>
                <c:pt idx="316">
                  <c:v>0.12174013840681519</c:v>
                </c:pt>
                <c:pt idx="317">
                  <c:v>-4.7518885821548645E-2</c:v>
                </c:pt>
                <c:pt idx="318">
                  <c:v>3.8055324112952288E-2</c:v>
                </c:pt>
                <c:pt idx="319">
                  <c:v>-3.9763962317172295E-2</c:v>
                </c:pt>
                <c:pt idx="320">
                  <c:v>-9.7389740669136221E-2</c:v>
                </c:pt>
                <c:pt idx="321">
                  <c:v>-0.10184973944086639</c:v>
                </c:pt>
                <c:pt idx="322">
                  <c:v>6.0675419158504204E-2</c:v>
                </c:pt>
                <c:pt idx="323">
                  <c:v>-9.2013884622914571E-2</c:v>
                </c:pt>
                <c:pt idx="324">
                  <c:v>8.6056275756224657E-3</c:v>
                </c:pt>
                <c:pt idx="325">
                  <c:v>-3.9326639947048258E-3</c:v>
                </c:pt>
                <c:pt idx="326">
                  <c:v>-0.11307468414474377</c:v>
                </c:pt>
                <c:pt idx="327">
                  <c:v>4.0387018516488266E-2</c:v>
                </c:pt>
                <c:pt idx="328">
                  <c:v>-3.6184064542242933E-2</c:v>
                </c:pt>
                <c:pt idx="329">
                  <c:v>-2.3625631389187045E-2</c:v>
                </c:pt>
                <c:pt idx="330">
                  <c:v>6.5700991686453332E-3</c:v>
                </c:pt>
                <c:pt idx="331">
                  <c:v>-5.6958340416091491E-2</c:v>
                </c:pt>
                <c:pt idx="332">
                  <c:v>2.9994297062258455E-2</c:v>
                </c:pt>
              </c:numCache>
            </c:numRef>
          </c:xVal>
          <c:yVal>
            <c:numRef>
              <c:f>ProkustesV3!$H$10:$H$500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-0.20475991358743209</c:v>
                </c:pt>
                <c:pt idx="280">
                  <c:v>-0.23804581150462062</c:v>
                </c:pt>
                <c:pt idx="281">
                  <c:v>-0.28915070983613739</c:v>
                </c:pt>
                <c:pt idx="282">
                  <c:v>-0.17303455794602848</c:v>
                </c:pt>
                <c:pt idx="283">
                  <c:v>-0.36631520212272511</c:v>
                </c:pt>
                <c:pt idx="284">
                  <c:v>-0.17300953244417641</c:v>
                </c:pt>
                <c:pt idx="285">
                  <c:v>1.6914427964683187E-2</c:v>
                </c:pt>
                <c:pt idx="286">
                  <c:v>-9.5738574902619403E-2</c:v>
                </c:pt>
                <c:pt idx="287">
                  <c:v>-0.42437715865040854</c:v>
                </c:pt>
                <c:pt idx="288">
                  <c:v>-0.4602186301402687</c:v>
                </c:pt>
                <c:pt idx="289">
                  <c:v>-0.30857096403673467</c:v>
                </c:pt>
                <c:pt idx="290">
                  <c:v>-0.49757050841507994</c:v>
                </c:pt>
                <c:pt idx="291">
                  <c:v>-0.46127390600935675</c:v>
                </c:pt>
                <c:pt idx="292">
                  <c:v>-0.34417725677500904</c:v>
                </c:pt>
                <c:pt idx="293">
                  <c:v>-0.33363970796112624</c:v>
                </c:pt>
                <c:pt idx="294">
                  <c:v>-0.2626273846807638</c:v>
                </c:pt>
                <c:pt idx="295">
                  <c:v>-0.46181791540131462</c:v>
                </c:pt>
                <c:pt idx="296">
                  <c:v>-0.15806589552409059</c:v>
                </c:pt>
                <c:pt idx="297">
                  <c:v>-0.29597565124314379</c:v>
                </c:pt>
                <c:pt idx="298">
                  <c:v>-0.38203977668366645</c:v>
                </c:pt>
                <c:pt idx="299">
                  <c:v>-0.8148926354855035</c:v>
                </c:pt>
                <c:pt idx="300">
                  <c:v>-0.40529728328016945</c:v>
                </c:pt>
                <c:pt idx="301">
                  <c:v>-0.40404882724655894</c:v>
                </c:pt>
                <c:pt idx="302">
                  <c:v>-0.33421312918801549</c:v>
                </c:pt>
                <c:pt idx="303">
                  <c:v>-0.23844021923723688</c:v>
                </c:pt>
                <c:pt idx="304">
                  <c:v>-0.31711951529419918</c:v>
                </c:pt>
                <c:pt idx="305">
                  <c:v>-0.298138482829017</c:v>
                </c:pt>
                <c:pt idx="306">
                  <c:v>-0.22829989226276876</c:v>
                </c:pt>
                <c:pt idx="307">
                  <c:v>-5.8753182310325787E-2</c:v>
                </c:pt>
                <c:pt idx="308">
                  <c:v>0.10467484787675918</c:v>
                </c:pt>
                <c:pt idx="309">
                  <c:v>1.2197269857368626E-2</c:v>
                </c:pt>
                <c:pt idx="310">
                  <c:v>-9.5236042162843454E-2</c:v>
                </c:pt>
                <c:pt idx="311">
                  <c:v>-8.7298367421525039E-2</c:v>
                </c:pt>
                <c:pt idx="312">
                  <c:v>-7.7264623182971712E-2</c:v>
                </c:pt>
                <c:pt idx="313">
                  <c:v>-0.88777135244154837</c:v>
                </c:pt>
                <c:pt idx="314">
                  <c:v>-0.75767254023952235</c:v>
                </c:pt>
                <c:pt idx="315">
                  <c:v>-0.76706868839451214</c:v>
                </c:pt>
                <c:pt idx="316">
                  <c:v>-0.15099377213875106</c:v>
                </c:pt>
                <c:pt idx="317">
                  <c:v>0.13683762200299968</c:v>
                </c:pt>
                <c:pt idx="318">
                  <c:v>-0.19961790685444783</c:v>
                </c:pt>
                <c:pt idx="319">
                  <c:v>-0.29435440393282092</c:v>
                </c:pt>
                <c:pt idx="320">
                  <c:v>-0.26110370919777615</c:v>
                </c:pt>
                <c:pt idx="321">
                  <c:v>-0.52413796123940648</c:v>
                </c:pt>
                <c:pt idx="322">
                  <c:v>-0.34779940793040531</c:v>
                </c:pt>
                <c:pt idx="323">
                  <c:v>-0.55068330634500873</c:v>
                </c:pt>
                <c:pt idx="324">
                  <c:v>-0.25169768290548367</c:v>
                </c:pt>
                <c:pt idx="325">
                  <c:v>-0.4614541749593874</c:v>
                </c:pt>
                <c:pt idx="326">
                  <c:v>-0.19059502003320264</c:v>
                </c:pt>
                <c:pt idx="327">
                  <c:v>-0.18346901891110171</c:v>
                </c:pt>
                <c:pt idx="328">
                  <c:v>-0.39283487175308379</c:v>
                </c:pt>
                <c:pt idx="329">
                  <c:v>-0.44625528390163172</c:v>
                </c:pt>
                <c:pt idx="330">
                  <c:v>-0.52842565205826852</c:v>
                </c:pt>
                <c:pt idx="331">
                  <c:v>-0.31647964889432334</c:v>
                </c:pt>
                <c:pt idx="332">
                  <c:v>-0.39360054830816837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ProkustesV3!$I$10:$I$500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1.1119634177273736</c:v>
                </c:pt>
                <c:pt idx="280">
                  <c:v>1.0090215529094952</c:v>
                </c:pt>
                <c:pt idx="281">
                  <c:v>0.97631658915038755</c:v>
                </c:pt>
                <c:pt idx="282">
                  <c:v>1.2473022301301637</c:v>
                </c:pt>
                <c:pt idx="283">
                  <c:v>1.0410461660667512</c:v>
                </c:pt>
                <c:pt idx="284">
                  <c:v>1.0174701512081017</c:v>
                </c:pt>
                <c:pt idx="285">
                  <c:v>0.98072917881485644</c:v>
                </c:pt>
                <c:pt idx="286">
                  <c:v>0.89541339762780725</c:v>
                </c:pt>
                <c:pt idx="287">
                  <c:v>0.86934479298841449</c:v>
                </c:pt>
                <c:pt idx="288">
                  <c:v>0.9535579354352568</c:v>
                </c:pt>
                <c:pt idx="289">
                  <c:v>1.0984495255787676</c:v>
                </c:pt>
                <c:pt idx="290">
                  <c:v>0.93011390706001473</c:v>
                </c:pt>
                <c:pt idx="291">
                  <c:v>1.1282760742343267</c:v>
                </c:pt>
                <c:pt idx="292">
                  <c:v>0.89962600944673399</c:v>
                </c:pt>
                <c:pt idx="293">
                  <c:v>1.0754765920104743</c:v>
                </c:pt>
                <c:pt idx="294">
                  <c:v>1.0684827095235547</c:v>
                </c:pt>
                <c:pt idx="295">
                  <c:v>0.95014549377626656</c:v>
                </c:pt>
                <c:pt idx="296">
                  <c:v>1.0431721516144594</c:v>
                </c:pt>
                <c:pt idx="297">
                  <c:v>0.98258894345894876</c:v>
                </c:pt>
                <c:pt idx="298">
                  <c:v>1.0544173243952728</c:v>
                </c:pt>
                <c:pt idx="299">
                  <c:v>1.0401270636950111</c:v>
                </c:pt>
                <c:pt idx="300">
                  <c:v>1.0980112812632923</c:v>
                </c:pt>
                <c:pt idx="301">
                  <c:v>1.0344050089036676</c:v>
                </c:pt>
                <c:pt idx="302">
                  <c:v>0.9729052838267942</c:v>
                </c:pt>
                <c:pt idx="303">
                  <c:v>0.89838700736061594</c:v>
                </c:pt>
                <c:pt idx="304">
                  <c:v>0.93882695828126705</c:v>
                </c:pt>
                <c:pt idx="305">
                  <c:v>1.0806385913867713</c:v>
                </c:pt>
                <c:pt idx="306">
                  <c:v>1.0768455617617745</c:v>
                </c:pt>
                <c:pt idx="307">
                  <c:v>1.0186190800815811</c:v>
                </c:pt>
                <c:pt idx="308">
                  <c:v>0.80451815932964232</c:v>
                </c:pt>
                <c:pt idx="309">
                  <c:v>0.92426755272683236</c:v>
                </c:pt>
                <c:pt idx="310">
                  <c:v>0.85794812023024225</c:v>
                </c:pt>
                <c:pt idx="311">
                  <c:v>0.87700373746943894</c:v>
                </c:pt>
                <c:pt idx="312">
                  <c:v>0.74485679409883876</c:v>
                </c:pt>
                <c:pt idx="313">
                  <c:v>1.2141143441949673</c:v>
                </c:pt>
                <c:pt idx="314">
                  <c:v>1.2407873654557549</c:v>
                </c:pt>
                <c:pt idx="315">
                  <c:v>0.91092166236308192</c:v>
                </c:pt>
                <c:pt idx="316">
                  <c:v>0.76244681411676685</c:v>
                </c:pt>
                <c:pt idx="317">
                  <c:v>0.91036115393383754</c:v>
                </c:pt>
                <c:pt idx="318">
                  <c:v>0.98565334645519176</c:v>
                </c:pt>
                <c:pt idx="319">
                  <c:v>0.84695760021478339</c:v>
                </c:pt>
                <c:pt idx="320">
                  <c:v>1.0000500137336239</c:v>
                </c:pt>
                <c:pt idx="321">
                  <c:v>0.95845263176427953</c:v>
                </c:pt>
                <c:pt idx="322">
                  <c:v>0.89232535084887865</c:v>
                </c:pt>
                <c:pt idx="323">
                  <c:v>1.1293627262766128</c:v>
                </c:pt>
                <c:pt idx="324">
                  <c:v>1.2937058774760954</c:v>
                </c:pt>
                <c:pt idx="325">
                  <c:v>1.0567545505210014</c:v>
                </c:pt>
                <c:pt idx="326">
                  <c:v>1.1210150246616026</c:v>
                </c:pt>
                <c:pt idx="327">
                  <c:v>0.99856462507950794</c:v>
                </c:pt>
                <c:pt idx="328">
                  <c:v>1.1994161526726319</c:v>
                </c:pt>
                <c:pt idx="329">
                  <c:v>1.1581042959235077</c:v>
                </c:pt>
                <c:pt idx="330">
                  <c:v>1.1792422861926035</c:v>
                </c:pt>
                <c:pt idx="331">
                  <c:v>1.2034104914457904</c:v>
                </c:pt>
                <c:pt idx="332">
                  <c:v>1.1410315367207142</c:v>
                </c:pt>
              </c:numCache>
            </c:numRef>
          </c:xVal>
          <c:yVal>
            <c:numRef>
              <c:f>ProkustesV3!$J$10:$J$500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-0.19579874830807364</c:v>
                </c:pt>
                <c:pt idx="280">
                  <c:v>-0.1949827334085574</c:v>
                </c:pt>
                <c:pt idx="281">
                  <c:v>-0.19981571600423709</c:v>
                </c:pt>
                <c:pt idx="282">
                  <c:v>-0.20598503143689528</c:v>
                </c:pt>
                <c:pt idx="283">
                  <c:v>-0.20626093971225495</c:v>
                </c:pt>
                <c:pt idx="284">
                  <c:v>-0.22413130921507776</c:v>
                </c:pt>
                <c:pt idx="285">
                  <c:v>-0.29653958752834991</c:v>
                </c:pt>
                <c:pt idx="286">
                  <c:v>-0.19624505557054464</c:v>
                </c:pt>
                <c:pt idx="287">
                  <c:v>-5.3865301341846646E-2</c:v>
                </c:pt>
                <c:pt idx="288">
                  <c:v>-5.9832087961919134E-2</c:v>
                </c:pt>
                <c:pt idx="289">
                  <c:v>-0.25755809677744834</c:v>
                </c:pt>
                <c:pt idx="290">
                  <c:v>-8.0834864364267789E-2</c:v>
                </c:pt>
                <c:pt idx="291">
                  <c:v>-0.25362930180389109</c:v>
                </c:pt>
                <c:pt idx="292">
                  <c:v>-3.1945876299470162E-2</c:v>
                </c:pt>
                <c:pt idx="293">
                  <c:v>-0.16273394386786832</c:v>
                </c:pt>
                <c:pt idx="294">
                  <c:v>-0.13098734781492072</c:v>
                </c:pt>
                <c:pt idx="295">
                  <c:v>-0.16390806277928616</c:v>
                </c:pt>
                <c:pt idx="296">
                  <c:v>-0.13807442308340512</c:v>
                </c:pt>
                <c:pt idx="297">
                  <c:v>-0.15348042996730665</c:v>
                </c:pt>
                <c:pt idx="298">
                  <c:v>-5.189437772209906E-2</c:v>
                </c:pt>
                <c:pt idx="299">
                  <c:v>5.6486541778373763E-2</c:v>
                </c:pt>
                <c:pt idx="300">
                  <c:v>-0.10454077301262235</c:v>
                </c:pt>
                <c:pt idx="301">
                  <c:v>-0.12349625469191676</c:v>
                </c:pt>
                <c:pt idx="302">
                  <c:v>-9.3381065242935352E-2</c:v>
                </c:pt>
                <c:pt idx="303">
                  <c:v>-9.1855931793669979E-2</c:v>
                </c:pt>
                <c:pt idx="304">
                  <c:v>-9.962537522705267E-2</c:v>
                </c:pt>
                <c:pt idx="305">
                  <c:v>-0.32219748564875322</c:v>
                </c:pt>
                <c:pt idx="306">
                  <c:v>-0.23984509593993539</c:v>
                </c:pt>
                <c:pt idx="307">
                  <c:v>-0.22363350760221909</c:v>
                </c:pt>
                <c:pt idx="308">
                  <c:v>-0.18007505821618114</c:v>
                </c:pt>
                <c:pt idx="309">
                  <c:v>-0.23476587703822935</c:v>
                </c:pt>
                <c:pt idx="310">
                  <c:v>-0.16680059426498076</c:v>
                </c:pt>
                <c:pt idx="311">
                  <c:v>-0.1410851560045254</c:v>
                </c:pt>
                <c:pt idx="312">
                  <c:v>-0.11800869099359772</c:v>
                </c:pt>
                <c:pt idx="313">
                  <c:v>-9.7850783401319572E-2</c:v>
                </c:pt>
                <c:pt idx="314">
                  <c:v>-8.8708258366436546E-2</c:v>
                </c:pt>
                <c:pt idx="315">
                  <c:v>-3.7536751687693756E-2</c:v>
                </c:pt>
                <c:pt idx="316">
                  <c:v>-8.6158972641428563E-2</c:v>
                </c:pt>
                <c:pt idx="317">
                  <c:v>-0.27908017051778272</c:v>
                </c:pt>
                <c:pt idx="318">
                  <c:v>-0.22421208909282458</c:v>
                </c:pt>
                <c:pt idx="319">
                  <c:v>-0.21207750150475949</c:v>
                </c:pt>
                <c:pt idx="320">
                  <c:v>-0.10619681692955685</c:v>
                </c:pt>
                <c:pt idx="321">
                  <c:v>-7.4642058884411638E-2</c:v>
                </c:pt>
                <c:pt idx="322">
                  <c:v>-8.8511281959675336E-2</c:v>
                </c:pt>
                <c:pt idx="323">
                  <c:v>-0.13437208145993862</c:v>
                </c:pt>
                <c:pt idx="324">
                  <c:v>-0.44910773138606552</c:v>
                </c:pt>
                <c:pt idx="325">
                  <c:v>-0.19952841768187418</c:v>
                </c:pt>
                <c:pt idx="326">
                  <c:v>-0.1547865998535356</c:v>
                </c:pt>
                <c:pt idx="327">
                  <c:v>-1.7304792372001047E-2</c:v>
                </c:pt>
                <c:pt idx="328">
                  <c:v>-0.23350181299881786</c:v>
                </c:pt>
                <c:pt idx="329">
                  <c:v>-6.1081688813008461E-2</c:v>
                </c:pt>
                <c:pt idx="330">
                  <c:v>-6.5843444596799222E-2</c:v>
                </c:pt>
                <c:pt idx="331">
                  <c:v>-0.2296978596461195</c:v>
                </c:pt>
                <c:pt idx="332">
                  <c:v>-2.3653116450112338E-2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ProkustesV3!$K$10:$K$500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0.34477691668786897</c:v>
                </c:pt>
                <c:pt idx="280">
                  <c:v>0.31685068616759371</c:v>
                </c:pt>
                <c:pt idx="281">
                  <c:v>0.29752930734117511</c:v>
                </c:pt>
                <c:pt idx="282">
                  <c:v>0.41415491906752461</c:v>
                </c:pt>
                <c:pt idx="283">
                  <c:v>0.36941225830448671</c:v>
                </c:pt>
                <c:pt idx="284">
                  <c:v>0.4329587649243562</c:v>
                </c:pt>
                <c:pt idx="285">
                  <c:v>0.35049750147161135</c:v>
                </c:pt>
                <c:pt idx="286">
                  <c:v>0.43121577315270287</c:v>
                </c:pt>
                <c:pt idx="287">
                  <c:v>0.29184441543934758</c:v>
                </c:pt>
                <c:pt idx="288">
                  <c:v>0.39638114784238987</c:v>
                </c:pt>
                <c:pt idx="289">
                  <c:v>0.35205649587852805</c:v>
                </c:pt>
                <c:pt idx="290">
                  <c:v>0.33387494251285693</c:v>
                </c:pt>
                <c:pt idx="291">
                  <c:v>0.43681770224140976</c:v>
                </c:pt>
                <c:pt idx="292">
                  <c:v>0.3600343415697686</c:v>
                </c:pt>
                <c:pt idx="293">
                  <c:v>0.47924130187273828</c:v>
                </c:pt>
                <c:pt idx="294">
                  <c:v>0.52091670518269151</c:v>
                </c:pt>
                <c:pt idx="295">
                  <c:v>0.46036043911918978</c:v>
                </c:pt>
                <c:pt idx="296">
                  <c:v>0.51035750563918625</c:v>
                </c:pt>
                <c:pt idx="297">
                  <c:v>0.45392946258419664</c:v>
                </c:pt>
                <c:pt idx="298">
                  <c:v>0.57814861021595609</c:v>
                </c:pt>
                <c:pt idx="299">
                  <c:v>0.34150774635573067</c:v>
                </c:pt>
                <c:pt idx="300">
                  <c:v>0.47129188607887157</c:v>
                </c:pt>
                <c:pt idx="301">
                  <c:v>0.39350390328269602</c:v>
                </c:pt>
                <c:pt idx="302">
                  <c:v>0.36616799305198633</c:v>
                </c:pt>
                <c:pt idx="303">
                  <c:v>0.39428171782740867</c:v>
                </c:pt>
                <c:pt idx="304">
                  <c:v>0.3529285358709055</c:v>
                </c:pt>
                <c:pt idx="305">
                  <c:v>0.40376753687667916</c:v>
                </c:pt>
                <c:pt idx="306">
                  <c:v>0.29879825767236579</c:v>
                </c:pt>
                <c:pt idx="307">
                  <c:v>0.38211435549414779</c:v>
                </c:pt>
                <c:pt idx="308">
                  <c:v>0.3416289375840918</c:v>
                </c:pt>
                <c:pt idx="309">
                  <c:v>0.3105331923322987</c:v>
                </c:pt>
                <c:pt idx="310">
                  <c:v>0.32389735646852524</c:v>
                </c:pt>
                <c:pt idx="311">
                  <c:v>0.37435202018563812</c:v>
                </c:pt>
                <c:pt idx="312">
                  <c:v>0.34416676270777941</c:v>
                </c:pt>
                <c:pt idx="313">
                  <c:v>0.36282794569871263</c:v>
                </c:pt>
                <c:pt idx="314">
                  <c:v>0.40100309713359922</c:v>
                </c:pt>
                <c:pt idx="315">
                  <c:v>0.38771426114595481</c:v>
                </c:pt>
                <c:pt idx="316">
                  <c:v>0.28679366356968028</c:v>
                </c:pt>
                <c:pt idx="317">
                  <c:v>0.37905691953986553</c:v>
                </c:pt>
                <c:pt idx="318">
                  <c:v>0.32784914867510645</c:v>
                </c:pt>
                <c:pt idx="319">
                  <c:v>0.2506298805771644</c:v>
                </c:pt>
                <c:pt idx="320">
                  <c:v>0.32920917512951653</c:v>
                </c:pt>
                <c:pt idx="321">
                  <c:v>0.29292516510190902</c:v>
                </c:pt>
                <c:pt idx="322">
                  <c:v>0.33263707763451067</c:v>
                </c:pt>
                <c:pt idx="323">
                  <c:v>0.30892668191723838</c:v>
                </c:pt>
                <c:pt idx="324">
                  <c:v>0.44665407380225375</c:v>
                </c:pt>
                <c:pt idx="325">
                  <c:v>0.2101967353822318</c:v>
                </c:pt>
                <c:pt idx="326">
                  <c:v>0.33642824701785251</c:v>
                </c:pt>
                <c:pt idx="327">
                  <c:v>0.41758478254147557</c:v>
                </c:pt>
                <c:pt idx="328">
                  <c:v>0.47229317770281776</c:v>
                </c:pt>
                <c:pt idx="329">
                  <c:v>0.45067369570802351</c:v>
                </c:pt>
                <c:pt idx="330">
                  <c:v>0.51033128338613232</c:v>
                </c:pt>
                <c:pt idx="331">
                  <c:v>0.35534276095384099</c:v>
                </c:pt>
                <c:pt idx="332">
                  <c:v>0.45535506649669905</c:v>
                </c:pt>
              </c:numCache>
            </c:numRef>
          </c:xVal>
          <c:yVal>
            <c:numRef>
              <c:f>ProkustesV3!$L$10:$L$500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-0.13380945264009925</c:v>
                </c:pt>
                <c:pt idx="280">
                  <c:v>-0.16410091344658045</c:v>
                </c:pt>
                <c:pt idx="281">
                  <c:v>-0.17930664287659126</c:v>
                </c:pt>
                <c:pt idx="282">
                  <c:v>-0.19538640654046194</c:v>
                </c:pt>
                <c:pt idx="283">
                  <c:v>-0.1950414909529945</c:v>
                </c:pt>
                <c:pt idx="284">
                  <c:v>-0.25538308842770829</c:v>
                </c:pt>
                <c:pt idx="285">
                  <c:v>-0.34916464323134849</c:v>
                </c:pt>
                <c:pt idx="286">
                  <c:v>-0.22631526176171918</c:v>
                </c:pt>
                <c:pt idx="287">
                  <c:v>-5.0511547283097466E-2</c:v>
                </c:pt>
                <c:pt idx="288">
                  <c:v>-7.6752393659905688E-2</c:v>
                </c:pt>
                <c:pt idx="289">
                  <c:v>-0.2600120267940812</c:v>
                </c:pt>
                <c:pt idx="290">
                  <c:v>-9.884161428156063E-2</c:v>
                </c:pt>
                <c:pt idx="291">
                  <c:v>-0.2354146652027618</c:v>
                </c:pt>
                <c:pt idx="292">
                  <c:v>-6.3026970446871545E-3</c:v>
                </c:pt>
                <c:pt idx="293">
                  <c:v>-0.15493361725013086</c:v>
                </c:pt>
                <c:pt idx="294">
                  <c:v>-0.14638153737749793</c:v>
                </c:pt>
                <c:pt idx="295">
                  <c:v>-0.1424345455450842</c:v>
                </c:pt>
                <c:pt idx="296">
                  <c:v>-0.1145785841494165</c:v>
                </c:pt>
                <c:pt idx="297">
                  <c:v>-0.10033183937501655</c:v>
                </c:pt>
                <c:pt idx="298">
                  <c:v>-4.7619908269613834E-2</c:v>
                </c:pt>
                <c:pt idx="299">
                  <c:v>5.206479889766924E-2</c:v>
                </c:pt>
                <c:pt idx="300">
                  <c:v>-0.14108795544199679</c:v>
                </c:pt>
                <c:pt idx="301">
                  <c:v>-0.13257130330238098</c:v>
                </c:pt>
                <c:pt idx="302">
                  <c:v>-0.10773593058126733</c:v>
                </c:pt>
                <c:pt idx="303">
                  <c:v>-0.10278656766110818</c:v>
                </c:pt>
                <c:pt idx="304">
                  <c:v>-7.8765641670634934E-2</c:v>
                </c:pt>
                <c:pt idx="305">
                  <c:v>-0.30615769702682644</c:v>
                </c:pt>
                <c:pt idx="306">
                  <c:v>-0.20492013143281729</c:v>
                </c:pt>
                <c:pt idx="307">
                  <c:v>-0.23245600245360687</c:v>
                </c:pt>
                <c:pt idx="308">
                  <c:v>-0.17905281214328411</c:v>
                </c:pt>
                <c:pt idx="309">
                  <c:v>-0.26773540360658754</c:v>
                </c:pt>
                <c:pt idx="310">
                  <c:v>-0.2107062534439644</c:v>
                </c:pt>
                <c:pt idx="311">
                  <c:v>-0.18208109796752345</c:v>
                </c:pt>
                <c:pt idx="312">
                  <c:v>-0.13778240831827379</c:v>
                </c:pt>
                <c:pt idx="313">
                  <c:v>-0.16983341815164119</c:v>
                </c:pt>
                <c:pt idx="314">
                  <c:v>-0.1902629117359558</c:v>
                </c:pt>
                <c:pt idx="315">
                  <c:v>7.3404311853879104E-3</c:v>
                </c:pt>
                <c:pt idx="316">
                  <c:v>-7.9486271312936271E-2</c:v>
                </c:pt>
                <c:pt idx="317">
                  <c:v>-0.30211566112777755</c:v>
                </c:pt>
                <c:pt idx="318">
                  <c:v>-0.25392927344047983</c:v>
                </c:pt>
                <c:pt idx="319">
                  <c:v>-0.21218767214413578</c:v>
                </c:pt>
                <c:pt idx="320">
                  <c:v>-0.10167586237884024</c:v>
                </c:pt>
                <c:pt idx="321">
                  <c:v>-8.1536107438254679E-2</c:v>
                </c:pt>
                <c:pt idx="322">
                  <c:v>-7.0296081733296364E-2</c:v>
                </c:pt>
                <c:pt idx="323">
                  <c:v>-0.18777110940894337</c:v>
                </c:pt>
                <c:pt idx="324">
                  <c:v>-0.46687188818318537</c:v>
                </c:pt>
                <c:pt idx="325">
                  <c:v>-0.17537851444075839</c:v>
                </c:pt>
                <c:pt idx="326">
                  <c:v>-0.17755215416999834</c:v>
                </c:pt>
                <c:pt idx="327">
                  <c:v>-2.5079829860861456E-2</c:v>
                </c:pt>
                <c:pt idx="328">
                  <c:v>-0.25313325306384599</c:v>
                </c:pt>
                <c:pt idx="329">
                  <c:v>-5.2088088057752904E-2</c:v>
                </c:pt>
                <c:pt idx="330">
                  <c:v>-9.9588259811177457E-2</c:v>
                </c:pt>
                <c:pt idx="331">
                  <c:v>-0.26704290801229957</c:v>
                </c:pt>
                <c:pt idx="332">
                  <c:v>-4.921499533501935E-2</c:v>
                </c:pt>
              </c:numCache>
            </c:numRef>
          </c:yVal>
          <c:smooth val="0"/>
        </c:ser>
        <c:ser>
          <c:idx val="5"/>
          <c:order val="5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ProkustesV3!$M$10:$M$500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0.79345182809960835</c:v>
                </c:pt>
                <c:pt idx="280">
                  <c:v>0.81748637107836319</c:v>
                </c:pt>
                <c:pt idx="281">
                  <c:v>0.76196704648116531</c:v>
                </c:pt>
                <c:pt idx="282">
                  <c:v>0.84695578641653346</c:v>
                </c:pt>
                <c:pt idx="283">
                  <c:v>0.78829335971125669</c:v>
                </c:pt>
                <c:pt idx="284">
                  <c:v>0.81035176064967307</c:v>
                </c:pt>
                <c:pt idx="285">
                  <c:v>1.1534013814337958</c:v>
                </c:pt>
                <c:pt idx="286">
                  <c:v>0.59138882896578027</c:v>
                </c:pt>
                <c:pt idx="287">
                  <c:v>0.85858427722957775</c:v>
                </c:pt>
                <c:pt idx="288">
                  <c:v>0.88570069100279658</c:v>
                </c:pt>
                <c:pt idx="289">
                  <c:v>1.103023805472821</c:v>
                </c:pt>
                <c:pt idx="290">
                  <c:v>0.95042320766438415</c:v>
                </c:pt>
                <c:pt idx="291">
                  <c:v>1.0855620504565962</c:v>
                </c:pt>
                <c:pt idx="292">
                  <c:v>0.77516326771279753</c:v>
                </c:pt>
                <c:pt idx="293">
                  <c:v>0.88574987065345023</c:v>
                </c:pt>
                <c:pt idx="294">
                  <c:v>1.0146892551829685</c:v>
                </c:pt>
                <c:pt idx="295">
                  <c:v>0.81845245840102199</c:v>
                </c:pt>
                <c:pt idx="296">
                  <c:v>0.92079736986262772</c:v>
                </c:pt>
                <c:pt idx="297">
                  <c:v>0.9086859032383805</c:v>
                </c:pt>
                <c:pt idx="298">
                  <c:v>1.0383914525034552</c:v>
                </c:pt>
                <c:pt idx="299">
                  <c:v>1.0045932509619164</c:v>
                </c:pt>
                <c:pt idx="300">
                  <c:v>0.89180853128621185</c:v>
                </c:pt>
                <c:pt idx="301">
                  <c:v>0.89436052115146514</c:v>
                </c:pt>
                <c:pt idx="302">
                  <c:v>0.87450734113947182</c:v>
                </c:pt>
                <c:pt idx="303">
                  <c:v>0.82561633666130241</c:v>
                </c:pt>
                <c:pt idx="304">
                  <c:v>0.88689119298512842</c:v>
                </c:pt>
                <c:pt idx="305">
                  <c:v>0.98954423555142235</c:v>
                </c:pt>
                <c:pt idx="306">
                  <c:v>0.96250350389657813</c:v>
                </c:pt>
                <c:pt idx="307">
                  <c:v>0.85031245304768699</c:v>
                </c:pt>
                <c:pt idx="308">
                  <c:v>0.8329768000017469</c:v>
                </c:pt>
                <c:pt idx="309">
                  <c:v>0.7541036726631124</c:v>
                </c:pt>
                <c:pt idx="310">
                  <c:v>0.76860818226538874</c:v>
                </c:pt>
                <c:pt idx="311">
                  <c:v>0.81870867588859697</c:v>
                </c:pt>
                <c:pt idx="312">
                  <c:v>0.62507725820398907</c:v>
                </c:pt>
                <c:pt idx="313">
                  <c:v>1.1325412628841454</c:v>
                </c:pt>
                <c:pt idx="314">
                  <c:v>1.1339352951195893</c:v>
                </c:pt>
                <c:pt idx="315">
                  <c:v>0.93826426078259129</c:v>
                </c:pt>
                <c:pt idx="316">
                  <c:v>0.68811321288894134</c:v>
                </c:pt>
                <c:pt idx="317">
                  <c:v>0.87947585958078955</c:v>
                </c:pt>
                <c:pt idx="318">
                  <c:v>0.67431250036623125</c:v>
                </c:pt>
                <c:pt idx="319">
                  <c:v>0.75642181701179023</c:v>
                </c:pt>
                <c:pt idx="320">
                  <c:v>0.97741708356505153</c:v>
                </c:pt>
                <c:pt idx="321">
                  <c:v>0.95716228720189778</c:v>
                </c:pt>
                <c:pt idx="322">
                  <c:v>0.90207650329829803</c:v>
                </c:pt>
                <c:pt idx="323">
                  <c:v>1.604449871690748</c:v>
                </c:pt>
                <c:pt idx="324">
                  <c:v>1.4987420793536164</c:v>
                </c:pt>
                <c:pt idx="325">
                  <c:v>0.91863954244961588</c:v>
                </c:pt>
                <c:pt idx="326">
                  <c:v>0.93773332041102242</c:v>
                </c:pt>
                <c:pt idx="327">
                  <c:v>0.90736616149690763</c:v>
                </c:pt>
                <c:pt idx="328">
                  <c:v>1.5814461662210966</c:v>
                </c:pt>
                <c:pt idx="329">
                  <c:v>1.3372104673439908</c:v>
                </c:pt>
                <c:pt idx="330">
                  <c:v>1.1233551604056999</c:v>
                </c:pt>
                <c:pt idx="331">
                  <c:v>1.2683016091415449</c:v>
                </c:pt>
                <c:pt idx="332">
                  <c:v>1.0940874954009383</c:v>
                </c:pt>
              </c:numCache>
            </c:numRef>
          </c:xVal>
          <c:yVal>
            <c:numRef>
              <c:f>ProkustesV3!$N$10:$N$500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1.3098433511583316</c:v>
                </c:pt>
                <c:pt idx="280">
                  <c:v>1.3518387110159593</c:v>
                </c:pt>
                <c:pt idx="281">
                  <c:v>1.1914138211342091</c:v>
                </c:pt>
                <c:pt idx="282">
                  <c:v>1.3928606260541783</c:v>
                </c:pt>
                <c:pt idx="283">
                  <c:v>1.3570909929380519</c:v>
                </c:pt>
                <c:pt idx="284">
                  <c:v>1.3299139120469321</c:v>
                </c:pt>
                <c:pt idx="285">
                  <c:v>1.2149103573574627</c:v>
                </c:pt>
                <c:pt idx="286">
                  <c:v>1.1496872279571888</c:v>
                </c:pt>
                <c:pt idx="287">
                  <c:v>1.5648864346422675</c:v>
                </c:pt>
                <c:pt idx="288">
                  <c:v>1.4497366527717741</c:v>
                </c:pt>
                <c:pt idx="289">
                  <c:v>1.7692816749393079</c:v>
                </c:pt>
                <c:pt idx="290">
                  <c:v>1.4065930738165253</c:v>
                </c:pt>
                <c:pt idx="291">
                  <c:v>1.7663516171258653</c:v>
                </c:pt>
                <c:pt idx="292">
                  <c:v>1.3873027457298868</c:v>
                </c:pt>
                <c:pt idx="293">
                  <c:v>1.3851827593521735</c:v>
                </c:pt>
                <c:pt idx="294">
                  <c:v>1.1826902709080183</c:v>
                </c:pt>
                <c:pt idx="295">
                  <c:v>1.2430212013126443</c:v>
                </c:pt>
                <c:pt idx="296">
                  <c:v>1.0908073062428958</c:v>
                </c:pt>
                <c:pt idx="297">
                  <c:v>1.3631788508799387</c:v>
                </c:pt>
                <c:pt idx="298">
                  <c:v>1.2950180179883484</c:v>
                </c:pt>
                <c:pt idx="299">
                  <c:v>1.7280212975333422</c:v>
                </c:pt>
                <c:pt idx="300">
                  <c:v>1.1776907335582054</c:v>
                </c:pt>
                <c:pt idx="301">
                  <c:v>1.6680712734994694</c:v>
                </c:pt>
                <c:pt idx="302">
                  <c:v>1.4120807660446519</c:v>
                </c:pt>
                <c:pt idx="303">
                  <c:v>1.5965845057395944</c:v>
                </c:pt>
                <c:pt idx="304">
                  <c:v>1.324279675352291</c:v>
                </c:pt>
                <c:pt idx="305">
                  <c:v>1.7467482154624696</c:v>
                </c:pt>
                <c:pt idx="306">
                  <c:v>1.4051716300960388</c:v>
                </c:pt>
                <c:pt idx="307">
                  <c:v>1.2887722942621855</c:v>
                </c:pt>
                <c:pt idx="308">
                  <c:v>1.0628059170806701</c:v>
                </c:pt>
                <c:pt idx="309">
                  <c:v>1.139179844557092</c:v>
                </c:pt>
                <c:pt idx="310">
                  <c:v>1.2769225755932638</c:v>
                </c:pt>
                <c:pt idx="311">
                  <c:v>1.1541518714873291</c:v>
                </c:pt>
                <c:pt idx="312">
                  <c:v>1.1102474385630683</c:v>
                </c:pt>
                <c:pt idx="313">
                  <c:v>2.1566127656508125</c:v>
                </c:pt>
                <c:pt idx="314">
                  <c:v>1.779672278129723</c:v>
                </c:pt>
                <c:pt idx="315">
                  <c:v>1.9497196431476478</c:v>
                </c:pt>
                <c:pt idx="316">
                  <c:v>1.0468320106923499</c:v>
                </c:pt>
                <c:pt idx="317">
                  <c:v>1.0087527581890163</c:v>
                </c:pt>
                <c:pt idx="318">
                  <c:v>1.5786650057084606</c:v>
                </c:pt>
                <c:pt idx="319">
                  <c:v>1.2714132466579779</c:v>
                </c:pt>
                <c:pt idx="320">
                  <c:v>1.4907999681028898</c:v>
                </c:pt>
                <c:pt idx="321">
                  <c:v>1.5619347549544034</c:v>
                </c:pt>
                <c:pt idx="322">
                  <c:v>1.6359930777076119</c:v>
                </c:pt>
                <c:pt idx="323">
                  <c:v>1.9939190381911309</c:v>
                </c:pt>
                <c:pt idx="324">
                  <c:v>1.8049888942649845</c:v>
                </c:pt>
                <c:pt idx="325">
                  <c:v>1.4782477388400663</c:v>
                </c:pt>
                <c:pt idx="326">
                  <c:v>1.3694933086926386</c:v>
                </c:pt>
                <c:pt idx="327">
                  <c:v>1.3696123479276661</c:v>
                </c:pt>
                <c:pt idx="328">
                  <c:v>1.6342801697049991</c:v>
                </c:pt>
                <c:pt idx="329">
                  <c:v>1.5209860232551391</c:v>
                </c:pt>
                <c:pt idx="330">
                  <c:v>1.5578137444950402</c:v>
                </c:pt>
                <c:pt idx="331">
                  <c:v>1.8450976616022681</c:v>
                </c:pt>
                <c:pt idx="332">
                  <c:v>1.3890698073266603</c:v>
                </c:pt>
              </c:numCache>
            </c:numRef>
          </c:yVal>
          <c:smooth val="0"/>
        </c:ser>
        <c:ser>
          <c:idx val="6"/>
          <c:order val="6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ProkustesV3!$O$10:$O$500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-0.40808673040165</c:v>
                </c:pt>
                <c:pt idx="280">
                  <c:v>-0.32590482076712751</c:v>
                </c:pt>
                <c:pt idx="281">
                  <c:v>-0.29361535525241589</c:v>
                </c:pt>
                <c:pt idx="282">
                  <c:v>-0.45114023839885231</c:v>
                </c:pt>
                <c:pt idx="283">
                  <c:v>-0.39113918313372709</c:v>
                </c:pt>
                <c:pt idx="284">
                  <c:v>-0.3785394230913573</c:v>
                </c:pt>
                <c:pt idx="285">
                  <c:v>-0.33210769327053552</c:v>
                </c:pt>
                <c:pt idx="286">
                  <c:v>-0.34581214865919419</c:v>
                </c:pt>
                <c:pt idx="287">
                  <c:v>-0.30977946523614747</c:v>
                </c:pt>
                <c:pt idx="288">
                  <c:v>-0.39650549695153786</c:v>
                </c:pt>
                <c:pt idx="289">
                  <c:v>-0.40204870748798477</c:v>
                </c:pt>
                <c:pt idx="290">
                  <c:v>-0.37252995294151325</c:v>
                </c:pt>
                <c:pt idx="291">
                  <c:v>-0.41163927160988034</c:v>
                </c:pt>
                <c:pt idx="292">
                  <c:v>-0.34931927890461162</c:v>
                </c:pt>
                <c:pt idx="293">
                  <c:v>-0.45322843619341757</c:v>
                </c:pt>
                <c:pt idx="294">
                  <c:v>-0.50752642206775866</c:v>
                </c:pt>
                <c:pt idx="295">
                  <c:v>-0.54567831976601566</c:v>
                </c:pt>
                <c:pt idx="296">
                  <c:v>-0.46257041899786355</c:v>
                </c:pt>
                <c:pt idx="297">
                  <c:v>-0.4827651979109055</c:v>
                </c:pt>
                <c:pt idx="298">
                  <c:v>-0.46735216356620757</c:v>
                </c:pt>
                <c:pt idx="299">
                  <c:v>-0.42348700931561956</c:v>
                </c:pt>
                <c:pt idx="300">
                  <c:v>-0.47809467982411136</c:v>
                </c:pt>
                <c:pt idx="301">
                  <c:v>-0.34040131551536451</c:v>
                </c:pt>
                <c:pt idx="302">
                  <c:v>-0.32362181166058873</c:v>
                </c:pt>
                <c:pt idx="303">
                  <c:v>-0.39543341893806311</c:v>
                </c:pt>
                <c:pt idx="304">
                  <c:v>-0.35280965793012659</c:v>
                </c:pt>
                <c:pt idx="305">
                  <c:v>-0.41314765749547211</c:v>
                </c:pt>
                <c:pt idx="306">
                  <c:v>-0.39237801778705556</c:v>
                </c:pt>
                <c:pt idx="307">
                  <c:v>-0.42216308731914443</c:v>
                </c:pt>
                <c:pt idx="308">
                  <c:v>-0.37836229646769548</c:v>
                </c:pt>
                <c:pt idx="309">
                  <c:v>-0.32256909609917916</c:v>
                </c:pt>
                <c:pt idx="310">
                  <c:v>-0.26868507209599046</c:v>
                </c:pt>
                <c:pt idx="311">
                  <c:v>-0.34501550497831918</c:v>
                </c:pt>
                <c:pt idx="312">
                  <c:v>-0.27310741422010421</c:v>
                </c:pt>
                <c:pt idx="313">
                  <c:v>-0.40184839657241639</c:v>
                </c:pt>
                <c:pt idx="314">
                  <c:v>-0.39500387655974961</c:v>
                </c:pt>
                <c:pt idx="315">
                  <c:v>-0.3280909973397772</c:v>
                </c:pt>
                <c:pt idx="316">
                  <c:v>-0.27098362351157929</c:v>
                </c:pt>
                <c:pt idx="317">
                  <c:v>-0.30997839631498181</c:v>
                </c:pt>
                <c:pt idx="318">
                  <c:v>-0.32673873266338527</c:v>
                </c:pt>
                <c:pt idx="319">
                  <c:v>-0.32896218446826903</c:v>
                </c:pt>
                <c:pt idx="320">
                  <c:v>-0.32659053553549161</c:v>
                </c:pt>
                <c:pt idx="321">
                  <c:v>-0.356943204837322</c:v>
                </c:pt>
                <c:pt idx="322">
                  <c:v>-0.31116615503618134</c:v>
                </c:pt>
                <c:pt idx="323">
                  <c:v>-0.32408140342109748</c:v>
                </c:pt>
                <c:pt idx="324">
                  <c:v>-0.42514424038739657</c:v>
                </c:pt>
                <c:pt idx="325">
                  <c:v>-0.28118033126956515</c:v>
                </c:pt>
                <c:pt idx="326">
                  <c:v>-0.44046030348629489</c:v>
                </c:pt>
                <c:pt idx="327">
                  <c:v>-0.45312634007249847</c:v>
                </c:pt>
                <c:pt idx="328">
                  <c:v>-0.45804232942348871</c:v>
                </c:pt>
                <c:pt idx="329">
                  <c:v>-0.43166978554220925</c:v>
                </c:pt>
                <c:pt idx="330">
                  <c:v>-0.35824456761935958</c:v>
                </c:pt>
                <c:pt idx="331">
                  <c:v>-0.40835742973262007</c:v>
                </c:pt>
                <c:pt idx="332">
                  <c:v>-0.40075954128824831</c:v>
                </c:pt>
              </c:numCache>
            </c:numRef>
          </c:xVal>
          <c:yVal>
            <c:numRef>
              <c:f>ProkustesV3!$P$10:$P$500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-0.14583204934900251</c:v>
                </c:pt>
                <c:pt idx="280">
                  <c:v>-0.18021671931956884</c:v>
                </c:pt>
                <c:pt idx="281">
                  <c:v>-0.19133280016967749</c:v>
                </c:pt>
                <c:pt idx="282">
                  <c:v>-0.16819774290949355</c:v>
                </c:pt>
                <c:pt idx="283">
                  <c:v>-0.19501247168667105</c:v>
                </c:pt>
                <c:pt idx="284">
                  <c:v>-0.18360235209201758</c:v>
                </c:pt>
                <c:pt idx="285">
                  <c:v>-0.36429378790841976</c:v>
                </c:pt>
                <c:pt idx="286">
                  <c:v>-0.22624750868288993</c:v>
                </c:pt>
                <c:pt idx="287">
                  <c:v>-7.3169450683117768E-2</c:v>
                </c:pt>
                <c:pt idx="288">
                  <c:v>-6.4140816808691617E-2</c:v>
                </c:pt>
                <c:pt idx="289">
                  <c:v>-0.25447248048973187</c:v>
                </c:pt>
                <c:pt idx="290">
                  <c:v>-0.18570192954678483</c:v>
                </c:pt>
                <c:pt idx="291">
                  <c:v>-0.24104102525787971</c:v>
                </c:pt>
                <c:pt idx="292">
                  <c:v>-1.0709517078023024E-2</c:v>
                </c:pt>
                <c:pt idx="293">
                  <c:v>-0.16793225651760271</c:v>
                </c:pt>
                <c:pt idx="294">
                  <c:v>-0.15000284167279912</c:v>
                </c:pt>
                <c:pt idx="295">
                  <c:v>-0.14105659525089961</c:v>
                </c:pt>
                <c:pt idx="296">
                  <c:v>-0.1324335747226206</c:v>
                </c:pt>
                <c:pt idx="297">
                  <c:v>-0.15401341583345324</c:v>
                </c:pt>
                <c:pt idx="298">
                  <c:v>-0.13172469388014765</c:v>
                </c:pt>
                <c:pt idx="299">
                  <c:v>2.2271240714295513E-2</c:v>
                </c:pt>
                <c:pt idx="300">
                  <c:v>-0.16315872514458937</c:v>
                </c:pt>
                <c:pt idx="301">
                  <c:v>-0.13697438446304436</c:v>
                </c:pt>
                <c:pt idx="302">
                  <c:v>-0.12064469196956197</c:v>
                </c:pt>
                <c:pt idx="303">
                  <c:v>-0.15131187516193209</c:v>
                </c:pt>
                <c:pt idx="304">
                  <c:v>-0.13774248049810286</c:v>
                </c:pt>
                <c:pt idx="305">
                  <c:v>-0.28679963632694938</c:v>
                </c:pt>
                <c:pt idx="306">
                  <c:v>-0.20857262612504718</c:v>
                </c:pt>
                <c:pt idx="307">
                  <c:v>-0.1986971806557955</c:v>
                </c:pt>
                <c:pt idx="308">
                  <c:v>-0.15174654204418483</c:v>
                </c:pt>
                <c:pt idx="309">
                  <c:v>-0.26962686840765282</c:v>
                </c:pt>
                <c:pt idx="310">
                  <c:v>-0.22980800936340931</c:v>
                </c:pt>
                <c:pt idx="311">
                  <c:v>-0.1639717491061807</c:v>
                </c:pt>
                <c:pt idx="312">
                  <c:v>-0.13224475162050817</c:v>
                </c:pt>
                <c:pt idx="313">
                  <c:v>-0.15499681637072521</c:v>
                </c:pt>
                <c:pt idx="314">
                  <c:v>-0.20526767054911946</c:v>
                </c:pt>
                <c:pt idx="315">
                  <c:v>-2.1434641865506626E-2</c:v>
                </c:pt>
                <c:pt idx="316">
                  <c:v>-7.9864456801416558E-2</c:v>
                </c:pt>
                <c:pt idx="317">
                  <c:v>-0.3319897999768846</c:v>
                </c:pt>
                <c:pt idx="318">
                  <c:v>-0.22055372806057758</c:v>
                </c:pt>
                <c:pt idx="319">
                  <c:v>-0.20504273894511968</c:v>
                </c:pt>
                <c:pt idx="320">
                  <c:v>-8.8410341028979753E-2</c:v>
                </c:pt>
                <c:pt idx="321">
                  <c:v>-8.8267769409459032E-2</c:v>
                </c:pt>
                <c:pt idx="322">
                  <c:v>-0.12487525120353214</c:v>
                </c:pt>
                <c:pt idx="323">
                  <c:v>-0.20337923304130798</c:v>
                </c:pt>
                <c:pt idx="324">
                  <c:v>-0.52515859406486121</c:v>
                </c:pt>
                <c:pt idx="325">
                  <c:v>-0.20506137162846166</c:v>
                </c:pt>
                <c:pt idx="326">
                  <c:v>-0.18373558523147235</c:v>
                </c:pt>
                <c:pt idx="327">
                  <c:v>-9.322655427705942E-2</c:v>
                </c:pt>
                <c:pt idx="328">
                  <c:v>-0.2991860008205795</c:v>
                </c:pt>
                <c:pt idx="329">
                  <c:v>-0.12906404930755003</c:v>
                </c:pt>
                <c:pt idx="330">
                  <c:v>-0.11330704488912903</c:v>
                </c:pt>
                <c:pt idx="331">
                  <c:v>-0.27014321093109112</c:v>
                </c:pt>
                <c:pt idx="332">
                  <c:v>-9.1312509924724339E-2</c:v>
                </c:pt>
              </c:numCache>
            </c:numRef>
          </c:yVal>
          <c:smooth val="0"/>
        </c:ser>
        <c:ser>
          <c:idx val="7"/>
          <c:order val="7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ProkustesV3!$Q$10:$Q$500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-1.0610697191570375</c:v>
                </c:pt>
                <c:pt idx="280">
                  <c:v>-0.87264901177350263</c:v>
                </c:pt>
                <c:pt idx="281">
                  <c:v>-0.9646848715496138</c:v>
                </c:pt>
                <c:pt idx="282">
                  <c:v>-1.1710460779423555</c:v>
                </c:pt>
                <c:pt idx="283">
                  <c:v>-1.0127173581489253</c:v>
                </c:pt>
                <c:pt idx="284">
                  <c:v>-1.1892861935392001</c:v>
                </c:pt>
                <c:pt idx="285">
                  <c:v>-1.0273079807902785</c:v>
                </c:pt>
                <c:pt idx="286">
                  <c:v>-1.0230106862768509</c:v>
                </c:pt>
                <c:pt idx="287">
                  <c:v>-0.99961232681421808</c:v>
                </c:pt>
                <c:pt idx="288">
                  <c:v>-1.0796466435194998</c:v>
                </c:pt>
                <c:pt idx="289">
                  <c:v>-1.1246007148506203</c:v>
                </c:pt>
                <c:pt idx="290">
                  <c:v>-0.98058441474749614</c:v>
                </c:pt>
                <c:pt idx="291">
                  <c:v>-1.0695028292091739</c:v>
                </c:pt>
                <c:pt idx="292">
                  <c:v>-1.0124485088798083</c:v>
                </c:pt>
                <c:pt idx="293">
                  <c:v>-1.0665867240007836</c:v>
                </c:pt>
                <c:pt idx="294">
                  <c:v>-1.0293422025113377</c:v>
                </c:pt>
                <c:pt idx="295">
                  <c:v>-1.0694794903967739</c:v>
                </c:pt>
                <c:pt idx="296">
                  <c:v>-1.0121651117296788</c:v>
                </c:pt>
                <c:pt idx="297">
                  <c:v>-1.0128981397120496</c:v>
                </c:pt>
                <c:pt idx="298">
                  <c:v>-1.0711607726404553</c:v>
                </c:pt>
                <c:pt idx="299">
                  <c:v>-1.0806789426888017</c:v>
                </c:pt>
                <c:pt idx="300">
                  <c:v>-1.0720661847205493</c:v>
                </c:pt>
                <c:pt idx="301">
                  <c:v>-1.0227387254865254</c:v>
                </c:pt>
                <c:pt idx="302">
                  <c:v>-1.0218640287144403</c:v>
                </c:pt>
                <c:pt idx="303">
                  <c:v>-1.0742344262880825</c:v>
                </c:pt>
                <c:pt idx="304">
                  <c:v>-1.0822524218963463</c:v>
                </c:pt>
                <c:pt idx="305">
                  <c:v>-1.0333299204004576</c:v>
                </c:pt>
                <c:pt idx="306">
                  <c:v>-1.040448689328684</c:v>
                </c:pt>
                <c:pt idx="307">
                  <c:v>-0.98291218753723386</c:v>
                </c:pt>
                <c:pt idx="308">
                  <c:v>-0.8069631499368648</c:v>
                </c:pt>
                <c:pt idx="309">
                  <c:v>-0.80663059352279021</c:v>
                </c:pt>
                <c:pt idx="310">
                  <c:v>-0.86126519713487792</c:v>
                </c:pt>
                <c:pt idx="311">
                  <c:v>-0.90490794972763666</c:v>
                </c:pt>
                <c:pt idx="312">
                  <c:v>-0.85970775096613961</c:v>
                </c:pt>
                <c:pt idx="313">
                  <c:v>-1.1113409474307827</c:v>
                </c:pt>
                <c:pt idx="314">
                  <c:v>-1.2157441321081681</c:v>
                </c:pt>
                <c:pt idx="315">
                  <c:v>-1.0602999226558709</c:v>
                </c:pt>
                <c:pt idx="316">
                  <c:v>-0.9108867622539436</c:v>
                </c:pt>
                <c:pt idx="317">
                  <c:v>-0.9398239894302689</c:v>
                </c:pt>
                <c:pt idx="318">
                  <c:v>-1.0484413601115923</c:v>
                </c:pt>
                <c:pt idx="319">
                  <c:v>-0.78727449251000881</c:v>
                </c:pt>
                <c:pt idx="320">
                  <c:v>-0.86540688673675936</c:v>
                </c:pt>
                <c:pt idx="321">
                  <c:v>-0.87386945218782441</c:v>
                </c:pt>
                <c:pt idx="322">
                  <c:v>-0.89392088613409393</c:v>
                </c:pt>
                <c:pt idx="323">
                  <c:v>-1.1415687030022781</c:v>
                </c:pt>
                <c:pt idx="324">
                  <c:v>-1.3697169630580657</c:v>
                </c:pt>
                <c:pt idx="325">
                  <c:v>-1.0093450922897067</c:v>
                </c:pt>
                <c:pt idx="326">
                  <c:v>-0.9875638736875284</c:v>
                </c:pt>
                <c:pt idx="327">
                  <c:v>-1.0820858214986624</c:v>
                </c:pt>
                <c:pt idx="328">
                  <c:v>-1.2149790853556304</c:v>
                </c:pt>
                <c:pt idx="329">
                  <c:v>-1.1946784482604242</c:v>
                </c:pt>
                <c:pt idx="330">
                  <c:v>-1.2589190480072725</c:v>
                </c:pt>
                <c:pt idx="331">
                  <c:v>-1.1422449621631652</c:v>
                </c:pt>
                <c:pt idx="332">
                  <c:v>-1.2047885666968456</c:v>
                </c:pt>
              </c:numCache>
            </c:numRef>
          </c:xVal>
          <c:yVal>
            <c:numRef>
              <c:f>ProkustesV3!$R$10:$R$500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-9.516198689932702E-2</c:v>
                </c:pt>
                <c:pt idx="280">
                  <c:v>-0.17784618721202639</c:v>
                </c:pt>
                <c:pt idx="281">
                  <c:v>-0.21081167382852506</c:v>
                </c:pt>
                <c:pt idx="282">
                  <c:v>-0.15903989942356231</c:v>
                </c:pt>
                <c:pt idx="283">
                  <c:v>-0.22265682518500582</c:v>
                </c:pt>
                <c:pt idx="284">
                  <c:v>-0.23078936593362651</c:v>
                </c:pt>
                <c:pt idx="285">
                  <c:v>-0.39258742554755638</c:v>
                </c:pt>
                <c:pt idx="286">
                  <c:v>-0.25286404511220328</c:v>
                </c:pt>
                <c:pt idx="287">
                  <c:v>-8.6598245313830507E-2</c:v>
                </c:pt>
                <c:pt idx="288">
                  <c:v>-4.0858540082415649E-2</c:v>
                </c:pt>
                <c:pt idx="289">
                  <c:v>-0.24163711334211913</c:v>
                </c:pt>
                <c:pt idx="290">
                  <c:v>-0.14324140096364577</c:v>
                </c:pt>
                <c:pt idx="291">
                  <c:v>-0.22960618381549266</c:v>
                </c:pt>
                <c:pt idx="292">
                  <c:v>-2.3041749820950211E-2</c:v>
                </c:pt>
                <c:pt idx="293">
                  <c:v>-0.18510513304923915</c:v>
                </c:pt>
                <c:pt idx="294">
                  <c:v>-0.18153454663647409</c:v>
                </c:pt>
                <c:pt idx="295">
                  <c:v>-0.12713354540000452</c:v>
                </c:pt>
                <c:pt idx="296">
                  <c:v>-0.10092754244257647</c:v>
                </c:pt>
                <c:pt idx="297">
                  <c:v>-0.16706206980596108</c:v>
                </c:pt>
                <c:pt idx="298">
                  <c:v>-0.16506541740964215</c:v>
                </c:pt>
                <c:pt idx="299">
                  <c:v>4.3063332603158755E-2</c:v>
                </c:pt>
                <c:pt idx="300">
                  <c:v>-0.19039790603424039</c:v>
                </c:pt>
                <c:pt idx="301">
                  <c:v>-0.16460258702399605</c:v>
                </c:pt>
                <c:pt idx="302">
                  <c:v>-0.14171344188971202</c:v>
                </c:pt>
                <c:pt idx="303">
                  <c:v>-0.13653120973311561</c:v>
                </c:pt>
                <c:pt idx="304">
                  <c:v>-0.1198912337026961</c:v>
                </c:pt>
                <c:pt idx="305">
                  <c:v>-0.34216424762138398</c:v>
                </c:pt>
                <c:pt idx="306">
                  <c:v>-0.23706682822404052</c:v>
                </c:pt>
                <c:pt idx="307">
                  <c:v>-0.20827271906077749</c:v>
                </c:pt>
                <c:pt idx="308">
                  <c:v>-0.15080004568028454</c:v>
                </c:pt>
                <c:pt idx="309">
                  <c:v>-0.28219279802538128</c:v>
                </c:pt>
                <c:pt idx="310">
                  <c:v>-0.24890976528285425</c:v>
                </c:pt>
                <c:pt idx="311">
                  <c:v>-0.22333772238277766</c:v>
                </c:pt>
                <c:pt idx="312">
                  <c:v>-0.18085991079338387</c:v>
                </c:pt>
                <c:pt idx="313">
                  <c:v>-0.14009290051206386</c:v>
                </c:pt>
                <c:pt idx="314">
                  <c:v>-0.23530895996852946</c:v>
                </c:pt>
                <c:pt idx="315">
                  <c:v>-2.0469735128201771E-3</c:v>
                </c:pt>
                <c:pt idx="316">
                  <c:v>-8.729310032513643E-2</c:v>
                </c:pt>
                <c:pt idx="317">
                  <c:v>-0.38424910293819603</c:v>
                </c:pt>
                <c:pt idx="318">
                  <c:v>-0.26282674696115027</c:v>
                </c:pt>
                <c:pt idx="319">
                  <c:v>-0.22085834628669179</c:v>
                </c:pt>
                <c:pt idx="320">
                  <c:v>-7.5572249238660114E-2</c:v>
                </c:pt>
                <c:pt idx="321">
                  <c:v>-7.7960868839350758E-2</c:v>
                </c:pt>
                <c:pt idx="322">
                  <c:v>-0.12503124591729109</c:v>
                </c:pt>
                <c:pt idx="323">
                  <c:v>-0.29619358444361277</c:v>
                </c:pt>
                <c:pt idx="324">
                  <c:v>-0.51772543324881648</c:v>
                </c:pt>
                <c:pt idx="325">
                  <c:v>-0.19885589810040649</c:v>
                </c:pt>
                <c:pt idx="326">
                  <c:v>-0.21596975607781133</c:v>
                </c:pt>
                <c:pt idx="327">
                  <c:v>-0.13392566051788418</c:v>
                </c:pt>
                <c:pt idx="328">
                  <c:v>-0.37755859229657857</c:v>
                </c:pt>
                <c:pt idx="329">
                  <c:v>-0.14853974503435877</c:v>
                </c:pt>
                <c:pt idx="330">
                  <c:v>-0.12225422728213434</c:v>
                </c:pt>
                <c:pt idx="331">
                  <c:v>-0.25358251609468113</c:v>
                </c:pt>
                <c:pt idx="332">
                  <c:v>-7.9201929044581593E-2</c:v>
                </c:pt>
              </c:numCache>
            </c:numRef>
          </c:yVal>
          <c:smooth val="0"/>
        </c:ser>
        <c:ser>
          <c:idx val="8"/>
          <c:order val="8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ProkustesV3!$S$10:$S$500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-0.73635108618031919</c:v>
                </c:pt>
                <c:pt idx="280">
                  <c:v>-0.7315472068885932</c:v>
                </c:pt>
                <c:pt idx="281">
                  <c:v>-0.78762129661682079</c:v>
                </c:pt>
                <c:pt idx="282">
                  <c:v>-0.9398434244753433</c:v>
                </c:pt>
                <c:pt idx="283">
                  <c:v>-0.84665210495207643</c:v>
                </c:pt>
                <c:pt idx="284">
                  <c:v>-1.1358250280840911</c:v>
                </c:pt>
                <c:pt idx="285">
                  <c:v>-1.0887481767089191</c:v>
                </c:pt>
                <c:pt idx="286">
                  <c:v>-0.80059817558154067</c:v>
                </c:pt>
                <c:pt idx="287">
                  <c:v>-0.94581488921246548</c:v>
                </c:pt>
                <c:pt idx="288">
                  <c:v>-1.091540345876348</c:v>
                </c:pt>
                <c:pt idx="289">
                  <c:v>-1.0786151990177504</c:v>
                </c:pt>
                <c:pt idx="290">
                  <c:v>-0.95474650263839878</c:v>
                </c:pt>
                <c:pt idx="291">
                  <c:v>-1.102459906017017</c:v>
                </c:pt>
                <c:pt idx="292">
                  <c:v>-0.7518443483487588</c:v>
                </c:pt>
                <c:pt idx="293">
                  <c:v>-0.9120090132139278</c:v>
                </c:pt>
                <c:pt idx="294">
                  <c:v>-1.0041097542857349</c:v>
                </c:pt>
                <c:pt idx="295">
                  <c:v>-0.87855709972667007</c:v>
                </c:pt>
                <c:pt idx="296">
                  <c:v>-0.90109089407356535</c:v>
                </c:pt>
                <c:pt idx="297">
                  <c:v>-0.82495312368531548</c:v>
                </c:pt>
                <c:pt idx="298">
                  <c:v>-0.96133438291284834</c:v>
                </c:pt>
                <c:pt idx="299">
                  <c:v>-0.8989718115853097</c:v>
                </c:pt>
                <c:pt idx="300">
                  <c:v>-0.94383611184829908</c:v>
                </c:pt>
                <c:pt idx="301">
                  <c:v>-0.86453759561386168</c:v>
                </c:pt>
                <c:pt idx="302">
                  <c:v>-0.89528544670543053</c:v>
                </c:pt>
                <c:pt idx="303">
                  <c:v>-0.86449251383861481</c:v>
                </c:pt>
                <c:pt idx="304">
                  <c:v>-0.91566891786979032</c:v>
                </c:pt>
                <c:pt idx="305">
                  <c:v>-1.1655711220476521</c:v>
                </c:pt>
                <c:pt idx="306">
                  <c:v>-0.81380427842641923</c:v>
                </c:pt>
                <c:pt idx="307">
                  <c:v>-0.75692948117965897</c:v>
                </c:pt>
                <c:pt idx="308">
                  <c:v>-0.73611467211131831</c:v>
                </c:pt>
                <c:pt idx="309">
                  <c:v>-0.66902772839879587</c:v>
                </c:pt>
                <c:pt idx="310">
                  <c:v>-0.72550000365889455</c:v>
                </c:pt>
                <c:pt idx="311">
                  <c:v>-0.76778649320383907</c:v>
                </c:pt>
                <c:pt idx="312">
                  <c:v>-0.74303171330610451</c:v>
                </c:pt>
                <c:pt idx="313">
                  <c:v>-0.9323940717211594</c:v>
                </c:pt>
                <c:pt idx="314">
                  <c:v>-1.1367806357001018</c:v>
                </c:pt>
                <c:pt idx="315">
                  <c:v>-0.99096262521050371</c:v>
                </c:pt>
                <c:pt idx="316">
                  <c:v>-0.85921427561362718</c:v>
                </c:pt>
                <c:pt idx="317">
                  <c:v>-0.954440692754564</c:v>
                </c:pt>
                <c:pt idx="318">
                  <c:v>-0.72603761140054746</c:v>
                </c:pt>
                <c:pt idx="319">
                  <c:v>-0.66280125590626138</c:v>
                </c:pt>
                <c:pt idx="320">
                  <c:v>-0.8166157180429271</c:v>
                </c:pt>
                <c:pt idx="321">
                  <c:v>-0.77998595015115302</c:v>
                </c:pt>
                <c:pt idx="322">
                  <c:v>-0.90087243763696456</c:v>
                </c:pt>
                <c:pt idx="323">
                  <c:v>-1.3889305520172701</c:v>
                </c:pt>
                <c:pt idx="324">
                  <c:v>-1.4665447293120628</c:v>
                </c:pt>
                <c:pt idx="325">
                  <c:v>-0.91820599995212882</c:v>
                </c:pt>
                <c:pt idx="326">
                  <c:v>-0.84440626240699868</c:v>
                </c:pt>
                <c:pt idx="327">
                  <c:v>-0.88398103410161288</c:v>
                </c:pt>
                <c:pt idx="328">
                  <c:v>-1.3872355295935765</c:v>
                </c:pt>
                <c:pt idx="329">
                  <c:v>-1.2463001902939019</c:v>
                </c:pt>
                <c:pt idx="330">
                  <c:v>-1.1421133596400481</c:v>
                </c:pt>
                <c:pt idx="331">
                  <c:v>-1.123367133069809</c:v>
                </c:pt>
                <c:pt idx="332">
                  <c:v>-1.1669366652280471</c:v>
                </c:pt>
              </c:numCache>
            </c:numRef>
          </c:xVal>
          <c:yVal>
            <c:numRef>
              <c:f>ProkustesV3!$T$10:$T$500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1.3028198584799822</c:v>
                </c:pt>
                <c:pt idx="280">
                  <c:v>1.2486799435023981</c:v>
                </c:pt>
                <c:pt idx="281">
                  <c:v>1.1857904811393778</c:v>
                </c:pt>
                <c:pt idx="282">
                  <c:v>1.4803075050879413</c:v>
                </c:pt>
                <c:pt idx="283">
                  <c:v>1.371730712466056</c:v>
                </c:pt>
                <c:pt idx="284">
                  <c:v>1.4148542385262022</c:v>
                </c:pt>
                <c:pt idx="285">
                  <c:v>1.2167575917781734</c:v>
                </c:pt>
                <c:pt idx="286">
                  <c:v>1.0970656700664572</c:v>
                </c:pt>
                <c:pt idx="287">
                  <c:v>1.4843805023595988</c:v>
                </c:pt>
                <c:pt idx="288">
                  <c:v>1.8006137582168327</c:v>
                </c:pt>
                <c:pt idx="289">
                  <c:v>1.4623630528234863</c:v>
                </c:pt>
                <c:pt idx="290">
                  <c:v>1.3752039151504796</c:v>
                </c:pt>
                <c:pt idx="291">
                  <c:v>1.9405935418138944</c:v>
                </c:pt>
                <c:pt idx="292">
                  <c:v>1.3018897225071449</c:v>
                </c:pt>
                <c:pt idx="293">
                  <c:v>1.3583053267314076</c:v>
                </c:pt>
                <c:pt idx="294">
                  <c:v>1.3198383157742233</c:v>
                </c:pt>
                <c:pt idx="295">
                  <c:v>1.3304047569921316</c:v>
                </c:pt>
                <c:pt idx="296">
                  <c:v>1.0989649630132232</c:v>
                </c:pt>
                <c:pt idx="297">
                  <c:v>1.2113128781000497</c:v>
                </c:pt>
                <c:pt idx="298">
                  <c:v>1.2597398383047687</c:v>
                </c:pt>
                <c:pt idx="299">
                  <c:v>1.5579442729399342</c:v>
                </c:pt>
                <c:pt idx="300">
                  <c:v>1.2264421512167285</c:v>
                </c:pt>
                <c:pt idx="301">
                  <c:v>1.5546645268455943</c:v>
                </c:pt>
                <c:pt idx="302">
                  <c:v>1.401374377079035</c:v>
                </c:pt>
                <c:pt idx="303">
                  <c:v>1.4471740901137036</c:v>
                </c:pt>
                <c:pt idx="304">
                  <c:v>1.4190578154096616</c:v>
                </c:pt>
                <c:pt idx="305">
                  <c:v>1.9612967109964339</c:v>
                </c:pt>
                <c:pt idx="306">
                  <c:v>1.3320363532586357</c:v>
                </c:pt>
                <c:pt idx="307">
                  <c:v>1.1835365468557726</c:v>
                </c:pt>
                <c:pt idx="308">
                  <c:v>0.87768787823781269</c:v>
                </c:pt>
                <c:pt idx="309">
                  <c:v>1.0548633641816225</c:v>
                </c:pt>
                <c:pt idx="310">
                  <c:v>1.2625071122118681</c:v>
                </c:pt>
                <c:pt idx="311">
                  <c:v>1.1608202032151533</c:v>
                </c:pt>
                <c:pt idx="312">
                  <c:v>1.1394013824526652</c:v>
                </c:pt>
                <c:pt idx="313">
                  <c:v>1.799363202717517</c:v>
                </c:pt>
                <c:pt idx="314">
                  <c:v>2.0430957447771618</c:v>
                </c:pt>
                <c:pt idx="315">
                  <c:v>1.7119557238807908</c:v>
                </c:pt>
                <c:pt idx="316">
                  <c:v>1.257196616705176</c:v>
                </c:pt>
                <c:pt idx="317">
                  <c:v>1.1039031585392356</c:v>
                </c:pt>
                <c:pt idx="318">
                  <c:v>1.5630873543338373</c:v>
                </c:pt>
                <c:pt idx="319">
                  <c:v>1.1610320589486718</c:v>
                </c:pt>
                <c:pt idx="320">
                  <c:v>1.3777817358179729</c:v>
                </c:pt>
                <c:pt idx="321">
                  <c:v>1.4421459455594097</c:v>
                </c:pt>
                <c:pt idx="322">
                  <c:v>1.4092728519006728</c:v>
                </c:pt>
                <c:pt idx="323">
                  <c:v>1.9524930883204874</c:v>
                </c:pt>
                <c:pt idx="324">
                  <c:v>1.6654596779558772</c:v>
                </c:pt>
                <c:pt idx="325">
                  <c:v>1.5531712843509038</c:v>
                </c:pt>
                <c:pt idx="326">
                  <c:v>1.3341413051418018</c:v>
                </c:pt>
                <c:pt idx="327">
                  <c:v>1.3456417090327266</c:v>
                </c:pt>
                <c:pt idx="328">
                  <c:v>1.945452704369883</c:v>
                </c:pt>
                <c:pt idx="329">
                  <c:v>1.4423550964227163</c:v>
                </c:pt>
                <c:pt idx="330">
                  <c:v>1.6764428301146923</c:v>
                </c:pt>
                <c:pt idx="331">
                  <c:v>1.5341984443767571</c:v>
                </c:pt>
                <c:pt idx="332">
                  <c:v>1.4728252763646834</c:v>
                </c:pt>
              </c:numCache>
            </c:numRef>
          </c:yVal>
          <c:smooth val="0"/>
        </c:ser>
        <c:ser>
          <c:idx val="9"/>
          <c:order val="9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ProkustesV3!$U$10:$U$500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-5.881832817933038E-2</c:v>
                </c:pt>
                <c:pt idx="280">
                  <c:v>-7.5815725809770973E-2</c:v>
                </c:pt>
                <c:pt idx="281">
                  <c:v>3.9098957622979323E-3</c:v>
                </c:pt>
                <c:pt idx="282">
                  <c:v>3.0560552655281847E-2</c:v>
                </c:pt>
                <c:pt idx="283">
                  <c:v>2.6104881419875593E-2</c:v>
                </c:pt>
                <c:pt idx="284">
                  <c:v>0.15623139872780489</c:v>
                </c:pt>
                <c:pt idx="285">
                  <c:v>-8.1201673934244059E-2</c:v>
                </c:pt>
                <c:pt idx="286">
                  <c:v>0.13599563022161762</c:v>
                </c:pt>
                <c:pt idx="287">
                  <c:v>0.12176091682887516</c:v>
                </c:pt>
                <c:pt idx="288">
                  <c:v>5.8685756692509403E-2</c:v>
                </c:pt>
                <c:pt idx="289">
                  <c:v>5.8585260889613328E-2</c:v>
                </c:pt>
                <c:pt idx="290">
                  <c:v>5.4911335170148262E-2</c:v>
                </c:pt>
                <c:pt idx="291">
                  <c:v>-0.12395265484721202</c:v>
                </c:pt>
                <c:pt idx="292">
                  <c:v>-3.7879654532744613E-3</c:v>
                </c:pt>
                <c:pt idx="293">
                  <c:v>-2.8521304823913743E-3</c:v>
                </c:pt>
                <c:pt idx="294">
                  <c:v>-5.2936572067029015E-2</c:v>
                </c:pt>
                <c:pt idx="295">
                  <c:v>4.7377782372601214E-2</c:v>
                </c:pt>
                <c:pt idx="296">
                  <c:v>-5.0612227665252203E-2</c:v>
                </c:pt>
                <c:pt idx="297">
                  <c:v>1.1178253572256715E-2</c:v>
                </c:pt>
                <c:pt idx="298">
                  <c:v>-3.0249032522570527E-2</c:v>
                </c:pt>
                <c:pt idx="299">
                  <c:v>-1.7697657052149689E-2</c:v>
                </c:pt>
                <c:pt idx="300">
                  <c:v>4.5258393907277629E-2</c:v>
                </c:pt>
                <c:pt idx="301">
                  <c:v>-1.1385561768016332E-3</c:v>
                </c:pt>
                <c:pt idx="302">
                  <c:v>1.2671144799949709E-2</c:v>
                </c:pt>
                <c:pt idx="303">
                  <c:v>9.7096221964689422E-2</c:v>
                </c:pt>
                <c:pt idx="304">
                  <c:v>2.9381686578593077E-2</c:v>
                </c:pt>
                <c:pt idx="305">
                  <c:v>2.4567591436233684E-2</c:v>
                </c:pt>
                <c:pt idx="306">
                  <c:v>-5.7527265752580659E-2</c:v>
                </c:pt>
                <c:pt idx="307">
                  <c:v>-5.5921144285094759E-2</c:v>
                </c:pt>
                <c:pt idx="308">
                  <c:v>-1.3832534360361791E-2</c:v>
                </c:pt>
                <c:pt idx="309">
                  <c:v>-6.6686125772640076E-2</c:v>
                </c:pt>
                <c:pt idx="310">
                  <c:v>-2.9390499208398559E-2</c:v>
                </c:pt>
                <c:pt idx="311">
                  <c:v>-2.1255773626889112E-2</c:v>
                </c:pt>
                <c:pt idx="312">
                  <c:v>7.0315111532336175E-2</c:v>
                </c:pt>
                <c:pt idx="313">
                  <c:v>-5.2228051973181075E-2</c:v>
                </c:pt>
                <c:pt idx="314">
                  <c:v>-2.8908589694021387E-2</c:v>
                </c:pt>
                <c:pt idx="315">
                  <c:v>7.7668117282157847E-2</c:v>
                </c:pt>
                <c:pt idx="316">
                  <c:v>6.3972090650585178E-2</c:v>
                </c:pt>
                <c:pt idx="317">
                  <c:v>5.7778943897015524E-2</c:v>
                </c:pt>
                <c:pt idx="318">
                  <c:v>3.9224502585590994E-2</c:v>
                </c:pt>
                <c:pt idx="319">
                  <c:v>-3.2447162920729203E-2</c:v>
                </c:pt>
                <c:pt idx="320">
                  <c:v>-0.12768261401145642</c:v>
                </c:pt>
                <c:pt idx="321">
                  <c:v>-8.2646569220541574E-2</c:v>
                </c:pt>
                <c:pt idx="322">
                  <c:v>2.2165425299243237E-2</c:v>
                </c:pt>
                <c:pt idx="323">
                  <c:v>-7.8464663317979147E-2</c:v>
                </c:pt>
                <c:pt idx="324">
                  <c:v>3.0639708394382008E-2</c:v>
                </c:pt>
                <c:pt idx="325">
                  <c:v>-1.8198052074090535E-2</c:v>
                </c:pt>
                <c:pt idx="326">
                  <c:v>-2.5395071941071011E-2</c:v>
                </c:pt>
                <c:pt idx="327">
                  <c:v>3.7460016244686506E-2</c:v>
                </c:pt>
                <c:pt idx="328">
                  <c:v>-0.16868189080628998</c:v>
                </c:pt>
                <c:pt idx="329">
                  <c:v>-1.6358948900288769E-2</c:v>
                </c:pt>
                <c:pt idx="330">
                  <c:v>-4.8658096436162243E-2</c:v>
                </c:pt>
                <c:pt idx="331">
                  <c:v>-2.4314859683766728E-2</c:v>
                </c:pt>
                <c:pt idx="332">
                  <c:v>2.7439053603787483E-2</c:v>
                </c:pt>
              </c:numCache>
            </c:numRef>
          </c:xVal>
          <c:yVal>
            <c:numRef>
              <c:f>ProkustesV3!$V$10:$V$500</c:f>
              <c:numCache>
                <c:formatCode>General</c:formatCode>
                <c:ptCount val="49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  <c:pt idx="11">
                  <c:v>-99</c:v>
                </c:pt>
                <c:pt idx="12">
                  <c:v>-99</c:v>
                </c:pt>
                <c:pt idx="13">
                  <c:v>-99</c:v>
                </c:pt>
                <c:pt idx="14">
                  <c:v>-99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-99</c:v>
                </c:pt>
                <c:pt idx="22">
                  <c:v>-99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-99</c:v>
                </c:pt>
                <c:pt idx="43">
                  <c:v>-99</c:v>
                </c:pt>
                <c:pt idx="44">
                  <c:v>-99</c:v>
                </c:pt>
                <c:pt idx="45">
                  <c:v>-99</c:v>
                </c:pt>
                <c:pt idx="46">
                  <c:v>-99</c:v>
                </c:pt>
                <c:pt idx="47">
                  <c:v>-99</c:v>
                </c:pt>
                <c:pt idx="48">
                  <c:v>-99</c:v>
                </c:pt>
                <c:pt idx="49">
                  <c:v>-99</c:v>
                </c:pt>
                <c:pt idx="50">
                  <c:v>-99</c:v>
                </c:pt>
                <c:pt idx="51">
                  <c:v>-99</c:v>
                </c:pt>
                <c:pt idx="52">
                  <c:v>-99</c:v>
                </c:pt>
                <c:pt idx="53">
                  <c:v>-99</c:v>
                </c:pt>
                <c:pt idx="54">
                  <c:v>-99</c:v>
                </c:pt>
                <c:pt idx="55">
                  <c:v>-99</c:v>
                </c:pt>
                <c:pt idx="56">
                  <c:v>-99</c:v>
                </c:pt>
                <c:pt idx="57">
                  <c:v>-99</c:v>
                </c:pt>
                <c:pt idx="58">
                  <c:v>-99</c:v>
                </c:pt>
                <c:pt idx="59">
                  <c:v>-99</c:v>
                </c:pt>
                <c:pt idx="60">
                  <c:v>-99</c:v>
                </c:pt>
                <c:pt idx="61">
                  <c:v>-99</c:v>
                </c:pt>
                <c:pt idx="62">
                  <c:v>-99</c:v>
                </c:pt>
                <c:pt idx="63">
                  <c:v>-99</c:v>
                </c:pt>
                <c:pt idx="64">
                  <c:v>-99</c:v>
                </c:pt>
                <c:pt idx="65">
                  <c:v>-99</c:v>
                </c:pt>
                <c:pt idx="66">
                  <c:v>-99</c:v>
                </c:pt>
                <c:pt idx="67">
                  <c:v>-99</c:v>
                </c:pt>
                <c:pt idx="68">
                  <c:v>-99</c:v>
                </c:pt>
                <c:pt idx="69">
                  <c:v>-99</c:v>
                </c:pt>
                <c:pt idx="70">
                  <c:v>-99</c:v>
                </c:pt>
                <c:pt idx="71">
                  <c:v>-99</c:v>
                </c:pt>
                <c:pt idx="72">
                  <c:v>-99</c:v>
                </c:pt>
                <c:pt idx="73">
                  <c:v>-99</c:v>
                </c:pt>
                <c:pt idx="74">
                  <c:v>-99</c:v>
                </c:pt>
                <c:pt idx="75">
                  <c:v>-99</c:v>
                </c:pt>
                <c:pt idx="76">
                  <c:v>-99</c:v>
                </c:pt>
                <c:pt idx="77">
                  <c:v>-99</c:v>
                </c:pt>
                <c:pt idx="78">
                  <c:v>-99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-99</c:v>
                </c:pt>
                <c:pt idx="87">
                  <c:v>-99</c:v>
                </c:pt>
                <c:pt idx="88">
                  <c:v>-99</c:v>
                </c:pt>
                <c:pt idx="89">
                  <c:v>-99</c:v>
                </c:pt>
                <c:pt idx="90">
                  <c:v>-99</c:v>
                </c:pt>
                <c:pt idx="91">
                  <c:v>-99</c:v>
                </c:pt>
                <c:pt idx="92">
                  <c:v>-99</c:v>
                </c:pt>
                <c:pt idx="93">
                  <c:v>-99</c:v>
                </c:pt>
                <c:pt idx="94">
                  <c:v>-99</c:v>
                </c:pt>
                <c:pt idx="95">
                  <c:v>-99</c:v>
                </c:pt>
                <c:pt idx="96">
                  <c:v>-99</c:v>
                </c:pt>
                <c:pt idx="97">
                  <c:v>-99</c:v>
                </c:pt>
                <c:pt idx="98">
                  <c:v>-99</c:v>
                </c:pt>
                <c:pt idx="99">
                  <c:v>-99</c:v>
                </c:pt>
                <c:pt idx="100">
                  <c:v>-99</c:v>
                </c:pt>
                <c:pt idx="101">
                  <c:v>-99</c:v>
                </c:pt>
                <c:pt idx="102">
                  <c:v>-99</c:v>
                </c:pt>
                <c:pt idx="103">
                  <c:v>-99</c:v>
                </c:pt>
                <c:pt idx="104">
                  <c:v>-99</c:v>
                </c:pt>
                <c:pt idx="105">
                  <c:v>-99</c:v>
                </c:pt>
                <c:pt idx="106">
                  <c:v>-99</c:v>
                </c:pt>
                <c:pt idx="107">
                  <c:v>-99</c:v>
                </c:pt>
                <c:pt idx="108">
                  <c:v>-99</c:v>
                </c:pt>
                <c:pt idx="109">
                  <c:v>-99</c:v>
                </c:pt>
                <c:pt idx="110">
                  <c:v>-99</c:v>
                </c:pt>
                <c:pt idx="111">
                  <c:v>-99</c:v>
                </c:pt>
                <c:pt idx="112">
                  <c:v>-99</c:v>
                </c:pt>
                <c:pt idx="113">
                  <c:v>-99</c:v>
                </c:pt>
                <c:pt idx="114">
                  <c:v>-99</c:v>
                </c:pt>
                <c:pt idx="115">
                  <c:v>-99</c:v>
                </c:pt>
                <c:pt idx="116">
                  <c:v>-99</c:v>
                </c:pt>
                <c:pt idx="117">
                  <c:v>-99</c:v>
                </c:pt>
                <c:pt idx="118">
                  <c:v>-99</c:v>
                </c:pt>
                <c:pt idx="119">
                  <c:v>-99</c:v>
                </c:pt>
                <c:pt idx="120">
                  <c:v>-99</c:v>
                </c:pt>
                <c:pt idx="121">
                  <c:v>-99</c:v>
                </c:pt>
                <c:pt idx="122">
                  <c:v>-99</c:v>
                </c:pt>
                <c:pt idx="123">
                  <c:v>-99</c:v>
                </c:pt>
                <c:pt idx="124">
                  <c:v>-99</c:v>
                </c:pt>
                <c:pt idx="125">
                  <c:v>-99</c:v>
                </c:pt>
                <c:pt idx="126">
                  <c:v>-99</c:v>
                </c:pt>
                <c:pt idx="127">
                  <c:v>-99</c:v>
                </c:pt>
                <c:pt idx="128">
                  <c:v>-99</c:v>
                </c:pt>
                <c:pt idx="129">
                  <c:v>-99</c:v>
                </c:pt>
                <c:pt idx="130">
                  <c:v>-99</c:v>
                </c:pt>
                <c:pt idx="131">
                  <c:v>-99</c:v>
                </c:pt>
                <c:pt idx="132">
                  <c:v>-99</c:v>
                </c:pt>
                <c:pt idx="133">
                  <c:v>-99</c:v>
                </c:pt>
                <c:pt idx="134">
                  <c:v>-99</c:v>
                </c:pt>
                <c:pt idx="135">
                  <c:v>-99</c:v>
                </c:pt>
                <c:pt idx="136">
                  <c:v>-99</c:v>
                </c:pt>
                <c:pt idx="137">
                  <c:v>-99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-99</c:v>
                </c:pt>
                <c:pt idx="146">
                  <c:v>-99</c:v>
                </c:pt>
                <c:pt idx="147">
                  <c:v>-99</c:v>
                </c:pt>
                <c:pt idx="148">
                  <c:v>-99</c:v>
                </c:pt>
                <c:pt idx="149">
                  <c:v>-99</c:v>
                </c:pt>
                <c:pt idx="150">
                  <c:v>-99</c:v>
                </c:pt>
                <c:pt idx="151">
                  <c:v>-99</c:v>
                </c:pt>
                <c:pt idx="152">
                  <c:v>-99</c:v>
                </c:pt>
                <c:pt idx="153">
                  <c:v>-99</c:v>
                </c:pt>
                <c:pt idx="154">
                  <c:v>-99</c:v>
                </c:pt>
                <c:pt idx="155">
                  <c:v>-99</c:v>
                </c:pt>
                <c:pt idx="156">
                  <c:v>-99</c:v>
                </c:pt>
                <c:pt idx="157">
                  <c:v>-99</c:v>
                </c:pt>
                <c:pt idx="158">
                  <c:v>-99</c:v>
                </c:pt>
                <c:pt idx="159">
                  <c:v>-99</c:v>
                </c:pt>
                <c:pt idx="160">
                  <c:v>-99</c:v>
                </c:pt>
                <c:pt idx="161">
                  <c:v>-99</c:v>
                </c:pt>
                <c:pt idx="162">
                  <c:v>-99</c:v>
                </c:pt>
                <c:pt idx="163">
                  <c:v>-99</c:v>
                </c:pt>
                <c:pt idx="164">
                  <c:v>-99</c:v>
                </c:pt>
                <c:pt idx="165">
                  <c:v>-99</c:v>
                </c:pt>
                <c:pt idx="166">
                  <c:v>-99</c:v>
                </c:pt>
                <c:pt idx="167">
                  <c:v>-99</c:v>
                </c:pt>
                <c:pt idx="168">
                  <c:v>-99</c:v>
                </c:pt>
                <c:pt idx="169">
                  <c:v>-99</c:v>
                </c:pt>
                <c:pt idx="170">
                  <c:v>-99</c:v>
                </c:pt>
                <c:pt idx="171">
                  <c:v>-99</c:v>
                </c:pt>
                <c:pt idx="172">
                  <c:v>-99</c:v>
                </c:pt>
                <c:pt idx="173">
                  <c:v>-99</c:v>
                </c:pt>
                <c:pt idx="174">
                  <c:v>-99</c:v>
                </c:pt>
                <c:pt idx="175">
                  <c:v>-99</c:v>
                </c:pt>
                <c:pt idx="176">
                  <c:v>-99</c:v>
                </c:pt>
                <c:pt idx="177">
                  <c:v>-99</c:v>
                </c:pt>
                <c:pt idx="178">
                  <c:v>-99</c:v>
                </c:pt>
                <c:pt idx="179">
                  <c:v>-99</c:v>
                </c:pt>
                <c:pt idx="180">
                  <c:v>-99</c:v>
                </c:pt>
                <c:pt idx="181">
                  <c:v>-99</c:v>
                </c:pt>
                <c:pt idx="182">
                  <c:v>-99</c:v>
                </c:pt>
                <c:pt idx="183">
                  <c:v>-99</c:v>
                </c:pt>
                <c:pt idx="184">
                  <c:v>-99</c:v>
                </c:pt>
                <c:pt idx="185">
                  <c:v>-99</c:v>
                </c:pt>
                <c:pt idx="186">
                  <c:v>-99</c:v>
                </c:pt>
                <c:pt idx="187">
                  <c:v>-99</c:v>
                </c:pt>
                <c:pt idx="188">
                  <c:v>-99</c:v>
                </c:pt>
                <c:pt idx="189">
                  <c:v>-99</c:v>
                </c:pt>
                <c:pt idx="190">
                  <c:v>-99</c:v>
                </c:pt>
                <c:pt idx="191">
                  <c:v>-99</c:v>
                </c:pt>
                <c:pt idx="192">
                  <c:v>-99</c:v>
                </c:pt>
                <c:pt idx="193">
                  <c:v>-99</c:v>
                </c:pt>
                <c:pt idx="194">
                  <c:v>-99</c:v>
                </c:pt>
                <c:pt idx="195">
                  <c:v>-99</c:v>
                </c:pt>
                <c:pt idx="196">
                  <c:v>-99</c:v>
                </c:pt>
                <c:pt idx="197">
                  <c:v>-99</c:v>
                </c:pt>
                <c:pt idx="198">
                  <c:v>-99</c:v>
                </c:pt>
                <c:pt idx="199">
                  <c:v>-99</c:v>
                </c:pt>
                <c:pt idx="200">
                  <c:v>-99</c:v>
                </c:pt>
                <c:pt idx="201">
                  <c:v>-99</c:v>
                </c:pt>
                <c:pt idx="202">
                  <c:v>-99</c:v>
                </c:pt>
                <c:pt idx="203">
                  <c:v>-99</c:v>
                </c:pt>
                <c:pt idx="204">
                  <c:v>-99</c:v>
                </c:pt>
                <c:pt idx="205">
                  <c:v>-99</c:v>
                </c:pt>
                <c:pt idx="206">
                  <c:v>-99</c:v>
                </c:pt>
                <c:pt idx="207">
                  <c:v>-99</c:v>
                </c:pt>
                <c:pt idx="208">
                  <c:v>-99</c:v>
                </c:pt>
                <c:pt idx="209">
                  <c:v>-99</c:v>
                </c:pt>
                <c:pt idx="210">
                  <c:v>-99</c:v>
                </c:pt>
                <c:pt idx="211">
                  <c:v>-99</c:v>
                </c:pt>
                <c:pt idx="212">
                  <c:v>-99</c:v>
                </c:pt>
                <c:pt idx="213">
                  <c:v>-99</c:v>
                </c:pt>
                <c:pt idx="214">
                  <c:v>-99</c:v>
                </c:pt>
                <c:pt idx="215">
                  <c:v>-99</c:v>
                </c:pt>
                <c:pt idx="216">
                  <c:v>-99</c:v>
                </c:pt>
                <c:pt idx="217">
                  <c:v>-99</c:v>
                </c:pt>
                <c:pt idx="218">
                  <c:v>-99</c:v>
                </c:pt>
                <c:pt idx="219">
                  <c:v>-99</c:v>
                </c:pt>
                <c:pt idx="220">
                  <c:v>-99</c:v>
                </c:pt>
                <c:pt idx="221">
                  <c:v>-99</c:v>
                </c:pt>
                <c:pt idx="222">
                  <c:v>-99</c:v>
                </c:pt>
                <c:pt idx="223">
                  <c:v>-99</c:v>
                </c:pt>
                <c:pt idx="224">
                  <c:v>-99</c:v>
                </c:pt>
                <c:pt idx="225">
                  <c:v>-99</c:v>
                </c:pt>
                <c:pt idx="226">
                  <c:v>-99</c:v>
                </c:pt>
                <c:pt idx="227">
                  <c:v>-99</c:v>
                </c:pt>
                <c:pt idx="228">
                  <c:v>-99</c:v>
                </c:pt>
                <c:pt idx="229">
                  <c:v>-99</c:v>
                </c:pt>
                <c:pt idx="230">
                  <c:v>-99</c:v>
                </c:pt>
                <c:pt idx="231">
                  <c:v>-99</c:v>
                </c:pt>
                <c:pt idx="232">
                  <c:v>-99</c:v>
                </c:pt>
                <c:pt idx="233">
                  <c:v>-99</c:v>
                </c:pt>
                <c:pt idx="234">
                  <c:v>-99</c:v>
                </c:pt>
                <c:pt idx="235">
                  <c:v>-99</c:v>
                </c:pt>
                <c:pt idx="236">
                  <c:v>-99</c:v>
                </c:pt>
                <c:pt idx="237">
                  <c:v>-99</c:v>
                </c:pt>
                <c:pt idx="238">
                  <c:v>-99</c:v>
                </c:pt>
                <c:pt idx="239">
                  <c:v>-99</c:v>
                </c:pt>
                <c:pt idx="240">
                  <c:v>-99</c:v>
                </c:pt>
                <c:pt idx="241">
                  <c:v>-99</c:v>
                </c:pt>
                <c:pt idx="242">
                  <c:v>-99</c:v>
                </c:pt>
                <c:pt idx="243">
                  <c:v>-99</c:v>
                </c:pt>
                <c:pt idx="244">
                  <c:v>-99</c:v>
                </c:pt>
                <c:pt idx="245">
                  <c:v>-99</c:v>
                </c:pt>
                <c:pt idx="246">
                  <c:v>-99</c:v>
                </c:pt>
                <c:pt idx="247">
                  <c:v>-99</c:v>
                </c:pt>
                <c:pt idx="248">
                  <c:v>-99</c:v>
                </c:pt>
                <c:pt idx="249">
                  <c:v>-99</c:v>
                </c:pt>
                <c:pt idx="250">
                  <c:v>-99</c:v>
                </c:pt>
                <c:pt idx="251">
                  <c:v>-99</c:v>
                </c:pt>
                <c:pt idx="252">
                  <c:v>-99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-99</c:v>
                </c:pt>
                <c:pt idx="257">
                  <c:v>-99</c:v>
                </c:pt>
                <c:pt idx="258">
                  <c:v>-99</c:v>
                </c:pt>
                <c:pt idx="259">
                  <c:v>-99</c:v>
                </c:pt>
                <c:pt idx="260">
                  <c:v>-99</c:v>
                </c:pt>
                <c:pt idx="261">
                  <c:v>-99</c:v>
                </c:pt>
                <c:pt idx="262">
                  <c:v>-99</c:v>
                </c:pt>
                <c:pt idx="263">
                  <c:v>-99</c:v>
                </c:pt>
                <c:pt idx="264">
                  <c:v>-99</c:v>
                </c:pt>
                <c:pt idx="265">
                  <c:v>-99</c:v>
                </c:pt>
                <c:pt idx="266">
                  <c:v>-99</c:v>
                </c:pt>
                <c:pt idx="267">
                  <c:v>-99</c:v>
                </c:pt>
                <c:pt idx="268">
                  <c:v>-99</c:v>
                </c:pt>
                <c:pt idx="269">
                  <c:v>-99</c:v>
                </c:pt>
                <c:pt idx="270">
                  <c:v>-99</c:v>
                </c:pt>
                <c:pt idx="271">
                  <c:v>-99</c:v>
                </c:pt>
                <c:pt idx="272">
                  <c:v>-99</c:v>
                </c:pt>
                <c:pt idx="273">
                  <c:v>-99</c:v>
                </c:pt>
                <c:pt idx="274">
                  <c:v>-99</c:v>
                </c:pt>
                <c:pt idx="275">
                  <c:v>-99</c:v>
                </c:pt>
                <c:pt idx="276">
                  <c:v>-99</c:v>
                </c:pt>
                <c:pt idx="277">
                  <c:v>-99</c:v>
                </c:pt>
                <c:pt idx="278">
                  <c:v>-99</c:v>
                </c:pt>
                <c:pt idx="279">
                  <c:v>2.7401814384395968</c:v>
                </c:pt>
                <c:pt idx="280">
                  <c:v>2.3504531604933372</c:v>
                </c:pt>
                <c:pt idx="281">
                  <c:v>2.4984195148691786</c:v>
                </c:pt>
                <c:pt idx="282">
                  <c:v>3.9920763429738391</c:v>
                </c:pt>
                <c:pt idx="283">
                  <c:v>2.7768485911694225</c:v>
                </c:pt>
                <c:pt idx="284">
                  <c:v>2.9043531666235531</c:v>
                </c:pt>
                <c:pt idx="285">
                  <c:v>2.8498012511215216</c:v>
                </c:pt>
                <c:pt idx="286">
                  <c:v>2.4354104773945284</c:v>
                </c:pt>
                <c:pt idx="287">
                  <c:v>2.4659523849321743</c:v>
                </c:pt>
                <c:pt idx="288">
                  <c:v>3.5526347194806069</c:v>
                </c:pt>
                <c:pt idx="289">
                  <c:v>3.5633578139574023</c:v>
                </c:pt>
                <c:pt idx="290">
                  <c:v>3.29066125668724</c:v>
                </c:pt>
                <c:pt idx="291">
                  <c:v>3.2835036739906784</c:v>
                </c:pt>
                <c:pt idx="292">
                  <c:v>2.9946390150280542</c:v>
                </c:pt>
                <c:pt idx="293">
                  <c:v>2.7994563258266489</c:v>
                </c:pt>
                <c:pt idx="294">
                  <c:v>2.8725402495247772</c:v>
                </c:pt>
                <c:pt idx="295">
                  <c:v>2.768404674523278</c:v>
                </c:pt>
                <c:pt idx="296">
                  <c:v>2.8032201142272029</c:v>
                </c:pt>
                <c:pt idx="297">
                  <c:v>2.6994584150819354</c:v>
                </c:pt>
                <c:pt idx="298">
                  <c:v>2.9206526965641113</c:v>
                </c:pt>
                <c:pt idx="299">
                  <c:v>2.9275457600975265</c:v>
                </c:pt>
                <c:pt idx="300">
                  <c:v>3.1086611489190066</c:v>
                </c:pt>
                <c:pt idx="301">
                  <c:v>2.7371587958438139</c:v>
                </c:pt>
                <c:pt idx="302">
                  <c:v>3.4459387784658944</c:v>
                </c:pt>
                <c:pt idx="303">
                  <c:v>2.3463379193722802</c:v>
                </c:pt>
                <c:pt idx="304">
                  <c:v>2.7092128316578408</c:v>
                </c:pt>
                <c:pt idx="305">
                  <c:v>3.8947903962608299</c:v>
                </c:pt>
                <c:pt idx="306">
                  <c:v>2.4351419288076634</c:v>
                </c:pt>
                <c:pt idx="307">
                  <c:v>2.4978853943654955</c:v>
                </c:pt>
                <c:pt idx="308">
                  <c:v>1.8875927485453403</c:v>
                </c:pt>
                <c:pt idx="309">
                  <c:v>2.1723824991931244</c:v>
                </c:pt>
                <c:pt idx="310">
                  <c:v>2.5090830411789726</c:v>
                </c:pt>
                <c:pt idx="311">
                  <c:v>2.0937028199178136</c:v>
                </c:pt>
                <c:pt idx="312">
                  <c:v>2.3313728397205749</c:v>
                </c:pt>
                <c:pt idx="313">
                  <c:v>4.0549928053099489</c:v>
                </c:pt>
                <c:pt idx="314">
                  <c:v>3.9491915177819585</c:v>
                </c:pt>
                <c:pt idx="315">
                  <c:v>3.1589121559513704</c:v>
                </c:pt>
                <c:pt idx="316">
                  <c:v>2.1629294225288098</c:v>
                </c:pt>
                <c:pt idx="317">
                  <c:v>2.3122006142799001</c:v>
                </c:pt>
                <c:pt idx="318">
                  <c:v>3.3901460564222226</c:v>
                </c:pt>
                <c:pt idx="319">
                  <c:v>2.9809188166775038</c:v>
                </c:pt>
                <c:pt idx="320">
                  <c:v>3.0663875442222079</c:v>
                </c:pt>
                <c:pt idx="321">
                  <c:v>2.913685502844936</c:v>
                </c:pt>
                <c:pt idx="322">
                  <c:v>3.3014887297968616</c:v>
                </c:pt>
                <c:pt idx="323">
                  <c:v>3.1919640322217813</c:v>
                </c:pt>
                <c:pt idx="324">
                  <c:v>4.6178557607984683</c:v>
                </c:pt>
                <c:pt idx="325">
                  <c:v>2.8325869170568887</c:v>
                </c:pt>
                <c:pt idx="326">
                  <c:v>2.7075496542506281</c:v>
                </c:pt>
                <c:pt idx="327">
                  <c:v>2.4475036861831838</c:v>
                </c:pt>
                <c:pt idx="328">
                  <c:v>3.1101875074509162</c:v>
                </c:pt>
                <c:pt idx="329">
                  <c:v>2.5623018501128185</c:v>
                </c:pt>
                <c:pt idx="330">
                  <c:v>2.7876780969081629</c:v>
                </c:pt>
                <c:pt idx="331">
                  <c:v>2.8321968550613703</c:v>
                </c:pt>
                <c:pt idx="332">
                  <c:v>2.5881704508538221</c:v>
                </c:pt>
              </c:numCache>
            </c:numRef>
          </c:yVal>
          <c:smooth val="0"/>
        </c:ser>
        <c:ser>
          <c:idx val="10"/>
          <c:order val="10"/>
          <c:tx>
            <c:v>ave1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ProkustesV3!$C$3</c:f>
              <c:numCache>
                <c:formatCode>0.000</c:formatCode>
                <c:ptCount val="1"/>
                <c:pt idx="0">
                  <c:v>0.41603763576336333</c:v>
                </c:pt>
              </c:numCache>
            </c:numRef>
          </c:xVal>
          <c:yVal>
            <c:numRef>
              <c:f>ProkustesV3!$D$3</c:f>
              <c:numCache>
                <c:formatCode>0.000</c:formatCode>
                <c:ptCount val="1"/>
                <c:pt idx="0">
                  <c:v>-2.3841447586133309</c:v>
                </c:pt>
              </c:numCache>
            </c:numRef>
          </c:yVal>
          <c:smooth val="0"/>
        </c:ser>
        <c:ser>
          <c:idx val="11"/>
          <c:order val="11"/>
          <c:tx>
            <c:v>ave2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ProkustesV3!$E$3</c:f>
              <c:numCache>
                <c:formatCode>0.000</c:formatCode>
                <c:ptCount val="1"/>
                <c:pt idx="0">
                  <c:v>-0.4031618370755683</c:v>
                </c:pt>
              </c:numCache>
            </c:numRef>
          </c:xVal>
          <c:yVal>
            <c:numRef>
              <c:f>ProkustesV3!$F$3</c:f>
              <c:numCache>
                <c:formatCode>0.000</c:formatCode>
                <c:ptCount val="1"/>
                <c:pt idx="0">
                  <c:v>-2.3935693894398811</c:v>
                </c:pt>
              </c:numCache>
            </c:numRef>
          </c:yVal>
          <c:smooth val="0"/>
        </c:ser>
        <c:ser>
          <c:idx val="12"/>
          <c:order val="12"/>
          <c:tx>
            <c:v>ave3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ProkustesV3!$G$3</c:f>
              <c:numCache>
                <c:formatCode>0.000</c:formatCode>
                <c:ptCount val="1"/>
                <c:pt idx="0">
                  <c:v>-3.8127857455668257E-3</c:v>
                </c:pt>
              </c:numCache>
            </c:numRef>
          </c:xVal>
          <c:yVal>
            <c:numRef>
              <c:f>ProkustesV3!$H$3</c:f>
              <c:numCache>
                <c:formatCode>0.000</c:formatCode>
                <c:ptCount val="1"/>
                <c:pt idx="0">
                  <c:v>-0.3134222600093125</c:v>
                </c:pt>
              </c:numCache>
            </c:numRef>
          </c:yVal>
          <c:smooth val="0"/>
        </c:ser>
        <c:ser>
          <c:idx val="13"/>
          <c:order val="13"/>
          <c:tx>
            <c:v>ave4</c:v>
          </c:tx>
          <c:spPr>
            <a:ln w="25400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ProkustesV3!$I$3</c:f>
              <c:numCache>
                <c:formatCode>0.000</c:formatCode>
                <c:ptCount val="1"/>
                <c:pt idx="0">
                  <c:v>1.0167213369189707</c:v>
                </c:pt>
              </c:numCache>
            </c:numRef>
          </c:xVal>
          <c:yVal>
            <c:numRef>
              <c:f>ProkustesV3!$J$3</c:f>
              <c:numCache>
                <c:formatCode>0.000</c:formatCode>
                <c:ptCount val="1"/>
                <c:pt idx="0">
                  <c:v>-0.15194777387240974</c:v>
                </c:pt>
              </c:numCache>
            </c:numRef>
          </c:yVal>
          <c:smooth val="0"/>
        </c:ser>
        <c:ser>
          <c:idx val="14"/>
          <c:order val="14"/>
          <c:tx>
            <c:v>ave5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ProkustesV3!$K$3</c:f>
              <c:numCache>
                <c:formatCode>0.000</c:formatCode>
                <c:ptCount val="1"/>
                <c:pt idx="0">
                  <c:v>0.38045800440961658</c:v>
                </c:pt>
              </c:numCache>
            </c:numRef>
          </c:xVal>
          <c:yVal>
            <c:numRef>
              <c:f>ProkustesV3!$L$3</c:f>
              <c:numCache>
                <c:formatCode>0.000</c:formatCode>
                <c:ptCount val="1"/>
                <c:pt idx="0">
                  <c:v>-0.15874261316453209</c:v>
                </c:pt>
              </c:numCache>
            </c:numRef>
          </c:yVal>
          <c:smooth val="0"/>
        </c:ser>
        <c:ser>
          <c:idx val="15"/>
          <c:order val="15"/>
          <c:tx>
            <c:v>ave6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ProkustesV3!$M$3</c:f>
              <c:numCache>
                <c:formatCode>0.000</c:formatCode>
                <c:ptCount val="1"/>
                <c:pt idx="0">
                  <c:v>0.94628118304695552</c:v>
                </c:pt>
              </c:numCache>
            </c:numRef>
          </c:xVal>
          <c:yVal>
            <c:numRef>
              <c:f>ProkustesV3!$N$3</c:f>
              <c:numCache>
                <c:formatCode>0.000</c:formatCode>
                <c:ptCount val="1"/>
                <c:pt idx="0">
                  <c:v>1.4395600349526501</c:v>
                </c:pt>
              </c:numCache>
            </c:numRef>
          </c:yVal>
          <c:smooth val="0"/>
        </c:ser>
        <c:ser>
          <c:idx val="16"/>
          <c:order val="16"/>
          <c:tx>
            <c:v>ave7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ProkustesV3!$O$3</c:f>
              <c:numCache>
                <c:formatCode>0.000</c:formatCode>
                <c:ptCount val="1"/>
                <c:pt idx="0">
                  <c:v>-0.38062846554328655</c:v>
                </c:pt>
              </c:numCache>
            </c:numRef>
          </c:xVal>
          <c:yVal>
            <c:numRef>
              <c:f>ProkustesV3!$P$3</c:f>
              <c:numCache>
                <c:formatCode>0.000</c:formatCode>
                <c:ptCount val="1"/>
                <c:pt idx="0">
                  <c:v>-0.17267480885851325</c:v>
                </c:pt>
              </c:numCache>
            </c:numRef>
          </c:yVal>
          <c:smooth val="0"/>
        </c:ser>
        <c:ser>
          <c:idx val="17"/>
          <c:order val="17"/>
          <c:tx>
            <c:v>ave8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dPt>
            <c:idx val="0"/>
            <c:bubble3D val="0"/>
          </c:dPt>
          <c:xVal>
            <c:numRef>
              <c:f>ProkustesV3!$Q$3</c:f>
              <c:numCache>
                <c:formatCode>0.000</c:formatCode>
                <c:ptCount val="1"/>
                <c:pt idx="0">
                  <c:v>-1.0335685063355182</c:v>
                </c:pt>
              </c:numCache>
            </c:numRef>
          </c:xVal>
          <c:yVal>
            <c:numRef>
              <c:f>ProkustesV3!$R$3</c:f>
              <c:numCache>
                <c:formatCode>0.000</c:formatCode>
                <c:ptCount val="1"/>
                <c:pt idx="0">
                  <c:v>-0.18467210771697082</c:v>
                </c:pt>
              </c:numCache>
            </c:numRef>
          </c:yVal>
          <c:smooth val="0"/>
        </c:ser>
        <c:ser>
          <c:idx val="18"/>
          <c:order val="18"/>
          <c:tx>
            <c:v>ave9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xVal>
            <c:numRef>
              <c:f>ProkustesV3!$S$3</c:f>
              <c:numCache>
                <c:formatCode>0.000</c:formatCode>
                <c:ptCount val="1"/>
                <c:pt idx="0">
                  <c:v>-0.9363508625563659</c:v>
                </c:pt>
              </c:numCache>
            </c:numRef>
          </c:xVal>
          <c:yVal>
            <c:numRef>
              <c:f>ProkustesV3!$T$3</c:f>
              <c:numCache>
                <c:formatCode>0.000</c:formatCode>
                <c:ptCount val="1"/>
                <c:pt idx="0">
                  <c:v>1.4191007253236934</c:v>
                </c:pt>
              </c:numCache>
            </c:numRef>
          </c:yVal>
          <c:smooth val="0"/>
        </c:ser>
        <c:ser>
          <c:idx val="19"/>
          <c:order val="19"/>
          <c:tx>
            <c:v>ave10</c:v>
          </c:tx>
          <c:spPr>
            <a:ln w="6350">
              <a:noFill/>
            </a:ln>
          </c:spPr>
          <c:marker>
            <c:symbol val="square"/>
            <c:size val="2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</c:spPr>
          </c:marker>
          <c:dPt>
            <c:idx val="0"/>
            <c:marker>
              <c:symbol val="circle"/>
              <c:size val="2"/>
            </c:marker>
            <c:bubble3D val="0"/>
          </c:dPt>
          <c:xVal>
            <c:numRef>
              <c:f>ProkustesV3!$U$3</c:f>
              <c:numCache>
                <c:formatCode>0.000</c:formatCode>
                <c:ptCount val="1"/>
                <c:pt idx="0">
                  <c:v>-1.9763104756696103E-3</c:v>
                </c:pt>
              </c:numCache>
            </c:numRef>
          </c:xVal>
          <c:yVal>
            <c:numRef>
              <c:f>ProkustesV3!$V$3</c:f>
              <c:numCache>
                <c:formatCode>0.000</c:formatCode>
                <c:ptCount val="1"/>
                <c:pt idx="0">
                  <c:v>2.9005125955920192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00000"/>
        <c:axId val="56801920"/>
      </c:scatterChart>
      <c:valAx>
        <c:axId val="56800000"/>
        <c:scaling>
          <c:orientation val="minMax"/>
          <c:max val="2.5"/>
          <c:min val="-2.5"/>
        </c:scaling>
        <c:delete val="1"/>
        <c:axPos val="b"/>
        <c:majorGridlines>
          <c:spPr>
            <a:ln w="15875">
              <a:prstDash val="sysDash"/>
            </a:ln>
          </c:spPr>
        </c:majorGridlines>
        <c:numFmt formatCode="General" sourceLinked="1"/>
        <c:majorTickMark val="none"/>
        <c:minorTickMark val="none"/>
        <c:tickLblPos val="nextTo"/>
        <c:crossAx val="56801920"/>
        <c:crossesAt val="-3.2"/>
        <c:crossBetween val="midCat"/>
        <c:majorUnit val="1"/>
        <c:minorUnit val="0.2"/>
      </c:valAx>
      <c:valAx>
        <c:axId val="56801920"/>
        <c:scaling>
          <c:orientation val="minMax"/>
          <c:max val="4.8"/>
          <c:min val="-3.2"/>
        </c:scaling>
        <c:delete val="1"/>
        <c:axPos val="l"/>
        <c:majorGridlines>
          <c:spPr>
            <a:ln w="15875">
              <a:prstDash val="sysDash"/>
            </a:ln>
          </c:spPr>
        </c:majorGridlines>
        <c:numFmt formatCode="General" sourceLinked="1"/>
        <c:majorTickMark val="none"/>
        <c:minorTickMark val="none"/>
        <c:tickLblPos val="none"/>
        <c:crossAx val="56800000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75108020968132"/>
          <c:y val="6.7752612436498175E-2"/>
          <c:w val="0.81726712433926274"/>
          <c:h val="0.79477470750359736"/>
        </c:manualLayout>
      </c:layout>
      <c:bubbleChart>
        <c:varyColors val="0"/>
        <c:ser>
          <c:idx val="0"/>
          <c:order val="0"/>
          <c:tx>
            <c:v>all</c:v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xVal>
            <c:numRef>
              <c:f>eval1!$B$17:$B$1000</c:f>
              <c:numCache>
                <c:formatCode>0.00</c:formatCode>
                <c:ptCount val="984"/>
                <c:pt idx="0">
                  <c:v>1.80465996265411</c:v>
                </c:pt>
                <c:pt idx="1">
                  <c:v>-6.1879999935626998E-2</c:v>
                </c:pt>
                <c:pt idx="2">
                  <c:v>1.6199599504470801</c:v>
                </c:pt>
                <c:pt idx="3">
                  <c:v>1.97315001487732</c:v>
                </c:pt>
                <c:pt idx="4">
                  <c:v>3.1547400951385498</c:v>
                </c:pt>
                <c:pt idx="5">
                  <c:v>4.1085500717163104</c:v>
                </c:pt>
                <c:pt idx="6">
                  <c:v>1.4750000238418599</c:v>
                </c:pt>
                <c:pt idx="7">
                  <c:v>2.65452003479004</c:v>
                </c:pt>
                <c:pt idx="8">
                  <c:v>4.7076401710510298</c:v>
                </c:pt>
                <c:pt idx="9">
                  <c:v>3.1016099452972399</c:v>
                </c:pt>
                <c:pt idx="10">
                  <c:v>4.5138401985168501</c:v>
                </c:pt>
                <c:pt idx="11">
                  <c:v>4.3378400802612296</c:v>
                </c:pt>
                <c:pt idx="12">
                  <c:v>4.8109998703002903</c:v>
                </c:pt>
                <c:pt idx="13">
                  <c:v>2.0650000572204599</c:v>
                </c:pt>
                <c:pt idx="14">
                  <c:v>5.9285302162170401</c:v>
                </c:pt>
                <c:pt idx="15">
                  <c:v>4.0800800323486301</c:v>
                </c:pt>
                <c:pt idx="16">
                  <c:v>2.5467898845672599</c:v>
                </c:pt>
                <c:pt idx="17">
                  <c:v>3.3113598823547399</c:v>
                </c:pt>
                <c:pt idx="18">
                  <c:v>4.78049993515015</c:v>
                </c:pt>
                <c:pt idx="19">
                  <c:v>-1.7697600126266499</c:v>
                </c:pt>
                <c:pt idx="20">
                  <c:v>1.8185800313949601</c:v>
                </c:pt>
                <c:pt idx="21">
                  <c:v>1.9318300485611</c:v>
                </c:pt>
                <c:pt idx="22">
                  <c:v>1.8618400096893299</c:v>
                </c:pt>
                <c:pt idx="23">
                  <c:v>2.9989500045776398</c:v>
                </c:pt>
                <c:pt idx="24">
                  <c:v>2.4969799518585201</c:v>
                </c:pt>
                <c:pt idx="25">
                  <c:v>6.8410902023315403</c:v>
                </c:pt>
                <c:pt idx="26">
                  <c:v>3.3487401008606001</c:v>
                </c:pt>
                <c:pt idx="27">
                  <c:v>1.82377004623413</c:v>
                </c:pt>
                <c:pt idx="28">
                  <c:v>3.63841009140015</c:v>
                </c:pt>
                <c:pt idx="29">
                  <c:v>3.5018899440765399</c:v>
                </c:pt>
                <c:pt idx="30">
                  <c:v>5.4057898521423304</c:v>
                </c:pt>
                <c:pt idx="31">
                  <c:v>4.4131798744201696</c:v>
                </c:pt>
                <c:pt idx="32">
                  <c:v>2.9879400730133101</c:v>
                </c:pt>
                <c:pt idx="33">
                  <c:v>6.0517201423645002</c:v>
                </c:pt>
                <c:pt idx="34">
                  <c:v>4.3026800155639604</c:v>
                </c:pt>
                <c:pt idx="35">
                  <c:v>2.5947699546814</c:v>
                </c:pt>
                <c:pt idx="36">
                  <c:v>3.2545900344848602</c:v>
                </c:pt>
                <c:pt idx="37">
                  <c:v>4.0995001792907697</c:v>
                </c:pt>
                <c:pt idx="38">
                  <c:v>5.0128002166748002</c:v>
                </c:pt>
                <c:pt idx="39">
                  <c:v>3.1920399665832502</c:v>
                </c:pt>
                <c:pt idx="40">
                  <c:v>-0.259279996156693</c:v>
                </c:pt>
                <c:pt idx="41">
                  <c:v>2.8629000186920202</c:v>
                </c:pt>
                <c:pt idx="42">
                  <c:v>1.0730799436569201</c:v>
                </c:pt>
                <c:pt idx="43">
                  <c:v>5.6774101257324201</c:v>
                </c:pt>
                <c:pt idx="44">
                  <c:v>1.1130499839782699</c:v>
                </c:pt>
                <c:pt idx="45">
                  <c:v>0.92523998022079501</c:v>
                </c:pt>
                <c:pt idx="46">
                  <c:v>1.79015004634857</c:v>
                </c:pt>
                <c:pt idx="47">
                  <c:v>1.1755000352859499</c:v>
                </c:pt>
                <c:pt idx="48">
                  <c:v>1.5564600229263299</c:v>
                </c:pt>
                <c:pt idx="49">
                  <c:v>2.65336990356445</c:v>
                </c:pt>
                <c:pt idx="50">
                  <c:v>0.51652997732162498</c:v>
                </c:pt>
                <c:pt idx="51">
                  <c:v>-1.5193899869918801</c:v>
                </c:pt>
                <c:pt idx="52">
                  <c:v>2.6648099422454798</c:v>
                </c:pt>
                <c:pt idx="53">
                  <c:v>2.9354300498962398</c:v>
                </c:pt>
                <c:pt idx="54">
                  <c:v>3.3846199512481698</c:v>
                </c:pt>
                <c:pt idx="55">
                  <c:v>3.07068991661072</c:v>
                </c:pt>
                <c:pt idx="56">
                  <c:v>3.01582002639771</c:v>
                </c:pt>
                <c:pt idx="57">
                  <c:v>4.3103799819946298</c:v>
                </c:pt>
                <c:pt idx="58">
                  <c:v>1.98564994335175</c:v>
                </c:pt>
                <c:pt idx="59">
                  <c:v>3.6762599945068399</c:v>
                </c:pt>
                <c:pt idx="60">
                  <c:v>4.92633008956909</c:v>
                </c:pt>
                <c:pt idx="61">
                  <c:v>1.0656100511550901</c:v>
                </c:pt>
                <c:pt idx="62">
                  <c:v>0.83837997913360596</c:v>
                </c:pt>
                <c:pt idx="63">
                  <c:v>1.78554999828339</c:v>
                </c:pt>
                <c:pt idx="64">
                  <c:v>4.583740234375</c:v>
                </c:pt>
                <c:pt idx="65">
                  <c:v>3.5261900424957302</c:v>
                </c:pt>
                <c:pt idx="66">
                  <c:v>2.80658006668091</c:v>
                </c:pt>
                <c:pt idx="67">
                  <c:v>2.66570997238159</c:v>
                </c:pt>
                <c:pt idx="68">
                  <c:v>0.55467998981475797</c:v>
                </c:pt>
                <c:pt idx="69">
                  <c:v>1.07160997390747</c:v>
                </c:pt>
                <c:pt idx="70">
                  <c:v>3.0170099735260001</c:v>
                </c:pt>
                <c:pt idx="71">
                  <c:v>1.8649400472641</c:v>
                </c:pt>
                <c:pt idx="72">
                  <c:v>0.58691000938415505</c:v>
                </c:pt>
                <c:pt idx="73">
                  <c:v>5.3508601188659703</c:v>
                </c:pt>
                <c:pt idx="74">
                  <c:v>4.2094998359680202</c:v>
                </c:pt>
                <c:pt idx="75">
                  <c:v>2.1325600147247301</c:v>
                </c:pt>
                <c:pt idx="76">
                  <c:v>5.2817702293395996</c:v>
                </c:pt>
                <c:pt idx="77">
                  <c:v>3.3469700813293501</c:v>
                </c:pt>
                <c:pt idx="78">
                  <c:v>4.7461900711059597</c:v>
                </c:pt>
                <c:pt idx="79">
                  <c:v>3.5395700931549099</c:v>
                </c:pt>
                <c:pt idx="80">
                  <c:v>4.4002099037170401</c:v>
                </c:pt>
                <c:pt idx="81">
                  <c:v>3.1181199550628702</c:v>
                </c:pt>
                <c:pt idx="82">
                  <c:v>7.51010990142822</c:v>
                </c:pt>
                <c:pt idx="83">
                  <c:v>6.3104100227356001</c:v>
                </c:pt>
                <c:pt idx="84">
                  <c:v>4.9104700088501003</c:v>
                </c:pt>
                <c:pt idx="85">
                  <c:v>6.6442198753356898</c:v>
                </c:pt>
                <c:pt idx="86">
                  <c:v>6.6088199615478498</c:v>
                </c:pt>
                <c:pt idx="87">
                  <c:v>6.6133999824523899</c:v>
                </c:pt>
                <c:pt idx="88">
                  <c:v>-0.39627999067306502</c:v>
                </c:pt>
                <c:pt idx="89">
                  <c:v>-0.55393999814987205</c:v>
                </c:pt>
                <c:pt idx="90">
                  <c:v>0.308959990739822</c:v>
                </c:pt>
                <c:pt idx="91">
                  <c:v>-0.88660997152328502</c:v>
                </c:pt>
                <c:pt idx="92">
                  <c:v>-0.26855999231338501</c:v>
                </c:pt>
                <c:pt idx="93">
                  <c:v>4.9036998748779297</c:v>
                </c:pt>
                <c:pt idx="94">
                  <c:v>2.0580101013183598</c:v>
                </c:pt>
                <c:pt idx="95">
                  <c:v>2.9188699722289999</c:v>
                </c:pt>
                <c:pt idx="96">
                  <c:v>1.86610996723175</c:v>
                </c:pt>
                <c:pt idx="97">
                  <c:v>2.9148399829864502</c:v>
                </c:pt>
                <c:pt idx="98">
                  <c:v>-3.3805699348449698</c:v>
                </c:pt>
                <c:pt idx="99">
                  <c:v>-1.80789005756378</c:v>
                </c:pt>
                <c:pt idx="100">
                  <c:v>-0.98316997289657604</c:v>
                </c:pt>
                <c:pt idx="101">
                  <c:v>-1.6538399457931501</c:v>
                </c:pt>
                <c:pt idx="102">
                  <c:v>-1.89923000335693</c:v>
                </c:pt>
                <c:pt idx="103">
                  <c:v>-0.150529995560646</c:v>
                </c:pt>
                <c:pt idx="104">
                  <c:v>-3.0167200565338099</c:v>
                </c:pt>
                <c:pt idx="105">
                  <c:v>-0.57235002517700195</c:v>
                </c:pt>
                <c:pt idx="106">
                  <c:v>-0.134639993309975</c:v>
                </c:pt>
                <c:pt idx="107">
                  <c:v>-2.7784399986267099</c:v>
                </c:pt>
                <c:pt idx="108">
                  <c:v>-1.64310002326965</c:v>
                </c:pt>
                <c:pt idx="109">
                  <c:v>-1.9920300245285001</c:v>
                </c:pt>
                <c:pt idx="110">
                  <c:v>-3.6264600753784202</c:v>
                </c:pt>
                <c:pt idx="111">
                  <c:v>-2.5147399902343799</c:v>
                </c:pt>
                <c:pt idx="112">
                  <c:v>-0.58410000801086404</c:v>
                </c:pt>
                <c:pt idx="113">
                  <c:v>-4.0862898826599103</c:v>
                </c:pt>
                <c:pt idx="114">
                  <c:v>-7.4765200614929199</c:v>
                </c:pt>
                <c:pt idx="115">
                  <c:v>-3.7108700275421098</c:v>
                </c:pt>
                <c:pt idx="116">
                  <c:v>-5.1601700782775897</c:v>
                </c:pt>
                <c:pt idx="117">
                  <c:v>-4.9569501876831099</c:v>
                </c:pt>
                <c:pt idx="118">
                  <c:v>0.90065997838973999</c:v>
                </c:pt>
                <c:pt idx="119">
                  <c:v>0.52618002891540505</c:v>
                </c:pt>
                <c:pt idx="120">
                  <c:v>0.73214000463485696</c:v>
                </c:pt>
                <c:pt idx="121">
                  <c:v>-1.34835004806519</c:v>
                </c:pt>
                <c:pt idx="122">
                  <c:v>-2.18382000923157</c:v>
                </c:pt>
                <c:pt idx="123">
                  <c:v>-4.1567301750183097</c:v>
                </c:pt>
                <c:pt idx="124">
                  <c:v>-4.0432300567626998</c:v>
                </c:pt>
                <c:pt idx="125">
                  <c:v>-4.8120698928832999</c:v>
                </c:pt>
                <c:pt idx="126">
                  <c:v>-1.7743599414825399</c:v>
                </c:pt>
                <c:pt idx="127">
                  <c:v>-3.4831700325012198</c:v>
                </c:pt>
                <c:pt idx="128">
                  <c:v>-3.4477701187133798</c:v>
                </c:pt>
                <c:pt idx="129">
                  <c:v>-1.8502899408340501</c:v>
                </c:pt>
                <c:pt idx="130">
                  <c:v>-1.73696005344391</c:v>
                </c:pt>
                <c:pt idx="131">
                  <c:v>-1.7185699939727801</c:v>
                </c:pt>
                <c:pt idx="132">
                  <c:v>-2.30419993400574</c:v>
                </c:pt>
                <c:pt idx="133">
                  <c:v>-0.41795000433921797</c:v>
                </c:pt>
                <c:pt idx="134">
                  <c:v>0.17815999686718001</c:v>
                </c:pt>
                <c:pt idx="135">
                  <c:v>-2.44117999076843</c:v>
                </c:pt>
                <c:pt idx="136">
                  <c:v>-2.44038009643555</c:v>
                </c:pt>
                <c:pt idx="137">
                  <c:v>-2.2809200286865199</c:v>
                </c:pt>
                <c:pt idx="138">
                  <c:v>-0.88183999061584495</c:v>
                </c:pt>
                <c:pt idx="139">
                  <c:v>0.71714001893997203</c:v>
                </c:pt>
                <c:pt idx="140">
                  <c:v>0.92565000057220503</c:v>
                </c:pt>
                <c:pt idx="141">
                  <c:v>2.33909010887146</c:v>
                </c:pt>
                <c:pt idx="142">
                  <c:v>2.9517199993133501</c:v>
                </c:pt>
                <c:pt idx="143">
                  <c:v>-0.132939994335175</c:v>
                </c:pt>
                <c:pt idx="144">
                  <c:v>0.62826997041702304</c:v>
                </c:pt>
                <c:pt idx="145">
                  <c:v>0.75595998764038097</c:v>
                </c:pt>
                <c:pt idx="146">
                  <c:v>6.1179999262094498E-2</c:v>
                </c:pt>
                <c:pt idx="147">
                  <c:v>2.9096100330352801</c:v>
                </c:pt>
                <c:pt idx="148">
                  <c:v>-1.5825899839401201</c:v>
                </c:pt>
                <c:pt idx="149">
                  <c:v>-2.4961500167846702</c:v>
                </c:pt>
                <c:pt idx="150">
                  <c:v>0.27728998661041299</c:v>
                </c:pt>
                <c:pt idx="151">
                  <c:v>1.0497699975967401</c:v>
                </c:pt>
                <c:pt idx="152">
                  <c:v>-0.74700999259948697</c:v>
                </c:pt>
                <c:pt idx="153">
                  <c:v>-0.14282000064849901</c:v>
                </c:pt>
                <c:pt idx="154">
                  <c:v>0.47609999775886502</c:v>
                </c:pt>
                <c:pt idx="155">
                  <c:v>-1.6060199737548799</c:v>
                </c:pt>
                <c:pt idx="156">
                  <c:v>-1.03470003604889</c:v>
                </c:pt>
                <c:pt idx="157">
                  <c:v>-0.510290026664734</c:v>
                </c:pt>
                <c:pt idx="158">
                  <c:v>7.0129998028278406E-2</c:v>
                </c:pt>
                <c:pt idx="159">
                  <c:v>-0.22211000323295599</c:v>
                </c:pt>
                <c:pt idx="160">
                  <c:v>0.76318001747131303</c:v>
                </c:pt>
                <c:pt idx="161">
                  <c:v>-2.4411699771881099</c:v>
                </c:pt>
                <c:pt idx="162">
                  <c:v>-1.06902003288269</c:v>
                </c:pt>
                <c:pt idx="163">
                  <c:v>0.90808999538421598</c:v>
                </c:pt>
                <c:pt idx="164">
                  <c:v>0.62757998704910301</c:v>
                </c:pt>
                <c:pt idx="165">
                  <c:v>1.9306600093841599</c:v>
                </c:pt>
                <c:pt idx="166">
                  <c:v>0.89818000793456998</c:v>
                </c:pt>
                <c:pt idx="167">
                  <c:v>2.7909100055694598</c:v>
                </c:pt>
                <c:pt idx="168">
                  <c:v>2.4753599166870099</c:v>
                </c:pt>
                <c:pt idx="169">
                  <c:v>4.0676598548889196</c:v>
                </c:pt>
                <c:pt idx="170">
                  <c:v>1.5729899406433101</c:v>
                </c:pt>
                <c:pt idx="171">
                  <c:v>3.07969999313354</c:v>
                </c:pt>
                <c:pt idx="172">
                  <c:v>3.76996994018555</c:v>
                </c:pt>
                <c:pt idx="173">
                  <c:v>1.5937700271606401</c:v>
                </c:pt>
                <c:pt idx="174">
                  <c:v>1.7780799865722701</c:v>
                </c:pt>
                <c:pt idx="175">
                  <c:v>-0.87410998344421398</c:v>
                </c:pt>
                <c:pt idx="176">
                  <c:v>-1.68598997592926</c:v>
                </c:pt>
                <c:pt idx="177">
                  <c:v>-2.06059002876282</c:v>
                </c:pt>
                <c:pt idx="178">
                  <c:v>0.71744000911712602</c:v>
                </c:pt>
                <c:pt idx="179">
                  <c:v>3.0768098831176798</c:v>
                </c:pt>
                <c:pt idx="180">
                  <c:v>0.237200006842613</c:v>
                </c:pt>
                <c:pt idx="181">
                  <c:v>0.54294997453689597</c:v>
                </c:pt>
                <c:pt idx="182">
                  <c:v>1.8774399757385301</c:v>
                </c:pt>
                <c:pt idx="183">
                  <c:v>-2.7194900512695299</c:v>
                </c:pt>
                <c:pt idx="184">
                  <c:v>-1.3485200405120801</c:v>
                </c:pt>
                <c:pt idx="185">
                  <c:v>-2.4146900177002002</c:v>
                </c:pt>
                <c:pt idx="186">
                  <c:v>-0.180849999189377</c:v>
                </c:pt>
                <c:pt idx="187">
                  <c:v>0.47901999950408902</c:v>
                </c:pt>
                <c:pt idx="188">
                  <c:v>-4.8450000584125498E-2</c:v>
                </c:pt>
                <c:pt idx="189">
                  <c:v>0.79736000299453702</c:v>
                </c:pt>
                <c:pt idx="190">
                  <c:v>-0.19447000324726099</c:v>
                </c:pt>
                <c:pt idx="191">
                  <c:v>8.0360002815723405E-2</c:v>
                </c:pt>
                <c:pt idx="192">
                  <c:v>-1.04352998733521</c:v>
                </c:pt>
                <c:pt idx="193">
                  <c:v>2.4654500484466602</c:v>
                </c:pt>
                <c:pt idx="194">
                  <c:v>0.54794001579284701</c:v>
                </c:pt>
                <c:pt idx="195">
                  <c:v>1.40049004554749</c:v>
                </c:pt>
                <c:pt idx="196">
                  <c:v>1.29030001163483</c:v>
                </c:pt>
                <c:pt idx="197">
                  <c:v>1.20539999008179</c:v>
                </c:pt>
                <c:pt idx="198">
                  <c:v>0.24338999390602101</c:v>
                </c:pt>
                <c:pt idx="199">
                  <c:v>0.62115997076034501</c:v>
                </c:pt>
                <c:pt idx="200">
                  <c:v>0.77232998609542802</c:v>
                </c:pt>
                <c:pt idx="201">
                  <c:v>0.29624000191688499</c:v>
                </c:pt>
                <c:pt idx="202">
                  <c:v>0.96771001815795898</c:v>
                </c:pt>
                <c:pt idx="203">
                  <c:v>2.6254200935363801</c:v>
                </c:pt>
                <c:pt idx="204">
                  <c:v>0.10431999713182399</c:v>
                </c:pt>
                <c:pt idx="205">
                  <c:v>1.50546002388</c:v>
                </c:pt>
                <c:pt idx="206">
                  <c:v>-1.09194004535675</c:v>
                </c:pt>
                <c:pt idx="207">
                  <c:v>-0.53223997354507402</c:v>
                </c:pt>
                <c:pt idx="208">
                  <c:v>-0.76930999755859397</c:v>
                </c:pt>
                <c:pt idx="209">
                  <c:v>0.84403997659683205</c:v>
                </c:pt>
                <c:pt idx="210">
                  <c:v>1.8773399591445901</c:v>
                </c:pt>
                <c:pt idx="211">
                  <c:v>-2.0339999198913601</c:v>
                </c:pt>
                <c:pt idx="212">
                  <c:v>0.17389999330043801</c:v>
                </c:pt>
                <c:pt idx="213">
                  <c:v>0.52960997819900502</c:v>
                </c:pt>
                <c:pt idx="214">
                  <c:v>-6.8790003657341003E-2</c:v>
                </c:pt>
                <c:pt idx="215">
                  <c:v>0.88577997684478804</c:v>
                </c:pt>
                <c:pt idx="216">
                  <c:v>-1.6809999942779499E-2</c:v>
                </c:pt>
                <c:pt idx="217">
                  <c:v>0.20949000120163</c:v>
                </c:pt>
                <c:pt idx="218">
                  <c:v>0.62542998790741</c:v>
                </c:pt>
                <c:pt idx="219">
                  <c:v>-0.14996999502182001</c:v>
                </c:pt>
                <c:pt idx="220">
                  <c:v>-0.61640000343322798</c:v>
                </c:pt>
                <c:pt idx="221">
                  <c:v>1.2290899753570601</c:v>
                </c:pt>
                <c:pt idx="222">
                  <c:v>1.8440400362014799</c:v>
                </c:pt>
                <c:pt idx="223">
                  <c:v>4.1600000113248797E-2</c:v>
                </c:pt>
                <c:pt idx="224">
                  <c:v>0.93470001220703103</c:v>
                </c:pt>
                <c:pt idx="225">
                  <c:v>0.51056998968124401</c:v>
                </c:pt>
                <c:pt idx="226">
                  <c:v>0.81764000654220603</c:v>
                </c:pt>
                <c:pt idx="227">
                  <c:v>1.2796700000762899</c:v>
                </c:pt>
                <c:pt idx="228">
                  <c:v>1.70878005027771</c:v>
                </c:pt>
                <c:pt idx="229">
                  <c:v>1.0815299749374401</c:v>
                </c:pt>
                <c:pt idx="230">
                  <c:v>1.6179900169372601</c:v>
                </c:pt>
                <c:pt idx="231">
                  <c:v>0.23942999541759499</c:v>
                </c:pt>
                <c:pt idx="232">
                  <c:v>1.36722004413605</c:v>
                </c:pt>
                <c:pt idx="233">
                  <c:v>-1.4530500173568699</c:v>
                </c:pt>
                <c:pt idx="234">
                  <c:v>-4.2739998549222898E-2</c:v>
                </c:pt>
                <c:pt idx="235">
                  <c:v>-1.8694499731063801</c:v>
                </c:pt>
                <c:pt idx="236">
                  <c:v>-1.6529300212860101</c:v>
                </c:pt>
                <c:pt idx="237">
                  <c:v>-1.57419002056122</c:v>
                </c:pt>
                <c:pt idx="238">
                  <c:v>-1.5391499996185301</c:v>
                </c:pt>
                <c:pt idx="239">
                  <c:v>1.2190000154078E-2</c:v>
                </c:pt>
                <c:pt idx="240">
                  <c:v>0.799000024795532</c:v>
                </c:pt>
                <c:pt idx="241">
                  <c:v>-1.1110600233078001</c:v>
                </c:pt>
                <c:pt idx="242">
                  <c:v>1.5113400220871001</c:v>
                </c:pt>
                <c:pt idx="243">
                  <c:v>-0.56093001365661599</c:v>
                </c:pt>
                <c:pt idx="244">
                  <c:v>1.5374900102615401</c:v>
                </c:pt>
                <c:pt idx="245">
                  <c:v>1.84268999099731</c:v>
                </c:pt>
                <c:pt idx="246">
                  <c:v>2.8958399295806898</c:v>
                </c:pt>
                <c:pt idx="247">
                  <c:v>2.9116699695587198</c:v>
                </c:pt>
                <c:pt idx="248">
                  <c:v>-3.97476005554199</c:v>
                </c:pt>
                <c:pt idx="249">
                  <c:v>-3.0712099075317401</c:v>
                </c:pt>
                <c:pt idx="250">
                  <c:v>-3.9567101001739502</c:v>
                </c:pt>
                <c:pt idx="251">
                  <c:v>-4.6835598945617702</c:v>
                </c:pt>
                <c:pt idx="252">
                  <c:v>-2.7463500499725302</c:v>
                </c:pt>
                <c:pt idx="253">
                  <c:v>-3.0230801105499299</c:v>
                </c:pt>
                <c:pt idx="254">
                  <c:v>-3.4143099784851101</c:v>
                </c:pt>
                <c:pt idx="255">
                  <c:v>-1.45818996429443</c:v>
                </c:pt>
                <c:pt idx="256">
                  <c:v>-4.2249898910522496</c:v>
                </c:pt>
                <c:pt idx="257">
                  <c:v>-4.1574201583862296</c:v>
                </c:pt>
                <c:pt idx="258">
                  <c:v>-3.6463599205017099</c:v>
                </c:pt>
                <c:pt idx="259">
                  <c:v>-4.4099497795104998</c:v>
                </c:pt>
                <c:pt idx="260">
                  <c:v>-3.4679200649261501</c:v>
                </c:pt>
                <c:pt idx="261">
                  <c:v>-2.41286993026733</c:v>
                </c:pt>
                <c:pt idx="262">
                  <c:v>-4.65396976470947</c:v>
                </c:pt>
                <c:pt idx="263">
                  <c:v>-3.2419700622558598</c:v>
                </c:pt>
                <c:pt idx="264">
                  <c:v>-2.9917399883270299</c:v>
                </c:pt>
                <c:pt idx="265">
                  <c:v>-3.1001100540161102</c:v>
                </c:pt>
                <c:pt idx="266">
                  <c:v>-3.9366500377654998</c:v>
                </c:pt>
                <c:pt idx="267">
                  <c:v>-1.7868900299072299</c:v>
                </c:pt>
                <c:pt idx="268">
                  <c:v>-2.80122995376587</c:v>
                </c:pt>
                <c:pt idx="269">
                  <c:v>-2.58434009552002</c:v>
                </c:pt>
                <c:pt idx="270">
                  <c:v>-2.2544200420379599</c:v>
                </c:pt>
                <c:pt idx="271">
                  <c:v>-2.3367400169372599</c:v>
                </c:pt>
                <c:pt idx="272">
                  <c:v>-1.03922998905182</c:v>
                </c:pt>
                <c:pt idx="273">
                  <c:v>-2.3505499362945601</c:v>
                </c:pt>
                <c:pt idx="274">
                  <c:v>-5.2231698036193803</c:v>
                </c:pt>
                <c:pt idx="275">
                  <c:v>-3.5052299499511701</c:v>
                </c:pt>
                <c:pt idx="276">
                  <c:v>-3.7443599700927699</c:v>
                </c:pt>
                <c:pt idx="277">
                  <c:v>-3.9501199722289999</c:v>
                </c:pt>
                <c:pt idx="278">
                  <c:v>-4.6719799041748002</c:v>
                </c:pt>
                <c:pt idx="279">
                  <c:v>-2.8369400501251198</c:v>
                </c:pt>
                <c:pt idx="280">
                  <c:v>-1.9837000370025599</c:v>
                </c:pt>
                <c:pt idx="281">
                  <c:v>-1.8670400381088299</c:v>
                </c:pt>
                <c:pt idx="282">
                  <c:v>-4.3466300964355504</c:v>
                </c:pt>
                <c:pt idx="283">
                  <c:v>-2.4130799770355198</c:v>
                </c:pt>
                <c:pt idx="284">
                  <c:v>-1.8372499942779501</c:v>
                </c:pt>
                <c:pt idx="285">
                  <c:v>-0.114110000431538</c:v>
                </c:pt>
                <c:pt idx="286">
                  <c:v>-0.95983999967575095</c:v>
                </c:pt>
                <c:pt idx="287">
                  <c:v>-4.1108198165893599</c:v>
                </c:pt>
                <c:pt idx="288">
                  <c:v>-5.3859100341796902</c:v>
                </c:pt>
                <c:pt idx="289">
                  <c:v>-3.20043992996216</c:v>
                </c:pt>
                <c:pt idx="290">
                  <c:v>-4.2873301506042498</c:v>
                </c:pt>
                <c:pt idx="291">
                  <c:v>-2.9937300682067902</c:v>
                </c:pt>
                <c:pt idx="292">
                  <c:v>-5.4631800651550302</c:v>
                </c:pt>
                <c:pt idx="293">
                  <c:v>-1.6665899753570601</c:v>
                </c:pt>
                <c:pt idx="294">
                  <c:v>-1.18481004238129</c:v>
                </c:pt>
                <c:pt idx="295">
                  <c:v>-1.7448300123214699</c:v>
                </c:pt>
                <c:pt idx="296">
                  <c:v>-1.62000000476837</c:v>
                </c:pt>
                <c:pt idx="297">
                  <c:v>-1.69265997409821</c:v>
                </c:pt>
                <c:pt idx="298">
                  <c:v>-2.6243200302124001</c:v>
                </c:pt>
                <c:pt idx="299">
                  <c:v>-5.5823101997375497</c:v>
                </c:pt>
                <c:pt idx="300">
                  <c:v>-2.1860899925231898</c:v>
                </c:pt>
                <c:pt idx="301">
                  <c:v>-3.3306400775909402</c:v>
                </c:pt>
                <c:pt idx="302">
                  <c:v>-4.4491100311279297</c:v>
                </c:pt>
                <c:pt idx="303">
                  <c:v>-3.05532002449036</c:v>
                </c:pt>
                <c:pt idx="304">
                  <c:v>-3.4818599224090598</c:v>
                </c:pt>
                <c:pt idx="305">
                  <c:v>-3.1334400177002002</c:v>
                </c:pt>
                <c:pt idx="306">
                  <c:v>-1.21208000183105</c:v>
                </c:pt>
                <c:pt idx="307">
                  <c:v>-1.51284003257751</c:v>
                </c:pt>
                <c:pt idx="308">
                  <c:v>1.38900000602007E-2</c:v>
                </c:pt>
                <c:pt idx="309">
                  <c:v>0.13857999444007901</c:v>
                </c:pt>
                <c:pt idx="310">
                  <c:v>-2.1342101097106898</c:v>
                </c:pt>
                <c:pt idx="311">
                  <c:v>-0.63362997770309404</c:v>
                </c:pt>
                <c:pt idx="312">
                  <c:v>-2.6772799491882302</c:v>
                </c:pt>
                <c:pt idx="313">
                  <c:v>-5.1067600250244096</c:v>
                </c:pt>
                <c:pt idx="314">
                  <c:v>-4.1413202285766602</c:v>
                </c:pt>
                <c:pt idx="315">
                  <c:v>-5.5629401206970197</c:v>
                </c:pt>
                <c:pt idx="316">
                  <c:v>-3.0929899215698198</c:v>
                </c:pt>
                <c:pt idx="317">
                  <c:v>1.9432300329208401</c:v>
                </c:pt>
                <c:pt idx="318">
                  <c:v>-3.9349000453949001</c:v>
                </c:pt>
                <c:pt idx="319">
                  <c:v>-3.6510899066925</c:v>
                </c:pt>
                <c:pt idx="320">
                  <c:v>-4.6310501098632804</c:v>
                </c:pt>
                <c:pt idx="321">
                  <c:v>-4.86260986328125</c:v>
                </c:pt>
                <c:pt idx="322">
                  <c:v>-5.0402097702026403</c:v>
                </c:pt>
                <c:pt idx="323">
                  <c:v>-3.4471900463104199</c:v>
                </c:pt>
                <c:pt idx="324">
                  <c:v>-1.7562700510025</c:v>
                </c:pt>
                <c:pt idx="325">
                  <c:v>-2.8636999130249001</c:v>
                </c:pt>
                <c:pt idx="326">
                  <c:v>-2.14685010910034</c:v>
                </c:pt>
                <c:pt idx="327">
                  <c:v>-2.5434000492095898</c:v>
                </c:pt>
                <c:pt idx="328">
                  <c:v>-1.3604099750518801</c:v>
                </c:pt>
                <c:pt idx="329">
                  <c:v>-1.9196200370788601</c:v>
                </c:pt>
                <c:pt idx="330">
                  <c:v>-3.0947799682617201</c:v>
                </c:pt>
                <c:pt idx="331">
                  <c:v>-1.543830037117</c:v>
                </c:pt>
                <c:pt idx="332">
                  <c:v>-2.9123001098632799</c:v>
                </c:pt>
              </c:numCache>
            </c:numRef>
          </c:xVal>
          <c:yVal>
            <c:numRef>
              <c:f>eval1!$C$17:$C$1000</c:f>
              <c:numCache>
                <c:formatCode>0.00</c:formatCode>
                <c:ptCount val="984"/>
                <c:pt idx="0">
                  <c:v>-0.857050001621246</c:v>
                </c:pt>
                <c:pt idx="1">
                  <c:v>-0.36412999033927901</c:v>
                </c:pt>
                <c:pt idx="2">
                  <c:v>0.90757000446319602</c:v>
                </c:pt>
                <c:pt idx="3">
                  <c:v>-0.117210000753403</c:v>
                </c:pt>
                <c:pt idx="4">
                  <c:v>1.30446004867554</c:v>
                </c:pt>
                <c:pt idx="5">
                  <c:v>-0.60741001367569003</c:v>
                </c:pt>
                <c:pt idx="6">
                  <c:v>2.3599400520324698</c:v>
                </c:pt>
                <c:pt idx="7">
                  <c:v>0.44356000423431402</c:v>
                </c:pt>
                <c:pt idx="8">
                  <c:v>-0.60874998569488503</c:v>
                </c:pt>
                <c:pt idx="9">
                  <c:v>3.11129999160767</c:v>
                </c:pt>
                <c:pt idx="10">
                  <c:v>-0.53869998455047596</c:v>
                </c:pt>
                <c:pt idx="11">
                  <c:v>0.68317002058029197</c:v>
                </c:pt>
                <c:pt idx="12">
                  <c:v>4.6410001814365401E-2</c:v>
                </c:pt>
                <c:pt idx="13">
                  <c:v>3.2090000808238997E-2</c:v>
                </c:pt>
                <c:pt idx="14">
                  <c:v>-0.69964998960494995</c:v>
                </c:pt>
                <c:pt idx="15">
                  <c:v>-1.2503700256347701</c:v>
                </c:pt>
                <c:pt idx="16">
                  <c:v>0.612079977989197</c:v>
                </c:pt>
                <c:pt idx="17">
                  <c:v>-0.57837998867034901</c:v>
                </c:pt>
                <c:pt idx="18">
                  <c:v>0.48205998539924599</c:v>
                </c:pt>
                <c:pt idx="19">
                  <c:v>2.27236008644104</c:v>
                </c:pt>
                <c:pt idx="20">
                  <c:v>2.13087010383606</c:v>
                </c:pt>
                <c:pt idx="21">
                  <c:v>1.15796995162964</c:v>
                </c:pt>
                <c:pt idx="22">
                  <c:v>0.54724997282028198</c:v>
                </c:pt>
                <c:pt idx="23">
                  <c:v>-0.32615000009536699</c:v>
                </c:pt>
                <c:pt idx="24">
                  <c:v>-7.0600002072751496E-3</c:v>
                </c:pt>
                <c:pt idx="25">
                  <c:v>0.76204001903533902</c:v>
                </c:pt>
                <c:pt idx="26">
                  <c:v>-1.1894199848175</c:v>
                </c:pt>
                <c:pt idx="27">
                  <c:v>0.391559988260269</c:v>
                </c:pt>
                <c:pt idx="28">
                  <c:v>0.120870001614094</c:v>
                </c:pt>
                <c:pt idx="29">
                  <c:v>3.0465099811553999</c:v>
                </c:pt>
                <c:pt idx="30">
                  <c:v>0.102219998836517</c:v>
                </c:pt>
                <c:pt idx="31">
                  <c:v>2.5175399780273402</c:v>
                </c:pt>
                <c:pt idx="32">
                  <c:v>2.4185700416564901</c:v>
                </c:pt>
                <c:pt idx="33">
                  <c:v>0.36028000712394698</c:v>
                </c:pt>
                <c:pt idx="34">
                  <c:v>-0.104659996926785</c:v>
                </c:pt>
                <c:pt idx="35">
                  <c:v>0.24942000210285201</c:v>
                </c:pt>
                <c:pt idx="36">
                  <c:v>-4.07299995422363E-2</c:v>
                </c:pt>
                <c:pt idx="37">
                  <c:v>-1.2081999778747601</c:v>
                </c:pt>
                <c:pt idx="38">
                  <c:v>-3.0595600605011</c:v>
                </c:pt>
                <c:pt idx="39">
                  <c:v>1.03761994838715</c:v>
                </c:pt>
                <c:pt idx="40">
                  <c:v>4.3725399971008301</c:v>
                </c:pt>
                <c:pt idx="41">
                  <c:v>2.9424901008606001</c:v>
                </c:pt>
                <c:pt idx="42">
                  <c:v>4.9295401573181197</c:v>
                </c:pt>
                <c:pt idx="43">
                  <c:v>1.68921005725861</c:v>
                </c:pt>
                <c:pt idx="44">
                  <c:v>2.26724004745483</c:v>
                </c:pt>
                <c:pt idx="45">
                  <c:v>0.57390999794006303</c:v>
                </c:pt>
                <c:pt idx="46">
                  <c:v>3.0729899406433101</c:v>
                </c:pt>
                <c:pt idx="47">
                  <c:v>3.34148001670837</c:v>
                </c:pt>
                <c:pt idx="48">
                  <c:v>1.73679995536804</c:v>
                </c:pt>
                <c:pt idx="49">
                  <c:v>-0.26126000285148598</c:v>
                </c:pt>
                <c:pt idx="50">
                  <c:v>0.81411999464035001</c:v>
                </c:pt>
                <c:pt idx="51">
                  <c:v>2.32884001731873</c:v>
                </c:pt>
                <c:pt idx="52">
                  <c:v>1.87318003177643</c:v>
                </c:pt>
                <c:pt idx="53">
                  <c:v>0.30978998541831998</c:v>
                </c:pt>
                <c:pt idx="54">
                  <c:v>0.64197999238967896</c:v>
                </c:pt>
                <c:pt idx="55">
                  <c:v>3.1205799579620401</c:v>
                </c:pt>
                <c:pt idx="56">
                  <c:v>-0.42502000927925099</c:v>
                </c:pt>
                <c:pt idx="57">
                  <c:v>2.0137701034545898</c:v>
                </c:pt>
                <c:pt idx="58">
                  <c:v>1.74546003341675</c:v>
                </c:pt>
                <c:pt idx="59">
                  <c:v>1.52502000331879</c:v>
                </c:pt>
                <c:pt idx="60">
                  <c:v>-1.37399005889893</c:v>
                </c:pt>
                <c:pt idx="61">
                  <c:v>-1.0866999626159699</c:v>
                </c:pt>
                <c:pt idx="62">
                  <c:v>1.3638499975204501</c:v>
                </c:pt>
                <c:pt idx="63">
                  <c:v>0.75945001840591397</c:v>
                </c:pt>
                <c:pt idx="64">
                  <c:v>0.66708999872207597</c:v>
                </c:pt>
                <c:pt idx="65">
                  <c:v>4.1537599563598597</c:v>
                </c:pt>
                <c:pt idx="66">
                  <c:v>1.15104997158051</c:v>
                </c:pt>
                <c:pt idx="67">
                  <c:v>4.1716399192810103</c:v>
                </c:pt>
                <c:pt idx="68">
                  <c:v>4.1831297874450701</c:v>
                </c:pt>
                <c:pt idx="69">
                  <c:v>2.5537300109863299</c:v>
                </c:pt>
                <c:pt idx="70">
                  <c:v>1.8357900381088299</c:v>
                </c:pt>
                <c:pt idx="71">
                  <c:v>2.95240998268127</c:v>
                </c:pt>
                <c:pt idx="72">
                  <c:v>2.73365998268127</c:v>
                </c:pt>
                <c:pt idx="73">
                  <c:v>0.99939000606536899</c:v>
                </c:pt>
                <c:pt idx="74">
                  <c:v>2.3429100513458301</c:v>
                </c:pt>
                <c:pt idx="75">
                  <c:v>4.1852998733520499</c:v>
                </c:pt>
                <c:pt idx="76">
                  <c:v>1.9279299974441499</c:v>
                </c:pt>
                <c:pt idx="77">
                  <c:v>2.2917900085449201</c:v>
                </c:pt>
                <c:pt idx="78">
                  <c:v>-2.2008700370788601</c:v>
                </c:pt>
                <c:pt idx="79">
                  <c:v>0.40696001052856401</c:v>
                </c:pt>
                <c:pt idx="80">
                  <c:v>-1.27549004554749</c:v>
                </c:pt>
                <c:pt idx="81">
                  <c:v>0.67712998390197798</c:v>
                </c:pt>
                <c:pt idx="82">
                  <c:v>-1.5569000244140601</c:v>
                </c:pt>
                <c:pt idx="83">
                  <c:v>1.0390599966049201</c:v>
                </c:pt>
                <c:pt idx="84">
                  <c:v>2.0617198944091801</c:v>
                </c:pt>
                <c:pt idx="85">
                  <c:v>0.75104999542236295</c:v>
                </c:pt>
                <c:pt idx="86">
                  <c:v>0.67671000957489003</c:v>
                </c:pt>
                <c:pt idx="87">
                  <c:v>-0.827620029449463</c:v>
                </c:pt>
                <c:pt idx="88">
                  <c:v>1.69179999828339</c:v>
                </c:pt>
                <c:pt idx="89">
                  <c:v>0.79733997583389304</c:v>
                </c:pt>
                <c:pt idx="90">
                  <c:v>-1.51481997966766</c:v>
                </c:pt>
                <c:pt idx="91">
                  <c:v>1.7715599536895801</c:v>
                </c:pt>
                <c:pt idx="92">
                  <c:v>1.82816994190216</c:v>
                </c:pt>
                <c:pt idx="93">
                  <c:v>1.9891300201416</c:v>
                </c:pt>
                <c:pt idx="94">
                  <c:v>2.2910099029540998</c:v>
                </c:pt>
                <c:pt idx="95">
                  <c:v>1.6802400350570701</c:v>
                </c:pt>
                <c:pt idx="96">
                  <c:v>1.58474004268646</c:v>
                </c:pt>
                <c:pt idx="97">
                  <c:v>1.76429998874664</c:v>
                </c:pt>
                <c:pt idx="98">
                  <c:v>-1.8850200176239</c:v>
                </c:pt>
                <c:pt idx="99">
                  <c:v>-2.1177399158477801</c:v>
                </c:pt>
                <c:pt idx="100">
                  <c:v>-2.8293499946594198</c:v>
                </c:pt>
                <c:pt idx="101">
                  <c:v>-2.8322401046752899</c:v>
                </c:pt>
                <c:pt idx="102">
                  <c:v>-2.8702299594879199</c:v>
                </c:pt>
                <c:pt idx="103">
                  <c:v>-4.12156009674072</c:v>
                </c:pt>
                <c:pt idx="104">
                  <c:v>-2.73528003692627</c:v>
                </c:pt>
                <c:pt idx="105">
                  <c:v>-1.8682899475097701</c:v>
                </c:pt>
                <c:pt idx="106">
                  <c:v>-3.5633599758148198</c:v>
                </c:pt>
                <c:pt idx="107">
                  <c:v>-3.4014101028442401</c:v>
                </c:pt>
                <c:pt idx="108">
                  <c:v>-2.3253300189971902</c:v>
                </c:pt>
                <c:pt idx="109">
                  <c:v>-3.1249699592590301</c:v>
                </c:pt>
                <c:pt idx="110">
                  <c:v>-3.1160299777984601</c:v>
                </c:pt>
                <c:pt idx="111">
                  <c:v>-1.97835004329681</c:v>
                </c:pt>
                <c:pt idx="112">
                  <c:v>-2.4290599822997998</c:v>
                </c:pt>
                <c:pt idx="113">
                  <c:v>-2.7353599071502699</c:v>
                </c:pt>
                <c:pt idx="114">
                  <c:v>-1.32327997684479</c:v>
                </c:pt>
                <c:pt idx="115">
                  <c:v>-1.35842001438141</c:v>
                </c:pt>
                <c:pt idx="116">
                  <c:v>-2.82261991500854</c:v>
                </c:pt>
                <c:pt idx="117">
                  <c:v>-3.83651995658875</c:v>
                </c:pt>
                <c:pt idx="118">
                  <c:v>-4.1760501861572301</c:v>
                </c:pt>
                <c:pt idx="119">
                  <c:v>-2.7753100395202601</c:v>
                </c:pt>
                <c:pt idx="120">
                  <c:v>-4.6241002082824698</c:v>
                </c:pt>
                <c:pt idx="121">
                  <c:v>-1.0999399423599201</c:v>
                </c:pt>
                <c:pt idx="122">
                  <c:v>-1.4925400018692001</c:v>
                </c:pt>
                <c:pt idx="123">
                  <c:v>-2.9910199642181401</c:v>
                </c:pt>
                <c:pt idx="124">
                  <c:v>-1.8312900066375699</c:v>
                </c:pt>
                <c:pt idx="125">
                  <c:v>-1.5889600515365601</c:v>
                </c:pt>
                <c:pt idx="126">
                  <c:v>-0.27480998635292098</c:v>
                </c:pt>
                <c:pt idx="127">
                  <c:v>-1.2968100309371899</c:v>
                </c:pt>
                <c:pt idx="128">
                  <c:v>-1.5803200006485001</c:v>
                </c:pt>
                <c:pt idx="129">
                  <c:v>-0.68191999197006203</c:v>
                </c:pt>
                <c:pt idx="130">
                  <c:v>-0.71043998003006004</c:v>
                </c:pt>
                <c:pt idx="131">
                  <c:v>-2.0046899318695099</c:v>
                </c:pt>
                <c:pt idx="132">
                  <c:v>-1.01057004928589</c:v>
                </c:pt>
                <c:pt idx="133">
                  <c:v>-1.4295899868011499</c:v>
                </c:pt>
                <c:pt idx="134">
                  <c:v>-0.53127998113632202</c:v>
                </c:pt>
                <c:pt idx="135">
                  <c:v>-0.26629000902175898</c:v>
                </c:pt>
                <c:pt idx="136">
                  <c:v>-0.94994997978210405</c:v>
                </c:pt>
                <c:pt idx="137">
                  <c:v>-0.95032000541687001</c:v>
                </c:pt>
                <c:pt idx="138">
                  <c:v>-1.9719999283552201E-2</c:v>
                </c:pt>
                <c:pt idx="139">
                  <c:v>-1.43891000747681</c:v>
                </c:pt>
                <c:pt idx="140">
                  <c:v>-1.5318299531936601</c:v>
                </c:pt>
                <c:pt idx="141">
                  <c:v>-2.2474501132965101</c:v>
                </c:pt>
                <c:pt idx="142">
                  <c:v>-1.9682199954986599</c:v>
                </c:pt>
                <c:pt idx="143">
                  <c:v>-2.5623199939727801</c:v>
                </c:pt>
                <c:pt idx="144">
                  <c:v>0.32109999656677202</c:v>
                </c:pt>
                <c:pt idx="145">
                  <c:v>-0.196209996938705</c:v>
                </c:pt>
                <c:pt idx="146">
                  <c:v>-1.8337999582290601</c:v>
                </c:pt>
                <c:pt idx="147">
                  <c:v>-0.55790001153945901</c:v>
                </c:pt>
                <c:pt idx="148">
                  <c:v>-2.4731800556182901</c:v>
                </c:pt>
                <c:pt idx="149">
                  <c:v>-0.97859001159668002</c:v>
                </c:pt>
                <c:pt idx="150">
                  <c:v>-1.6618800163269001</c:v>
                </c:pt>
                <c:pt idx="151">
                  <c:v>-3.18268990516663</c:v>
                </c:pt>
                <c:pt idx="152">
                  <c:v>-2.1049900054931601</c:v>
                </c:pt>
                <c:pt idx="153">
                  <c:v>-0.74076002836227395</c:v>
                </c:pt>
                <c:pt idx="154">
                  <c:v>-1.4711600542068499</c:v>
                </c:pt>
                <c:pt idx="155">
                  <c:v>-1.0077699422836299</c:v>
                </c:pt>
                <c:pt idx="156">
                  <c:v>-1.10766005516052</c:v>
                </c:pt>
                <c:pt idx="157">
                  <c:v>-1.6580899953842201</c:v>
                </c:pt>
                <c:pt idx="158">
                  <c:v>-0.50695997476577803</c:v>
                </c:pt>
                <c:pt idx="159">
                  <c:v>-1.70767998695374</c:v>
                </c:pt>
                <c:pt idx="160">
                  <c:v>-1.4926300048828101</c:v>
                </c:pt>
                <c:pt idx="161">
                  <c:v>-1.1068099737167401</c:v>
                </c:pt>
                <c:pt idx="162">
                  <c:v>-0.80585998296737704</c:v>
                </c:pt>
                <c:pt idx="163">
                  <c:v>-3.5519499778747599</c:v>
                </c:pt>
                <c:pt idx="164">
                  <c:v>-1.98310995101929</c:v>
                </c:pt>
                <c:pt idx="165">
                  <c:v>-3.4328799247741699</c:v>
                </c:pt>
                <c:pt idx="166">
                  <c:v>-2.4712600708007799</c:v>
                </c:pt>
                <c:pt idx="167">
                  <c:v>-1.6504700183868399</c:v>
                </c:pt>
                <c:pt idx="168">
                  <c:v>-2.3996200561523402</c:v>
                </c:pt>
                <c:pt idx="169">
                  <c:v>-3.4135599136352499</c:v>
                </c:pt>
                <c:pt idx="170">
                  <c:v>-2.4649798870086701</c:v>
                </c:pt>
                <c:pt idx="171">
                  <c:v>-1.3572399616241499</c:v>
                </c:pt>
                <c:pt idx="172">
                  <c:v>-3.71272993087769</c:v>
                </c:pt>
                <c:pt idx="173">
                  <c:v>0.59505999088287398</c:v>
                </c:pt>
                <c:pt idx="174">
                  <c:v>0.35589998960495001</c:v>
                </c:pt>
                <c:pt idx="175">
                  <c:v>-0.45454999804496798</c:v>
                </c:pt>
                <c:pt idx="176">
                  <c:v>0.94006001949310303</c:v>
                </c:pt>
                <c:pt idx="177">
                  <c:v>1.2744899988174401</c:v>
                </c:pt>
                <c:pt idx="178">
                  <c:v>-1.3912500143051101</c:v>
                </c:pt>
                <c:pt idx="179">
                  <c:v>-0.27922999858856201</c:v>
                </c:pt>
                <c:pt idx="180">
                  <c:v>-0.89148998260498002</c:v>
                </c:pt>
                <c:pt idx="181">
                  <c:v>-2.36898994445801</c:v>
                </c:pt>
                <c:pt idx="182">
                  <c:v>-1.07625997066498</c:v>
                </c:pt>
                <c:pt idx="183">
                  <c:v>1.8994499444961499</c:v>
                </c:pt>
                <c:pt idx="184">
                  <c:v>1.59192001819611</c:v>
                </c:pt>
                <c:pt idx="185">
                  <c:v>0.91908997297286998</c:v>
                </c:pt>
                <c:pt idx="186">
                  <c:v>-5.2170000970363603E-2</c:v>
                </c:pt>
                <c:pt idx="187">
                  <c:v>0.83386999368667603</c:v>
                </c:pt>
                <c:pt idx="188">
                  <c:v>-0.50067001581192005</c:v>
                </c:pt>
                <c:pt idx="189">
                  <c:v>-0.48515999317169201</c:v>
                </c:pt>
                <c:pt idx="190">
                  <c:v>-1.5273699760437001</c:v>
                </c:pt>
                <c:pt idx="191">
                  <c:v>-0.27627998590469399</c:v>
                </c:pt>
                <c:pt idx="192">
                  <c:v>0.43935000896453902</c:v>
                </c:pt>
                <c:pt idx="193">
                  <c:v>-2.1105899810790998</c:v>
                </c:pt>
                <c:pt idx="194">
                  <c:v>-1.1100000143051101</c:v>
                </c:pt>
                <c:pt idx="195">
                  <c:v>-0.79342001676559404</c:v>
                </c:pt>
                <c:pt idx="196">
                  <c:v>-2.3745799064636199</c:v>
                </c:pt>
                <c:pt idx="197">
                  <c:v>0.118359997868538</c:v>
                </c:pt>
                <c:pt idx="198">
                  <c:v>-0.93892997503280595</c:v>
                </c:pt>
                <c:pt idx="199">
                  <c:v>-2.3843901157379199</c:v>
                </c:pt>
                <c:pt idx="200">
                  <c:v>-2.0435500144958501</c:v>
                </c:pt>
                <c:pt idx="201">
                  <c:v>-1.6219300031662001</c:v>
                </c:pt>
                <c:pt idx="202">
                  <c:v>-2.2001800537109402</c:v>
                </c:pt>
                <c:pt idx="203">
                  <c:v>-3.3896300792694101</c:v>
                </c:pt>
                <c:pt idx="204">
                  <c:v>-2.8421599864959699</c:v>
                </c:pt>
                <c:pt idx="205">
                  <c:v>-2.9021399021148699</c:v>
                </c:pt>
                <c:pt idx="206">
                  <c:v>-1.8653700351715099</c:v>
                </c:pt>
                <c:pt idx="207">
                  <c:v>-1.34956002235413</c:v>
                </c:pt>
                <c:pt idx="208">
                  <c:v>-1.99732005596161</c:v>
                </c:pt>
                <c:pt idx="209">
                  <c:v>-1.72461998462677</c:v>
                </c:pt>
                <c:pt idx="210">
                  <c:v>-1.9256000518798799</c:v>
                </c:pt>
                <c:pt idx="211">
                  <c:v>-2.1977798938751198</c:v>
                </c:pt>
                <c:pt idx="212">
                  <c:v>-2.7904200553893999</c:v>
                </c:pt>
                <c:pt idx="213">
                  <c:v>-0.14303000271320301</c:v>
                </c:pt>
                <c:pt idx="214">
                  <c:v>-0.74633002281188998</c:v>
                </c:pt>
                <c:pt idx="215">
                  <c:v>-1.15171003341675</c:v>
                </c:pt>
                <c:pt idx="216">
                  <c:v>-0.60202002525329601</c:v>
                </c:pt>
                <c:pt idx="217">
                  <c:v>0.32897999882698098</c:v>
                </c:pt>
                <c:pt idx="218">
                  <c:v>0.113020002841949</c:v>
                </c:pt>
                <c:pt idx="219">
                  <c:v>-0.60554999113082897</c:v>
                </c:pt>
                <c:pt idx="220">
                  <c:v>-0.245719999074936</c:v>
                </c:pt>
                <c:pt idx="221">
                  <c:v>2.3306200504303001</c:v>
                </c:pt>
                <c:pt idx="222">
                  <c:v>-0.32550999522209201</c:v>
                </c:pt>
                <c:pt idx="223">
                  <c:v>2.2090098857879599</c:v>
                </c:pt>
                <c:pt idx="224">
                  <c:v>-1.8406399488449099</c:v>
                </c:pt>
                <c:pt idx="225">
                  <c:v>-1.30920994281769</c:v>
                </c:pt>
                <c:pt idx="226">
                  <c:v>-2.15797996520996</c:v>
                </c:pt>
                <c:pt idx="227">
                  <c:v>-0.68194001913070701</c:v>
                </c:pt>
                <c:pt idx="228">
                  <c:v>3.0092899799346902</c:v>
                </c:pt>
                <c:pt idx="229">
                  <c:v>0.422280013561249</c:v>
                </c:pt>
                <c:pt idx="230">
                  <c:v>1.5857900381088299</c:v>
                </c:pt>
                <c:pt idx="231">
                  <c:v>0.419270008802414</c:v>
                </c:pt>
                <c:pt idx="232">
                  <c:v>0.49825999140739402</c:v>
                </c:pt>
                <c:pt idx="233">
                  <c:v>1.0027500391006501</c:v>
                </c:pt>
                <c:pt idx="234">
                  <c:v>0.76295000314712502</c:v>
                </c:pt>
                <c:pt idx="235">
                  <c:v>0.56418997049331698</c:v>
                </c:pt>
                <c:pt idx="236">
                  <c:v>-0.28310999274253801</c:v>
                </c:pt>
                <c:pt idx="237">
                  <c:v>0.427260011434555</c:v>
                </c:pt>
                <c:pt idx="238">
                  <c:v>-0.21592000126838701</c:v>
                </c:pt>
                <c:pt idx="239">
                  <c:v>-0.163450002670288</c:v>
                </c:pt>
                <c:pt idx="240">
                  <c:v>0.22564999759197199</c:v>
                </c:pt>
                <c:pt idx="241">
                  <c:v>-0.26194998621940602</c:v>
                </c:pt>
                <c:pt idx="242">
                  <c:v>1.64730000495911</c:v>
                </c:pt>
                <c:pt idx="243">
                  <c:v>0.35828998684883101</c:v>
                </c:pt>
                <c:pt idx="244">
                  <c:v>-1.6026699542999301</c:v>
                </c:pt>
                <c:pt idx="245">
                  <c:v>-0.49724999070167503</c:v>
                </c:pt>
                <c:pt idx="246">
                  <c:v>0.35980999469757102</c:v>
                </c:pt>
                <c:pt idx="247">
                  <c:v>1.3631500005721999</c:v>
                </c:pt>
                <c:pt idx="248">
                  <c:v>0.41043999791145303</c:v>
                </c:pt>
                <c:pt idx="249">
                  <c:v>0.28883999586105302</c:v>
                </c:pt>
                <c:pt idx="250">
                  <c:v>-0.70737999677658103</c:v>
                </c:pt>
                <c:pt idx="251">
                  <c:v>1.1014100313186601</c:v>
                </c:pt>
                <c:pt idx="252">
                  <c:v>-0.37222999334335299</c:v>
                </c:pt>
                <c:pt idx="253">
                  <c:v>1.5867899656295801</c:v>
                </c:pt>
                <c:pt idx="254">
                  <c:v>0.82223999500274703</c:v>
                </c:pt>
                <c:pt idx="255">
                  <c:v>4.1751198768615696</c:v>
                </c:pt>
                <c:pt idx="256">
                  <c:v>1.2682700157165501</c:v>
                </c:pt>
                <c:pt idx="257">
                  <c:v>3.3399798870086701</c:v>
                </c:pt>
                <c:pt idx="258">
                  <c:v>2.4880499839782702</c:v>
                </c:pt>
                <c:pt idx="259">
                  <c:v>2.5881700515747101</c:v>
                </c:pt>
                <c:pt idx="260">
                  <c:v>1.3629499673843399</c:v>
                </c:pt>
                <c:pt idx="261">
                  <c:v>2.6706399917602499</c:v>
                </c:pt>
                <c:pt idx="262">
                  <c:v>-0.35148999094963101</c:v>
                </c:pt>
                <c:pt idx="263">
                  <c:v>0.180109992623329</c:v>
                </c:pt>
                <c:pt idx="264">
                  <c:v>0.90999001264572099</c:v>
                </c:pt>
                <c:pt idx="265">
                  <c:v>4.2639799118042001</c:v>
                </c:pt>
                <c:pt idx="266">
                  <c:v>3.02604007720947</c:v>
                </c:pt>
                <c:pt idx="267">
                  <c:v>4.1672101020812997</c:v>
                </c:pt>
                <c:pt idx="268">
                  <c:v>3.87867999076843</c:v>
                </c:pt>
                <c:pt idx="269">
                  <c:v>2.7163999080657999</c:v>
                </c:pt>
                <c:pt idx="270">
                  <c:v>0.46154001355171198</c:v>
                </c:pt>
                <c:pt idx="271">
                  <c:v>1.1292300224304199</c:v>
                </c:pt>
                <c:pt idx="272">
                  <c:v>0.54579001665115401</c:v>
                </c:pt>
                <c:pt idx="273">
                  <c:v>-0.78609001636505105</c:v>
                </c:pt>
                <c:pt idx="274">
                  <c:v>-0.15704999864101399</c:v>
                </c:pt>
                <c:pt idx="275">
                  <c:v>2.2218499183654798</c:v>
                </c:pt>
                <c:pt idx="276">
                  <c:v>-0.34360000491142301</c:v>
                </c:pt>
                <c:pt idx="277">
                  <c:v>0.52534002065658603</c:v>
                </c:pt>
                <c:pt idx="278">
                  <c:v>2.51648998260498</c:v>
                </c:pt>
                <c:pt idx="279">
                  <c:v>8.93500000238419E-2</c:v>
                </c:pt>
                <c:pt idx="280">
                  <c:v>0.81161999702453602</c:v>
                </c:pt>
                <c:pt idx="281">
                  <c:v>0.91421997547149703</c:v>
                </c:pt>
                <c:pt idx="282">
                  <c:v>1.1924799680709799</c:v>
                </c:pt>
                <c:pt idx="283">
                  <c:v>0.86646997928619396</c:v>
                </c:pt>
                <c:pt idx="284">
                  <c:v>0.308290004730225</c:v>
                </c:pt>
                <c:pt idx="285">
                  <c:v>1.2067699432373</c:v>
                </c:pt>
                <c:pt idx="286">
                  <c:v>-4.1349999606609303E-2</c:v>
                </c:pt>
                <c:pt idx="287">
                  <c:v>0.99611002206802401</c:v>
                </c:pt>
                <c:pt idx="288">
                  <c:v>1.32266998291016</c:v>
                </c:pt>
                <c:pt idx="289">
                  <c:v>1.89339995384216</c:v>
                </c:pt>
                <c:pt idx="290">
                  <c:v>1.2830400466918901</c:v>
                </c:pt>
                <c:pt idx="291">
                  <c:v>1.87713003158569</c:v>
                </c:pt>
                <c:pt idx="292">
                  <c:v>0.61641997098922696</c:v>
                </c:pt>
                <c:pt idx="293">
                  <c:v>-0.75411999225616499</c:v>
                </c:pt>
                <c:pt idx="294">
                  <c:v>-1.86201000213623</c:v>
                </c:pt>
                <c:pt idx="295">
                  <c:v>-1.36256003379822</c:v>
                </c:pt>
                <c:pt idx="296">
                  <c:v>-2.1519799232482901</c:v>
                </c:pt>
                <c:pt idx="297">
                  <c:v>-1.1788799762725799</c:v>
                </c:pt>
                <c:pt idx="298">
                  <c:v>-1.77265000343323</c:v>
                </c:pt>
                <c:pt idx="299">
                  <c:v>0.17923000454902599</c:v>
                </c:pt>
                <c:pt idx="300">
                  <c:v>-1.10806000232697</c:v>
                </c:pt>
                <c:pt idx="301">
                  <c:v>1.10678994655609</c:v>
                </c:pt>
                <c:pt idx="302">
                  <c:v>1.3826700448989899</c:v>
                </c:pt>
                <c:pt idx="303">
                  <c:v>0.25082001090049699</c:v>
                </c:pt>
                <c:pt idx="304">
                  <c:v>0.36627000570297202</c:v>
                </c:pt>
                <c:pt idx="305">
                  <c:v>2.8208100795745801</c:v>
                </c:pt>
                <c:pt idx="306">
                  <c:v>0.49546998739242598</c:v>
                </c:pt>
                <c:pt idx="307">
                  <c:v>-1.49299995973706E-2</c:v>
                </c:pt>
                <c:pt idx="308">
                  <c:v>-1.68228995800018</c:v>
                </c:pt>
                <c:pt idx="309">
                  <c:v>0.77968001365661599</c:v>
                </c:pt>
                <c:pt idx="310">
                  <c:v>1.7600400447845499</c:v>
                </c:pt>
                <c:pt idx="311">
                  <c:v>-0.62181001901626598</c:v>
                </c:pt>
                <c:pt idx="312">
                  <c:v>0.74570000171661399</c:v>
                </c:pt>
                <c:pt idx="313">
                  <c:v>2.4463300704956099</c:v>
                </c:pt>
                <c:pt idx="314">
                  <c:v>1.95766997337341</c:v>
                </c:pt>
                <c:pt idx="315">
                  <c:v>1.5613499879837001</c:v>
                </c:pt>
                <c:pt idx="316">
                  <c:v>0.20580999553203599</c:v>
                </c:pt>
                <c:pt idx="317">
                  <c:v>-4.5260000973939903E-2</c:v>
                </c:pt>
                <c:pt idx="318">
                  <c:v>2.97764992713928</c:v>
                </c:pt>
                <c:pt idx="319">
                  <c:v>2.5993499755859402</c:v>
                </c:pt>
                <c:pt idx="320">
                  <c:v>1.3769400119781501</c:v>
                </c:pt>
                <c:pt idx="321">
                  <c:v>1.54162001609802</c:v>
                </c:pt>
                <c:pt idx="322">
                  <c:v>2.0367200374603298</c:v>
                </c:pt>
                <c:pt idx="323">
                  <c:v>2.0817399024963401</c:v>
                </c:pt>
                <c:pt idx="324">
                  <c:v>2.4829199314117401</c:v>
                </c:pt>
                <c:pt idx="325">
                  <c:v>2.23831009864807</c:v>
                </c:pt>
                <c:pt idx="326">
                  <c:v>0.128969997167587</c:v>
                </c:pt>
                <c:pt idx="327">
                  <c:v>-1.4912699460983301</c:v>
                </c:pt>
                <c:pt idx="328">
                  <c:v>0.55581998825073198</c:v>
                </c:pt>
                <c:pt idx="329">
                  <c:v>-1.7208499908447299</c:v>
                </c:pt>
                <c:pt idx="330">
                  <c:v>-0.46259000897407498</c:v>
                </c:pt>
                <c:pt idx="331">
                  <c:v>0.89582002162933305</c:v>
                </c:pt>
                <c:pt idx="332">
                  <c:v>-1.4855099916458101</c:v>
                </c:pt>
              </c:numCache>
            </c:numRef>
          </c:yVal>
          <c:bubbleSize>
            <c:numRef>
              <c:f>eval1!$AI$17:$AI$1000</c:f>
              <c:numCache>
                <c:formatCode>General</c:formatCode>
                <c:ptCount val="984"/>
                <c:pt idx="0">
                  <c:v>80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</c:numCache>
            </c:numRef>
          </c:bubbleSize>
          <c:bubble3D val="0"/>
        </c:ser>
        <c:ser>
          <c:idx val="1"/>
          <c:order val="1"/>
          <c:tx>
            <c:v>gr1</c:v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eval1!$K$17:$K$1000</c:f>
              <c:numCache>
                <c:formatCode>0</c:formatCode>
                <c:ptCount val="984"/>
                <c:pt idx="0">
                  <c:v>1.80465996265411</c:v>
                </c:pt>
                <c:pt idx="1">
                  <c:v>-6.1879999935626998E-2</c:v>
                </c:pt>
                <c:pt idx="2">
                  <c:v>1.6199599504470801</c:v>
                </c:pt>
                <c:pt idx="3">
                  <c:v>1.97315001487732</c:v>
                </c:pt>
                <c:pt idx="4">
                  <c:v>3.1547400951385498</c:v>
                </c:pt>
                <c:pt idx="5">
                  <c:v>4.1085500717163104</c:v>
                </c:pt>
                <c:pt idx="6">
                  <c:v>1.4750000238418599</c:v>
                </c:pt>
                <c:pt idx="7">
                  <c:v>2.65452003479004</c:v>
                </c:pt>
                <c:pt idx="8">
                  <c:v>4.7076401710510298</c:v>
                </c:pt>
                <c:pt idx="9">
                  <c:v>3.1016099452972399</c:v>
                </c:pt>
                <c:pt idx="10">
                  <c:v>4.5138401985168501</c:v>
                </c:pt>
                <c:pt idx="11">
                  <c:v>4.3378400802612296</c:v>
                </c:pt>
                <c:pt idx="12">
                  <c:v>4.8109998703002903</c:v>
                </c:pt>
                <c:pt idx="13">
                  <c:v>2.0650000572204599</c:v>
                </c:pt>
                <c:pt idx="14">
                  <c:v>5.9285302162170401</c:v>
                </c:pt>
                <c:pt idx="15">
                  <c:v>4.0800800323486301</c:v>
                </c:pt>
                <c:pt idx="16">
                  <c:v>2.5467898845672599</c:v>
                </c:pt>
                <c:pt idx="17">
                  <c:v>3.3113598823547399</c:v>
                </c:pt>
                <c:pt idx="18">
                  <c:v>4.78049993515015</c:v>
                </c:pt>
                <c:pt idx="19">
                  <c:v>-1.7697600126266499</c:v>
                </c:pt>
                <c:pt idx="20">
                  <c:v>1.8185800313949601</c:v>
                </c:pt>
                <c:pt idx="21">
                  <c:v>1.9318300485611</c:v>
                </c:pt>
                <c:pt idx="22">
                  <c:v>1.8618400096893299</c:v>
                </c:pt>
                <c:pt idx="23">
                  <c:v>2.9989500045776398</c:v>
                </c:pt>
                <c:pt idx="24">
                  <c:v>2.4969799518585201</c:v>
                </c:pt>
                <c:pt idx="25">
                  <c:v>6.8410902023315403</c:v>
                </c:pt>
                <c:pt idx="26">
                  <c:v>3.3487401008606001</c:v>
                </c:pt>
                <c:pt idx="27">
                  <c:v>1.82377004623413</c:v>
                </c:pt>
                <c:pt idx="28">
                  <c:v>3.63841009140015</c:v>
                </c:pt>
                <c:pt idx="29">
                  <c:v>3.5018899440765399</c:v>
                </c:pt>
                <c:pt idx="30">
                  <c:v>5.4057898521423304</c:v>
                </c:pt>
                <c:pt idx="31">
                  <c:v>4.4131798744201696</c:v>
                </c:pt>
                <c:pt idx="32">
                  <c:v>2.9879400730133101</c:v>
                </c:pt>
                <c:pt idx="33">
                  <c:v>6.0517201423645002</c:v>
                </c:pt>
                <c:pt idx="34">
                  <c:v>4.3026800155639604</c:v>
                </c:pt>
                <c:pt idx="35">
                  <c:v>2.5947699546814</c:v>
                </c:pt>
                <c:pt idx="36">
                  <c:v>3.2545900344848602</c:v>
                </c:pt>
                <c:pt idx="37">
                  <c:v>4.0995001792907697</c:v>
                </c:pt>
                <c:pt idx="38">
                  <c:v>5.0128002166748002</c:v>
                </c:pt>
                <c:pt idx="39">
                  <c:v>3.1920399665832502</c:v>
                </c:pt>
                <c:pt idx="40">
                  <c:v>-0.259279996156693</c:v>
                </c:pt>
                <c:pt idx="41">
                  <c:v>2.8629000186920202</c:v>
                </c:pt>
                <c:pt idx="42">
                  <c:v>1.0730799436569201</c:v>
                </c:pt>
                <c:pt idx="43">
                  <c:v>5.6774101257324201</c:v>
                </c:pt>
                <c:pt idx="44">
                  <c:v>1.1130499839782699</c:v>
                </c:pt>
                <c:pt idx="45">
                  <c:v>0.92523998022079501</c:v>
                </c:pt>
                <c:pt idx="46">
                  <c:v>1.79015004634857</c:v>
                </c:pt>
                <c:pt idx="47">
                  <c:v>1.1755000352859499</c:v>
                </c:pt>
                <c:pt idx="48">
                  <c:v>1.5564600229263299</c:v>
                </c:pt>
                <c:pt idx="49">
                  <c:v>2.65336990356445</c:v>
                </c:pt>
                <c:pt idx="50">
                  <c:v>0.51652997732162498</c:v>
                </c:pt>
                <c:pt idx="51">
                  <c:v>-1.5193899869918801</c:v>
                </c:pt>
                <c:pt idx="52">
                  <c:v>2.6648099422454798</c:v>
                </c:pt>
                <c:pt idx="53">
                  <c:v>2.9354300498962398</c:v>
                </c:pt>
                <c:pt idx="54">
                  <c:v>3.3846199512481698</c:v>
                </c:pt>
                <c:pt idx="55">
                  <c:v>3.07068991661072</c:v>
                </c:pt>
                <c:pt idx="56">
                  <c:v>3.01582002639771</c:v>
                </c:pt>
                <c:pt idx="57">
                  <c:v>4.3103799819946298</c:v>
                </c:pt>
                <c:pt idx="58">
                  <c:v>1.98564994335175</c:v>
                </c:pt>
                <c:pt idx="59">
                  <c:v>3.6762599945068399</c:v>
                </c:pt>
                <c:pt idx="60">
                  <c:v>4.92633008956909</c:v>
                </c:pt>
                <c:pt idx="61">
                  <c:v>1.0656100511550901</c:v>
                </c:pt>
                <c:pt idx="62">
                  <c:v>0.83837997913360596</c:v>
                </c:pt>
                <c:pt idx="63">
                  <c:v>1.78554999828339</c:v>
                </c:pt>
                <c:pt idx="64">
                  <c:v>4.583740234375</c:v>
                </c:pt>
                <c:pt idx="65">
                  <c:v>3.5261900424957302</c:v>
                </c:pt>
                <c:pt idx="66">
                  <c:v>2.80658006668091</c:v>
                </c:pt>
                <c:pt idx="67">
                  <c:v>2.66570997238159</c:v>
                </c:pt>
                <c:pt idx="68">
                  <c:v>0.55467998981475797</c:v>
                </c:pt>
                <c:pt idx="69">
                  <c:v>1.07160997390747</c:v>
                </c:pt>
                <c:pt idx="70">
                  <c:v>3.0170099735260001</c:v>
                </c:pt>
                <c:pt idx="71">
                  <c:v>1.8649400472641</c:v>
                </c:pt>
                <c:pt idx="72">
                  <c:v>0.58691000938415505</c:v>
                </c:pt>
                <c:pt idx="73">
                  <c:v>5.3508601188659703</c:v>
                </c:pt>
                <c:pt idx="74">
                  <c:v>4.2094998359680202</c:v>
                </c:pt>
                <c:pt idx="75">
                  <c:v>2.1325600147247301</c:v>
                </c:pt>
                <c:pt idx="76">
                  <c:v>5.2817702293395996</c:v>
                </c:pt>
                <c:pt idx="77">
                  <c:v>3.3469700813293501</c:v>
                </c:pt>
                <c:pt idx="78">
                  <c:v>4.7461900711059597</c:v>
                </c:pt>
                <c:pt idx="79">
                  <c:v>3.5395700931549099</c:v>
                </c:pt>
                <c:pt idx="80">
                  <c:v>4.4002099037170401</c:v>
                </c:pt>
                <c:pt idx="81">
                  <c:v>3.1181199550628702</c:v>
                </c:pt>
                <c:pt idx="82">
                  <c:v>7.51010990142822</c:v>
                </c:pt>
                <c:pt idx="83">
                  <c:v>6.3104100227356001</c:v>
                </c:pt>
                <c:pt idx="84">
                  <c:v>4.9104700088501003</c:v>
                </c:pt>
                <c:pt idx="85">
                  <c:v>6.6442198753356898</c:v>
                </c:pt>
                <c:pt idx="86">
                  <c:v>6.6088199615478498</c:v>
                </c:pt>
                <c:pt idx="87">
                  <c:v>6.6133999824523899</c:v>
                </c:pt>
                <c:pt idx="88">
                  <c:v>-0.39627999067306502</c:v>
                </c:pt>
                <c:pt idx="89">
                  <c:v>-0.55393999814987205</c:v>
                </c:pt>
                <c:pt idx="90">
                  <c:v>0.308959990739822</c:v>
                </c:pt>
                <c:pt idx="91">
                  <c:v>-0.88660997152328502</c:v>
                </c:pt>
                <c:pt idx="92">
                  <c:v>-0.26855999231338501</c:v>
                </c:pt>
                <c:pt idx="93">
                  <c:v>4.9036998748779297</c:v>
                </c:pt>
                <c:pt idx="94">
                  <c:v>2.0580101013183598</c:v>
                </c:pt>
                <c:pt idx="95">
                  <c:v>2.9188699722289999</c:v>
                </c:pt>
                <c:pt idx="96">
                  <c:v>1.86610996723175</c:v>
                </c:pt>
                <c:pt idx="97">
                  <c:v>2.9148399829864502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eval1!$W$17:$W$1000</c:f>
              <c:numCache>
                <c:formatCode>0</c:formatCode>
                <c:ptCount val="984"/>
                <c:pt idx="0">
                  <c:v>-0.857050001621246</c:v>
                </c:pt>
                <c:pt idx="1">
                  <c:v>-0.36412999033927901</c:v>
                </c:pt>
                <c:pt idx="2">
                  <c:v>0.90757000446319602</c:v>
                </c:pt>
                <c:pt idx="3">
                  <c:v>-0.117210000753403</c:v>
                </c:pt>
                <c:pt idx="4">
                  <c:v>1.30446004867554</c:v>
                </c:pt>
                <c:pt idx="5">
                  <c:v>-0.60741001367569003</c:v>
                </c:pt>
                <c:pt idx="6">
                  <c:v>2.3599400520324698</c:v>
                </c:pt>
                <c:pt idx="7">
                  <c:v>0.44356000423431402</c:v>
                </c:pt>
                <c:pt idx="8">
                  <c:v>-0.60874998569488503</c:v>
                </c:pt>
                <c:pt idx="9">
                  <c:v>3.11129999160767</c:v>
                </c:pt>
                <c:pt idx="10">
                  <c:v>-0.53869998455047596</c:v>
                </c:pt>
                <c:pt idx="11">
                  <c:v>0.68317002058029197</c:v>
                </c:pt>
                <c:pt idx="12">
                  <c:v>4.6410001814365401E-2</c:v>
                </c:pt>
                <c:pt idx="13">
                  <c:v>3.2090000808238997E-2</c:v>
                </c:pt>
                <c:pt idx="14">
                  <c:v>-0.69964998960494995</c:v>
                </c:pt>
                <c:pt idx="15">
                  <c:v>-1.2503700256347701</c:v>
                </c:pt>
                <c:pt idx="16">
                  <c:v>0.612079977989197</c:v>
                </c:pt>
                <c:pt idx="17">
                  <c:v>-0.57837998867034901</c:v>
                </c:pt>
                <c:pt idx="18">
                  <c:v>0.48205998539924599</c:v>
                </c:pt>
                <c:pt idx="19">
                  <c:v>2.27236008644104</c:v>
                </c:pt>
                <c:pt idx="20">
                  <c:v>2.13087010383606</c:v>
                </c:pt>
                <c:pt idx="21">
                  <c:v>1.15796995162964</c:v>
                </c:pt>
                <c:pt idx="22">
                  <c:v>0.54724997282028198</c:v>
                </c:pt>
                <c:pt idx="23">
                  <c:v>-0.32615000009536699</c:v>
                </c:pt>
                <c:pt idx="24">
                  <c:v>-7.0600002072751496E-3</c:v>
                </c:pt>
                <c:pt idx="25">
                  <c:v>0.76204001903533902</c:v>
                </c:pt>
                <c:pt idx="26">
                  <c:v>-1.1894199848175</c:v>
                </c:pt>
                <c:pt idx="27">
                  <c:v>0.391559988260269</c:v>
                </c:pt>
                <c:pt idx="28">
                  <c:v>0.120870001614094</c:v>
                </c:pt>
                <c:pt idx="29">
                  <c:v>3.0465099811553999</c:v>
                </c:pt>
                <c:pt idx="30">
                  <c:v>0.102219998836517</c:v>
                </c:pt>
                <c:pt idx="31">
                  <c:v>2.5175399780273402</c:v>
                </c:pt>
                <c:pt idx="32">
                  <c:v>2.4185700416564901</c:v>
                </c:pt>
                <c:pt idx="33">
                  <c:v>0.36028000712394698</c:v>
                </c:pt>
                <c:pt idx="34">
                  <c:v>-0.104659996926785</c:v>
                </c:pt>
                <c:pt idx="35">
                  <c:v>0.24942000210285201</c:v>
                </c:pt>
                <c:pt idx="36">
                  <c:v>-4.07299995422363E-2</c:v>
                </c:pt>
                <c:pt idx="37">
                  <c:v>-1.2081999778747601</c:v>
                </c:pt>
                <c:pt idx="38">
                  <c:v>-3.0595600605011</c:v>
                </c:pt>
                <c:pt idx="39">
                  <c:v>1.03761994838715</c:v>
                </c:pt>
                <c:pt idx="40">
                  <c:v>4.3725399971008301</c:v>
                </c:pt>
                <c:pt idx="41">
                  <c:v>2.9424901008606001</c:v>
                </c:pt>
                <c:pt idx="42">
                  <c:v>4.9295401573181197</c:v>
                </c:pt>
                <c:pt idx="43">
                  <c:v>1.68921005725861</c:v>
                </c:pt>
                <c:pt idx="44">
                  <c:v>2.26724004745483</c:v>
                </c:pt>
                <c:pt idx="45">
                  <c:v>0.57390999794006303</c:v>
                </c:pt>
                <c:pt idx="46">
                  <c:v>3.0729899406433101</c:v>
                </c:pt>
                <c:pt idx="47">
                  <c:v>3.34148001670837</c:v>
                </c:pt>
                <c:pt idx="48">
                  <c:v>1.73679995536804</c:v>
                </c:pt>
                <c:pt idx="49">
                  <c:v>-0.26126000285148598</c:v>
                </c:pt>
                <c:pt idx="50">
                  <c:v>0.81411999464035001</c:v>
                </c:pt>
                <c:pt idx="51">
                  <c:v>2.32884001731873</c:v>
                </c:pt>
                <c:pt idx="52">
                  <c:v>1.87318003177643</c:v>
                </c:pt>
                <c:pt idx="53">
                  <c:v>0.30978998541831998</c:v>
                </c:pt>
                <c:pt idx="54">
                  <c:v>0.64197999238967896</c:v>
                </c:pt>
                <c:pt idx="55">
                  <c:v>3.1205799579620401</c:v>
                </c:pt>
                <c:pt idx="56">
                  <c:v>-0.42502000927925099</c:v>
                </c:pt>
                <c:pt idx="57">
                  <c:v>2.0137701034545898</c:v>
                </c:pt>
                <c:pt idx="58">
                  <c:v>1.74546003341675</c:v>
                </c:pt>
                <c:pt idx="59">
                  <c:v>1.52502000331879</c:v>
                </c:pt>
                <c:pt idx="60">
                  <c:v>-1.37399005889893</c:v>
                </c:pt>
                <c:pt idx="61">
                  <c:v>-1.0866999626159699</c:v>
                </c:pt>
                <c:pt idx="62">
                  <c:v>1.3638499975204501</c:v>
                </c:pt>
                <c:pt idx="63">
                  <c:v>0.75945001840591397</c:v>
                </c:pt>
                <c:pt idx="64">
                  <c:v>0.66708999872207597</c:v>
                </c:pt>
                <c:pt idx="65">
                  <c:v>4.1537599563598597</c:v>
                </c:pt>
                <c:pt idx="66">
                  <c:v>1.15104997158051</c:v>
                </c:pt>
                <c:pt idx="67">
                  <c:v>4.1716399192810103</c:v>
                </c:pt>
                <c:pt idx="68">
                  <c:v>4.1831297874450701</c:v>
                </c:pt>
                <c:pt idx="69">
                  <c:v>2.5537300109863299</c:v>
                </c:pt>
                <c:pt idx="70">
                  <c:v>1.8357900381088299</c:v>
                </c:pt>
                <c:pt idx="71">
                  <c:v>2.95240998268127</c:v>
                </c:pt>
                <c:pt idx="72">
                  <c:v>2.73365998268127</c:v>
                </c:pt>
                <c:pt idx="73">
                  <c:v>0.99939000606536899</c:v>
                </c:pt>
                <c:pt idx="74">
                  <c:v>2.3429100513458301</c:v>
                </c:pt>
                <c:pt idx="75">
                  <c:v>4.1852998733520499</c:v>
                </c:pt>
                <c:pt idx="76">
                  <c:v>1.9279299974441499</c:v>
                </c:pt>
                <c:pt idx="77">
                  <c:v>2.2917900085449201</c:v>
                </c:pt>
                <c:pt idx="78">
                  <c:v>-2.2008700370788601</c:v>
                </c:pt>
                <c:pt idx="79">
                  <c:v>0.40696001052856401</c:v>
                </c:pt>
                <c:pt idx="80">
                  <c:v>-1.27549004554749</c:v>
                </c:pt>
                <c:pt idx="81">
                  <c:v>0.67712998390197798</c:v>
                </c:pt>
                <c:pt idx="82">
                  <c:v>-1.5569000244140601</c:v>
                </c:pt>
                <c:pt idx="83">
                  <c:v>1.0390599966049201</c:v>
                </c:pt>
                <c:pt idx="84">
                  <c:v>2.0617198944091801</c:v>
                </c:pt>
                <c:pt idx="85">
                  <c:v>0.75104999542236295</c:v>
                </c:pt>
                <c:pt idx="86">
                  <c:v>0.67671000957489003</c:v>
                </c:pt>
                <c:pt idx="87">
                  <c:v>-0.827620029449463</c:v>
                </c:pt>
                <c:pt idx="88">
                  <c:v>1.69179999828339</c:v>
                </c:pt>
                <c:pt idx="89">
                  <c:v>0.79733997583389304</c:v>
                </c:pt>
                <c:pt idx="90">
                  <c:v>-1.51481997966766</c:v>
                </c:pt>
                <c:pt idx="91">
                  <c:v>1.7715599536895801</c:v>
                </c:pt>
                <c:pt idx="92">
                  <c:v>1.82816994190216</c:v>
                </c:pt>
                <c:pt idx="93">
                  <c:v>1.9891300201416</c:v>
                </c:pt>
                <c:pt idx="94">
                  <c:v>2.2910099029540998</c:v>
                </c:pt>
                <c:pt idx="95">
                  <c:v>1.6802400350570701</c:v>
                </c:pt>
                <c:pt idx="96">
                  <c:v>1.58474004268646</c:v>
                </c:pt>
                <c:pt idx="97">
                  <c:v>1.76429998874664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2"/>
          <c:order val="2"/>
          <c:tx>
            <c:v>gr2</c:v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eval1!$L$17:$L$1000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eval1!$X$17:$X$1000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3"/>
          <c:order val="3"/>
          <c:tx>
            <c:v>gr3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eval1!$M$17:$M$1000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eval1!$Y$17:$Y$1000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4"/>
          <c:order val="4"/>
          <c:tx>
            <c:v>gr4</c:v>
          </c:tx>
          <c:spPr>
            <a:solidFill>
              <a:srgbClr val="CC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eval1!$N$17:$N$1000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eval1!$Z$17:$Z$1000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5"/>
          <c:order val="5"/>
          <c:tx>
            <c:v>gr5</c:v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eval1!$O$17:$O$1000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0.62542998790741</c:v>
                </c:pt>
                <c:pt idx="219">
                  <c:v>-0.14996999502182001</c:v>
                </c:pt>
                <c:pt idx="220">
                  <c:v>-0.61640000343322798</c:v>
                </c:pt>
                <c:pt idx="221">
                  <c:v>1.2290899753570601</c:v>
                </c:pt>
                <c:pt idx="222">
                  <c:v>1.8440400362014799</c:v>
                </c:pt>
                <c:pt idx="223">
                  <c:v>4.1600000113248797E-2</c:v>
                </c:pt>
                <c:pt idx="224">
                  <c:v>0.93470001220703103</c:v>
                </c:pt>
                <c:pt idx="225">
                  <c:v>0.51056998968124401</c:v>
                </c:pt>
                <c:pt idx="226">
                  <c:v>0.81764000654220603</c:v>
                </c:pt>
                <c:pt idx="227">
                  <c:v>1.2796700000762899</c:v>
                </c:pt>
                <c:pt idx="228">
                  <c:v>1.70878005027771</c:v>
                </c:pt>
                <c:pt idx="229">
                  <c:v>1.0815299749374401</c:v>
                </c:pt>
                <c:pt idx="230">
                  <c:v>1.6179900169372601</c:v>
                </c:pt>
                <c:pt idx="231">
                  <c:v>0.23942999541759499</c:v>
                </c:pt>
                <c:pt idx="232">
                  <c:v>1.36722004413605</c:v>
                </c:pt>
                <c:pt idx="233">
                  <c:v>-1.4530500173568699</c:v>
                </c:pt>
                <c:pt idx="234">
                  <c:v>-4.2739998549222898E-2</c:v>
                </c:pt>
                <c:pt idx="235">
                  <c:v>-1.8694499731063801</c:v>
                </c:pt>
                <c:pt idx="236">
                  <c:v>-1.6529300212860101</c:v>
                </c:pt>
                <c:pt idx="237">
                  <c:v>-1.57419002056122</c:v>
                </c:pt>
                <c:pt idx="238">
                  <c:v>-1.5391499996185301</c:v>
                </c:pt>
                <c:pt idx="239">
                  <c:v>1.2190000154078E-2</c:v>
                </c:pt>
                <c:pt idx="240">
                  <c:v>0.799000024795532</c:v>
                </c:pt>
                <c:pt idx="241">
                  <c:v>-1.1110600233078001</c:v>
                </c:pt>
                <c:pt idx="242">
                  <c:v>1.5113400220871001</c:v>
                </c:pt>
                <c:pt idx="243">
                  <c:v>-0.56093001365661599</c:v>
                </c:pt>
                <c:pt idx="244">
                  <c:v>1.5374900102615401</c:v>
                </c:pt>
                <c:pt idx="245">
                  <c:v>1.84268999099731</c:v>
                </c:pt>
                <c:pt idx="246">
                  <c:v>2.8958399295806898</c:v>
                </c:pt>
                <c:pt idx="247">
                  <c:v>2.9116699695587198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eval1!$AA$17:$AA$1000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0.113020002841949</c:v>
                </c:pt>
                <c:pt idx="219">
                  <c:v>-0.60554999113082897</c:v>
                </c:pt>
                <c:pt idx="220">
                  <c:v>-0.245719999074936</c:v>
                </c:pt>
                <c:pt idx="221">
                  <c:v>2.3306200504303001</c:v>
                </c:pt>
                <c:pt idx="222">
                  <c:v>-0.32550999522209201</c:v>
                </c:pt>
                <c:pt idx="223">
                  <c:v>2.2090098857879599</c:v>
                </c:pt>
                <c:pt idx="224">
                  <c:v>-1.8406399488449099</c:v>
                </c:pt>
                <c:pt idx="225">
                  <c:v>-1.30920994281769</c:v>
                </c:pt>
                <c:pt idx="226">
                  <c:v>-2.15797996520996</c:v>
                </c:pt>
                <c:pt idx="227">
                  <c:v>-0.68194001913070701</c:v>
                </c:pt>
                <c:pt idx="228">
                  <c:v>3.0092899799346902</c:v>
                </c:pt>
                <c:pt idx="229">
                  <c:v>0.422280013561249</c:v>
                </c:pt>
                <c:pt idx="230">
                  <c:v>1.5857900381088299</c:v>
                </c:pt>
                <c:pt idx="231">
                  <c:v>0.419270008802414</c:v>
                </c:pt>
                <c:pt idx="232">
                  <c:v>0.49825999140739402</c:v>
                </c:pt>
                <c:pt idx="233">
                  <c:v>1.0027500391006501</c:v>
                </c:pt>
                <c:pt idx="234">
                  <c:v>0.76295000314712502</c:v>
                </c:pt>
                <c:pt idx="235">
                  <c:v>0.56418997049331698</c:v>
                </c:pt>
                <c:pt idx="236">
                  <c:v>-0.28310999274253801</c:v>
                </c:pt>
                <c:pt idx="237">
                  <c:v>0.427260011434555</c:v>
                </c:pt>
                <c:pt idx="238">
                  <c:v>-0.21592000126838701</c:v>
                </c:pt>
                <c:pt idx="239">
                  <c:v>-0.163450002670288</c:v>
                </c:pt>
                <c:pt idx="240">
                  <c:v>0.22564999759197199</c:v>
                </c:pt>
                <c:pt idx="241">
                  <c:v>-0.26194998621940602</c:v>
                </c:pt>
                <c:pt idx="242">
                  <c:v>1.64730000495911</c:v>
                </c:pt>
                <c:pt idx="243">
                  <c:v>0.35828998684883101</c:v>
                </c:pt>
                <c:pt idx="244">
                  <c:v>-1.6026699542999301</c:v>
                </c:pt>
                <c:pt idx="245">
                  <c:v>-0.49724999070167503</c:v>
                </c:pt>
                <c:pt idx="246">
                  <c:v>0.35980999469757102</c:v>
                </c:pt>
                <c:pt idx="247">
                  <c:v>1.3631500005721999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6"/>
          <c:order val="6"/>
          <c:tx>
            <c:v>gr6</c:v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eval1!$P$17:$P$1000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-0.41795000433921797</c:v>
                </c:pt>
                <c:pt idx="134">
                  <c:v>0.17815999686718001</c:v>
                </c:pt>
                <c:pt idx="135">
                  <c:v>-2.44117999076843</c:v>
                </c:pt>
                <c:pt idx="136">
                  <c:v>-2.44038009643555</c:v>
                </c:pt>
                <c:pt idx="137">
                  <c:v>-2.2809200286865199</c:v>
                </c:pt>
                <c:pt idx="138">
                  <c:v>-0.88183999061584495</c:v>
                </c:pt>
                <c:pt idx="139">
                  <c:v>0.71714001893997203</c:v>
                </c:pt>
                <c:pt idx="140">
                  <c:v>0.92565000057220503</c:v>
                </c:pt>
                <c:pt idx="141">
                  <c:v>2.33909010887146</c:v>
                </c:pt>
                <c:pt idx="142">
                  <c:v>2.9517199993133501</c:v>
                </c:pt>
                <c:pt idx="143">
                  <c:v>-0.132939994335175</c:v>
                </c:pt>
                <c:pt idx="144">
                  <c:v>0.62826997041702304</c:v>
                </c:pt>
                <c:pt idx="145">
                  <c:v>0.75595998764038097</c:v>
                </c:pt>
                <c:pt idx="146">
                  <c:v>6.1179999262094498E-2</c:v>
                </c:pt>
                <c:pt idx="147">
                  <c:v>2.9096100330352801</c:v>
                </c:pt>
                <c:pt idx="148">
                  <c:v>-1.5825899839401201</c:v>
                </c:pt>
                <c:pt idx="149">
                  <c:v>-2.4961500167846702</c:v>
                </c:pt>
                <c:pt idx="150">
                  <c:v>0.27728998661041299</c:v>
                </c:pt>
                <c:pt idx="151">
                  <c:v>1.0497699975967401</c:v>
                </c:pt>
                <c:pt idx="152">
                  <c:v>-0.74700999259948697</c:v>
                </c:pt>
                <c:pt idx="153">
                  <c:v>-0.14282000064849901</c:v>
                </c:pt>
                <c:pt idx="154">
                  <c:v>0.47609999775886502</c:v>
                </c:pt>
                <c:pt idx="155">
                  <c:v>-1.6060199737548799</c:v>
                </c:pt>
                <c:pt idx="156">
                  <c:v>-1.03470003604889</c:v>
                </c:pt>
                <c:pt idx="157">
                  <c:v>-0.510290026664734</c:v>
                </c:pt>
                <c:pt idx="158">
                  <c:v>7.0129998028278406E-2</c:v>
                </c:pt>
                <c:pt idx="159">
                  <c:v>-0.22211000323295599</c:v>
                </c:pt>
                <c:pt idx="160">
                  <c:v>0.76318001747131303</c:v>
                </c:pt>
                <c:pt idx="161">
                  <c:v>-2.4411699771881099</c:v>
                </c:pt>
                <c:pt idx="162">
                  <c:v>-1.06902003288269</c:v>
                </c:pt>
                <c:pt idx="163">
                  <c:v>0.90808999538421598</c:v>
                </c:pt>
                <c:pt idx="164">
                  <c:v>0.62757998704910301</c:v>
                </c:pt>
                <c:pt idx="165">
                  <c:v>1.9306600093841599</c:v>
                </c:pt>
                <c:pt idx="166">
                  <c:v>0.89818000793456998</c:v>
                </c:pt>
                <c:pt idx="167">
                  <c:v>2.7909100055694598</c:v>
                </c:pt>
                <c:pt idx="168">
                  <c:v>2.4753599166870099</c:v>
                </c:pt>
                <c:pt idx="169">
                  <c:v>4.0676598548889196</c:v>
                </c:pt>
                <c:pt idx="170">
                  <c:v>1.5729899406433101</c:v>
                </c:pt>
                <c:pt idx="171">
                  <c:v>3.07969999313354</c:v>
                </c:pt>
                <c:pt idx="172">
                  <c:v>3.76996994018555</c:v>
                </c:pt>
                <c:pt idx="173">
                  <c:v>1.5937700271606401</c:v>
                </c:pt>
                <c:pt idx="174">
                  <c:v>1.7780799865722701</c:v>
                </c:pt>
                <c:pt idx="175">
                  <c:v>-0.87410998344421398</c:v>
                </c:pt>
                <c:pt idx="176">
                  <c:v>-1.68598997592926</c:v>
                </c:pt>
                <c:pt idx="177">
                  <c:v>-2.06059002876282</c:v>
                </c:pt>
                <c:pt idx="178">
                  <c:v>0.71744000911712602</c:v>
                </c:pt>
                <c:pt idx="179">
                  <c:v>3.0768098831176798</c:v>
                </c:pt>
                <c:pt idx="180">
                  <c:v>0.237200006842613</c:v>
                </c:pt>
                <c:pt idx="181">
                  <c:v>0.54294997453689597</c:v>
                </c:pt>
                <c:pt idx="182">
                  <c:v>1.8774399757385301</c:v>
                </c:pt>
                <c:pt idx="183">
                  <c:v>-2.7194900512695299</c:v>
                </c:pt>
                <c:pt idx="184">
                  <c:v>-1.3485200405120801</c:v>
                </c:pt>
                <c:pt idx="185">
                  <c:v>-2.4146900177002002</c:v>
                </c:pt>
                <c:pt idx="186">
                  <c:v>-0.180849999189377</c:v>
                </c:pt>
                <c:pt idx="187">
                  <c:v>0.47901999950408902</c:v>
                </c:pt>
                <c:pt idx="188">
                  <c:v>-4.8450000584125498E-2</c:v>
                </c:pt>
                <c:pt idx="189">
                  <c:v>0.79736000299453702</c:v>
                </c:pt>
                <c:pt idx="190">
                  <c:v>-0.19447000324726099</c:v>
                </c:pt>
                <c:pt idx="191">
                  <c:v>8.0360002815723405E-2</c:v>
                </c:pt>
                <c:pt idx="192">
                  <c:v>-1.04352998733521</c:v>
                </c:pt>
                <c:pt idx="193">
                  <c:v>2.4654500484466602</c:v>
                </c:pt>
                <c:pt idx="194">
                  <c:v>0.54794001579284701</c:v>
                </c:pt>
                <c:pt idx="195">
                  <c:v>1.40049004554749</c:v>
                </c:pt>
                <c:pt idx="196">
                  <c:v>1.29030001163483</c:v>
                </c:pt>
                <c:pt idx="197">
                  <c:v>1.20539999008179</c:v>
                </c:pt>
                <c:pt idx="198">
                  <c:v>0.24338999390602101</c:v>
                </c:pt>
                <c:pt idx="199">
                  <c:v>0.62115997076034501</c:v>
                </c:pt>
                <c:pt idx="200">
                  <c:v>0.77232998609542802</c:v>
                </c:pt>
                <c:pt idx="201">
                  <c:v>0.29624000191688499</c:v>
                </c:pt>
                <c:pt idx="202">
                  <c:v>0.96771001815795898</c:v>
                </c:pt>
                <c:pt idx="203">
                  <c:v>2.6254200935363801</c:v>
                </c:pt>
                <c:pt idx="204">
                  <c:v>0.10431999713182399</c:v>
                </c:pt>
                <c:pt idx="205">
                  <c:v>1.50546002388</c:v>
                </c:pt>
                <c:pt idx="206">
                  <c:v>-1.09194004535675</c:v>
                </c:pt>
                <c:pt idx="207">
                  <c:v>-0.53223997354507402</c:v>
                </c:pt>
                <c:pt idx="208">
                  <c:v>-0.76930999755859397</c:v>
                </c:pt>
                <c:pt idx="209">
                  <c:v>0.84403997659683205</c:v>
                </c:pt>
                <c:pt idx="210">
                  <c:v>1.8773399591445901</c:v>
                </c:pt>
                <c:pt idx="211">
                  <c:v>-2.0339999198913601</c:v>
                </c:pt>
                <c:pt idx="212">
                  <c:v>0.17389999330043801</c:v>
                </c:pt>
                <c:pt idx="213">
                  <c:v>0.52960997819900502</c:v>
                </c:pt>
                <c:pt idx="214">
                  <c:v>-6.8790003657341003E-2</c:v>
                </c:pt>
                <c:pt idx="215">
                  <c:v>0.88577997684478804</c:v>
                </c:pt>
                <c:pt idx="216">
                  <c:v>-1.6809999942779499E-2</c:v>
                </c:pt>
                <c:pt idx="217">
                  <c:v>0.20949000120163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eval1!$AB$17:$AB$1000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-1.4295899868011499</c:v>
                </c:pt>
                <c:pt idx="134">
                  <c:v>-0.53127998113632202</c:v>
                </c:pt>
                <c:pt idx="135">
                  <c:v>-0.26629000902175898</c:v>
                </c:pt>
                <c:pt idx="136">
                  <c:v>-0.94994997978210405</c:v>
                </c:pt>
                <c:pt idx="137">
                  <c:v>-0.95032000541687001</c:v>
                </c:pt>
                <c:pt idx="138">
                  <c:v>-1.9719999283552201E-2</c:v>
                </c:pt>
                <c:pt idx="139">
                  <c:v>-1.43891000747681</c:v>
                </c:pt>
                <c:pt idx="140">
                  <c:v>-1.5318299531936601</c:v>
                </c:pt>
                <c:pt idx="141">
                  <c:v>-2.2474501132965101</c:v>
                </c:pt>
                <c:pt idx="142">
                  <c:v>-1.9682199954986599</c:v>
                </c:pt>
                <c:pt idx="143">
                  <c:v>-2.5623199939727801</c:v>
                </c:pt>
                <c:pt idx="144">
                  <c:v>0.32109999656677202</c:v>
                </c:pt>
                <c:pt idx="145">
                  <c:v>-0.196209996938705</c:v>
                </c:pt>
                <c:pt idx="146">
                  <c:v>-1.8337999582290601</c:v>
                </c:pt>
                <c:pt idx="147">
                  <c:v>-0.55790001153945901</c:v>
                </c:pt>
                <c:pt idx="148">
                  <c:v>-2.4731800556182901</c:v>
                </c:pt>
                <c:pt idx="149">
                  <c:v>-0.97859001159668002</c:v>
                </c:pt>
                <c:pt idx="150">
                  <c:v>-1.6618800163269001</c:v>
                </c:pt>
                <c:pt idx="151">
                  <c:v>-3.18268990516663</c:v>
                </c:pt>
                <c:pt idx="152">
                  <c:v>-2.1049900054931601</c:v>
                </c:pt>
                <c:pt idx="153">
                  <c:v>-0.74076002836227395</c:v>
                </c:pt>
                <c:pt idx="154">
                  <c:v>-1.4711600542068499</c:v>
                </c:pt>
                <c:pt idx="155">
                  <c:v>-1.0077699422836299</c:v>
                </c:pt>
                <c:pt idx="156">
                  <c:v>-1.10766005516052</c:v>
                </c:pt>
                <c:pt idx="157">
                  <c:v>-1.6580899953842201</c:v>
                </c:pt>
                <c:pt idx="158">
                  <c:v>-0.50695997476577803</c:v>
                </c:pt>
                <c:pt idx="159">
                  <c:v>-1.70767998695374</c:v>
                </c:pt>
                <c:pt idx="160">
                  <c:v>-1.4926300048828101</c:v>
                </c:pt>
                <c:pt idx="161">
                  <c:v>-1.1068099737167401</c:v>
                </c:pt>
                <c:pt idx="162">
                  <c:v>-0.80585998296737704</c:v>
                </c:pt>
                <c:pt idx="163">
                  <c:v>-3.5519499778747599</c:v>
                </c:pt>
                <c:pt idx="164">
                  <c:v>-1.98310995101929</c:v>
                </c:pt>
                <c:pt idx="165">
                  <c:v>-3.4328799247741699</c:v>
                </c:pt>
                <c:pt idx="166">
                  <c:v>-2.4712600708007799</c:v>
                </c:pt>
                <c:pt idx="167">
                  <c:v>-1.6504700183868399</c:v>
                </c:pt>
                <c:pt idx="168">
                  <c:v>-2.3996200561523402</c:v>
                </c:pt>
                <c:pt idx="169">
                  <c:v>-3.4135599136352499</c:v>
                </c:pt>
                <c:pt idx="170">
                  <c:v>-2.4649798870086701</c:v>
                </c:pt>
                <c:pt idx="171">
                  <c:v>-1.3572399616241499</c:v>
                </c:pt>
                <c:pt idx="172">
                  <c:v>-3.71272993087769</c:v>
                </c:pt>
                <c:pt idx="173">
                  <c:v>0.59505999088287398</c:v>
                </c:pt>
                <c:pt idx="174">
                  <c:v>0.35589998960495001</c:v>
                </c:pt>
                <c:pt idx="175">
                  <c:v>-0.45454999804496798</c:v>
                </c:pt>
                <c:pt idx="176">
                  <c:v>0.94006001949310303</c:v>
                </c:pt>
                <c:pt idx="177">
                  <c:v>1.2744899988174401</c:v>
                </c:pt>
                <c:pt idx="178">
                  <c:v>-1.3912500143051101</c:v>
                </c:pt>
                <c:pt idx="179">
                  <c:v>-0.27922999858856201</c:v>
                </c:pt>
                <c:pt idx="180">
                  <c:v>-0.89148998260498002</c:v>
                </c:pt>
                <c:pt idx="181">
                  <c:v>-2.36898994445801</c:v>
                </c:pt>
                <c:pt idx="182">
                  <c:v>-1.07625997066498</c:v>
                </c:pt>
                <c:pt idx="183">
                  <c:v>1.8994499444961499</c:v>
                </c:pt>
                <c:pt idx="184">
                  <c:v>1.59192001819611</c:v>
                </c:pt>
                <c:pt idx="185">
                  <c:v>0.91908997297286998</c:v>
                </c:pt>
                <c:pt idx="186">
                  <c:v>-5.2170000970363603E-2</c:v>
                </c:pt>
                <c:pt idx="187">
                  <c:v>0.83386999368667603</c:v>
                </c:pt>
                <c:pt idx="188">
                  <c:v>-0.50067001581192005</c:v>
                </c:pt>
                <c:pt idx="189">
                  <c:v>-0.48515999317169201</c:v>
                </c:pt>
                <c:pt idx="190">
                  <c:v>-1.5273699760437001</c:v>
                </c:pt>
                <c:pt idx="191">
                  <c:v>-0.27627998590469399</c:v>
                </c:pt>
                <c:pt idx="192">
                  <c:v>0.43935000896453902</c:v>
                </c:pt>
                <c:pt idx="193">
                  <c:v>-2.1105899810790998</c:v>
                </c:pt>
                <c:pt idx="194">
                  <c:v>-1.1100000143051101</c:v>
                </c:pt>
                <c:pt idx="195">
                  <c:v>-0.79342001676559404</c:v>
                </c:pt>
                <c:pt idx="196">
                  <c:v>-2.3745799064636199</c:v>
                </c:pt>
                <c:pt idx="197">
                  <c:v>0.118359997868538</c:v>
                </c:pt>
                <c:pt idx="198">
                  <c:v>-0.93892997503280595</c:v>
                </c:pt>
                <c:pt idx="199">
                  <c:v>-2.3843901157379199</c:v>
                </c:pt>
                <c:pt idx="200">
                  <c:v>-2.0435500144958501</c:v>
                </c:pt>
                <c:pt idx="201">
                  <c:v>-1.6219300031662001</c:v>
                </c:pt>
                <c:pt idx="202">
                  <c:v>-2.2001800537109402</c:v>
                </c:pt>
                <c:pt idx="203">
                  <c:v>-3.3896300792694101</c:v>
                </c:pt>
                <c:pt idx="204">
                  <c:v>-2.8421599864959699</c:v>
                </c:pt>
                <c:pt idx="205">
                  <c:v>-2.9021399021148699</c:v>
                </c:pt>
                <c:pt idx="206">
                  <c:v>-1.8653700351715099</c:v>
                </c:pt>
                <c:pt idx="207">
                  <c:v>-1.34956002235413</c:v>
                </c:pt>
                <c:pt idx="208">
                  <c:v>-1.99732005596161</c:v>
                </c:pt>
                <c:pt idx="209">
                  <c:v>-1.72461998462677</c:v>
                </c:pt>
                <c:pt idx="210">
                  <c:v>-1.9256000518798799</c:v>
                </c:pt>
                <c:pt idx="211">
                  <c:v>-2.1977798938751198</c:v>
                </c:pt>
                <c:pt idx="212">
                  <c:v>-2.7904200553893999</c:v>
                </c:pt>
                <c:pt idx="213">
                  <c:v>-0.14303000271320301</c:v>
                </c:pt>
                <c:pt idx="214">
                  <c:v>-0.74633002281188998</c:v>
                </c:pt>
                <c:pt idx="215">
                  <c:v>-1.15171003341675</c:v>
                </c:pt>
                <c:pt idx="216">
                  <c:v>-0.60202002525329601</c:v>
                </c:pt>
                <c:pt idx="217">
                  <c:v>0.32897999882698098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7"/>
          <c:order val="7"/>
          <c:tx>
            <c:v>g7</c:v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eval1!$Q$17:$Q$1000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eval1!$AC$17:$AC$1000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8"/>
          <c:order val="8"/>
          <c:tx>
            <c:v>gr8</c:v>
          </c:tx>
          <c:spPr>
            <a:solidFill>
              <a:srgbClr val="8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eval1!$R$17:$R$1000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eval1!$AD$17:$AD$1000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9"/>
          <c:order val="9"/>
          <c:tx>
            <c:v>gr9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eval1!$S$17:$S$1000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-3.3805699348449698</c:v>
                </c:pt>
                <c:pt idx="99">
                  <c:v>-1.80789005756378</c:v>
                </c:pt>
                <c:pt idx="100">
                  <c:v>-0.98316997289657604</c:v>
                </c:pt>
                <c:pt idx="101">
                  <c:v>-1.6538399457931501</c:v>
                </c:pt>
                <c:pt idx="102">
                  <c:v>-1.89923000335693</c:v>
                </c:pt>
                <c:pt idx="103">
                  <c:v>-0.150529995560646</c:v>
                </c:pt>
                <c:pt idx="104">
                  <c:v>-3.0167200565338099</c:v>
                </c:pt>
                <c:pt idx="105">
                  <c:v>-0.57235002517700195</c:v>
                </c:pt>
                <c:pt idx="106">
                  <c:v>-0.134639993309975</c:v>
                </c:pt>
                <c:pt idx="107">
                  <c:v>-2.7784399986267099</c:v>
                </c:pt>
                <c:pt idx="108">
                  <c:v>-1.64310002326965</c:v>
                </c:pt>
                <c:pt idx="109">
                  <c:v>-1.9920300245285001</c:v>
                </c:pt>
                <c:pt idx="110">
                  <c:v>-3.6264600753784202</c:v>
                </c:pt>
                <c:pt idx="111">
                  <c:v>-2.5147399902343799</c:v>
                </c:pt>
                <c:pt idx="112">
                  <c:v>-0.58410000801086404</c:v>
                </c:pt>
                <c:pt idx="113">
                  <c:v>-4.0862898826599103</c:v>
                </c:pt>
                <c:pt idx="114">
                  <c:v>-7.4765200614929199</c:v>
                </c:pt>
                <c:pt idx="115">
                  <c:v>-3.7108700275421098</c:v>
                </c:pt>
                <c:pt idx="116">
                  <c:v>-5.1601700782775897</c:v>
                </c:pt>
                <c:pt idx="117">
                  <c:v>-4.9569501876831099</c:v>
                </c:pt>
                <c:pt idx="118">
                  <c:v>0.90065997838973999</c:v>
                </c:pt>
                <c:pt idx="119">
                  <c:v>0.52618002891540505</c:v>
                </c:pt>
                <c:pt idx="120">
                  <c:v>0.73214000463485696</c:v>
                </c:pt>
                <c:pt idx="121">
                  <c:v>-1.34835004806519</c:v>
                </c:pt>
                <c:pt idx="122">
                  <c:v>-2.18382000923157</c:v>
                </c:pt>
                <c:pt idx="123">
                  <c:v>-4.1567301750183097</c:v>
                </c:pt>
                <c:pt idx="124">
                  <c:v>-4.0432300567626998</c:v>
                </c:pt>
                <c:pt idx="125">
                  <c:v>-4.8120698928832999</c:v>
                </c:pt>
                <c:pt idx="126">
                  <c:v>-1.7743599414825399</c:v>
                </c:pt>
                <c:pt idx="127">
                  <c:v>-3.4831700325012198</c:v>
                </c:pt>
                <c:pt idx="128">
                  <c:v>-3.4477701187133798</c:v>
                </c:pt>
                <c:pt idx="129">
                  <c:v>-1.8502899408340501</c:v>
                </c:pt>
                <c:pt idx="130">
                  <c:v>-1.73696005344391</c:v>
                </c:pt>
                <c:pt idx="131">
                  <c:v>-1.7185699939727801</c:v>
                </c:pt>
                <c:pt idx="132">
                  <c:v>-2.30419993400574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eval1!$AE$17:$AE$1000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-1.8850200176239</c:v>
                </c:pt>
                <c:pt idx="99">
                  <c:v>-2.1177399158477801</c:v>
                </c:pt>
                <c:pt idx="100">
                  <c:v>-2.8293499946594198</c:v>
                </c:pt>
                <c:pt idx="101">
                  <c:v>-2.8322401046752899</c:v>
                </c:pt>
                <c:pt idx="102">
                  <c:v>-2.8702299594879199</c:v>
                </c:pt>
                <c:pt idx="103">
                  <c:v>-4.12156009674072</c:v>
                </c:pt>
                <c:pt idx="104">
                  <c:v>-2.73528003692627</c:v>
                </c:pt>
                <c:pt idx="105">
                  <c:v>-1.8682899475097701</c:v>
                </c:pt>
                <c:pt idx="106">
                  <c:v>-3.5633599758148198</c:v>
                </c:pt>
                <c:pt idx="107">
                  <c:v>-3.4014101028442401</c:v>
                </c:pt>
                <c:pt idx="108">
                  <c:v>-2.3253300189971902</c:v>
                </c:pt>
                <c:pt idx="109">
                  <c:v>-3.1249699592590301</c:v>
                </c:pt>
                <c:pt idx="110">
                  <c:v>-3.1160299777984601</c:v>
                </c:pt>
                <c:pt idx="111">
                  <c:v>-1.97835004329681</c:v>
                </c:pt>
                <c:pt idx="112">
                  <c:v>-2.4290599822997998</c:v>
                </c:pt>
                <c:pt idx="113">
                  <c:v>-2.7353599071502699</c:v>
                </c:pt>
                <c:pt idx="114">
                  <c:v>-1.32327997684479</c:v>
                </c:pt>
                <c:pt idx="115">
                  <c:v>-1.35842001438141</c:v>
                </c:pt>
                <c:pt idx="116">
                  <c:v>-2.82261991500854</c:v>
                </c:pt>
                <c:pt idx="117">
                  <c:v>-3.83651995658875</c:v>
                </c:pt>
                <c:pt idx="118">
                  <c:v>-4.1760501861572301</c:v>
                </c:pt>
                <c:pt idx="119">
                  <c:v>-2.7753100395202601</c:v>
                </c:pt>
                <c:pt idx="120">
                  <c:v>-4.6241002082824698</c:v>
                </c:pt>
                <c:pt idx="121">
                  <c:v>-1.0999399423599201</c:v>
                </c:pt>
                <c:pt idx="122">
                  <c:v>-1.4925400018692001</c:v>
                </c:pt>
                <c:pt idx="123">
                  <c:v>-2.9910199642181401</c:v>
                </c:pt>
                <c:pt idx="124">
                  <c:v>-1.8312900066375699</c:v>
                </c:pt>
                <c:pt idx="125">
                  <c:v>-1.5889600515365601</c:v>
                </c:pt>
                <c:pt idx="126">
                  <c:v>-0.27480998635292098</c:v>
                </c:pt>
                <c:pt idx="127">
                  <c:v>-1.2968100309371899</c:v>
                </c:pt>
                <c:pt idx="128">
                  <c:v>-1.5803200006485001</c:v>
                </c:pt>
                <c:pt idx="129">
                  <c:v>-0.68191999197006203</c:v>
                </c:pt>
                <c:pt idx="130">
                  <c:v>-0.71043998003006004</c:v>
                </c:pt>
                <c:pt idx="131">
                  <c:v>-2.0046899318695099</c:v>
                </c:pt>
                <c:pt idx="132">
                  <c:v>-1.01057004928589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10"/>
          <c:order val="10"/>
          <c:tx>
            <c:v>gr10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eval1!$T$17:$T$1000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-2.8369400501251198</c:v>
                </c:pt>
                <c:pt idx="280">
                  <c:v>-1.9837000370025599</c:v>
                </c:pt>
                <c:pt idx="281">
                  <c:v>-1.8670400381088299</c:v>
                </c:pt>
                <c:pt idx="282">
                  <c:v>-4.3466300964355504</c:v>
                </c:pt>
                <c:pt idx="283">
                  <c:v>-2.4130799770355198</c:v>
                </c:pt>
                <c:pt idx="284">
                  <c:v>-1.8372499942779501</c:v>
                </c:pt>
                <c:pt idx="285">
                  <c:v>-0.114110000431538</c:v>
                </c:pt>
                <c:pt idx="286">
                  <c:v>-0.95983999967575095</c:v>
                </c:pt>
                <c:pt idx="287">
                  <c:v>-4.1108198165893599</c:v>
                </c:pt>
                <c:pt idx="288">
                  <c:v>-5.3859100341796902</c:v>
                </c:pt>
                <c:pt idx="289">
                  <c:v>-3.20043992996216</c:v>
                </c:pt>
                <c:pt idx="290">
                  <c:v>-4.2873301506042498</c:v>
                </c:pt>
                <c:pt idx="291">
                  <c:v>-2.9937300682067902</c:v>
                </c:pt>
                <c:pt idx="292">
                  <c:v>-5.4631800651550302</c:v>
                </c:pt>
                <c:pt idx="293">
                  <c:v>-1.6665899753570601</c:v>
                </c:pt>
                <c:pt idx="294">
                  <c:v>-1.18481004238129</c:v>
                </c:pt>
                <c:pt idx="295">
                  <c:v>-1.7448300123214699</c:v>
                </c:pt>
                <c:pt idx="296">
                  <c:v>-1.62000000476837</c:v>
                </c:pt>
                <c:pt idx="297">
                  <c:v>-1.69265997409821</c:v>
                </c:pt>
                <c:pt idx="298">
                  <c:v>-2.6243200302124001</c:v>
                </c:pt>
                <c:pt idx="299">
                  <c:v>-5.5823101997375497</c:v>
                </c:pt>
                <c:pt idx="300">
                  <c:v>-2.1860899925231898</c:v>
                </c:pt>
                <c:pt idx="301">
                  <c:v>-3.3306400775909402</c:v>
                </c:pt>
                <c:pt idx="302">
                  <c:v>-4.4491100311279297</c:v>
                </c:pt>
                <c:pt idx="303">
                  <c:v>-3.05532002449036</c:v>
                </c:pt>
                <c:pt idx="304">
                  <c:v>-3.4818599224090598</c:v>
                </c:pt>
                <c:pt idx="305">
                  <c:v>-3.1334400177002002</c:v>
                </c:pt>
                <c:pt idx="306">
                  <c:v>-1.21208000183105</c:v>
                </c:pt>
                <c:pt idx="307">
                  <c:v>-1.51284003257751</c:v>
                </c:pt>
                <c:pt idx="308">
                  <c:v>1.38900000602007E-2</c:v>
                </c:pt>
                <c:pt idx="309">
                  <c:v>0.13857999444007901</c:v>
                </c:pt>
                <c:pt idx="310">
                  <c:v>-2.1342101097106898</c:v>
                </c:pt>
                <c:pt idx="311">
                  <c:v>-0.63362997770309404</c:v>
                </c:pt>
                <c:pt idx="312">
                  <c:v>-2.6772799491882302</c:v>
                </c:pt>
                <c:pt idx="313">
                  <c:v>-5.1067600250244096</c:v>
                </c:pt>
                <c:pt idx="314">
                  <c:v>-4.1413202285766602</c:v>
                </c:pt>
                <c:pt idx="315">
                  <c:v>-5.5629401206970197</c:v>
                </c:pt>
                <c:pt idx="316">
                  <c:v>-3.0929899215698198</c:v>
                </c:pt>
                <c:pt idx="317">
                  <c:v>1.9432300329208401</c:v>
                </c:pt>
                <c:pt idx="318">
                  <c:v>-3.9349000453949001</c:v>
                </c:pt>
                <c:pt idx="319">
                  <c:v>-3.6510899066925</c:v>
                </c:pt>
                <c:pt idx="320">
                  <c:v>-4.6310501098632804</c:v>
                </c:pt>
                <c:pt idx="321">
                  <c:v>-4.86260986328125</c:v>
                </c:pt>
                <c:pt idx="322">
                  <c:v>-5.0402097702026403</c:v>
                </c:pt>
                <c:pt idx="323">
                  <c:v>-3.4471900463104199</c:v>
                </c:pt>
                <c:pt idx="324">
                  <c:v>-1.7562700510025</c:v>
                </c:pt>
                <c:pt idx="325">
                  <c:v>-2.8636999130249001</c:v>
                </c:pt>
                <c:pt idx="326">
                  <c:v>-2.14685010910034</c:v>
                </c:pt>
                <c:pt idx="327">
                  <c:v>-2.5434000492095898</c:v>
                </c:pt>
                <c:pt idx="328">
                  <c:v>-1.3604099750518801</c:v>
                </c:pt>
                <c:pt idx="329">
                  <c:v>-1.9196200370788601</c:v>
                </c:pt>
                <c:pt idx="330">
                  <c:v>-3.0947799682617201</c:v>
                </c:pt>
                <c:pt idx="331">
                  <c:v>-1.543830037117</c:v>
                </c:pt>
                <c:pt idx="332">
                  <c:v>-2.9123001098632799</c:v>
                </c:pt>
              </c:numCache>
            </c:numRef>
          </c:xVal>
          <c:yVal>
            <c:numRef>
              <c:f>eval1!$AF$17:$AF$1000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8.93500000238419E-2</c:v>
                </c:pt>
                <c:pt idx="280">
                  <c:v>0.81161999702453602</c:v>
                </c:pt>
                <c:pt idx="281">
                  <c:v>0.91421997547149703</c:v>
                </c:pt>
                <c:pt idx="282">
                  <c:v>1.1924799680709799</c:v>
                </c:pt>
                <c:pt idx="283">
                  <c:v>0.86646997928619396</c:v>
                </c:pt>
                <c:pt idx="284">
                  <c:v>0.308290004730225</c:v>
                </c:pt>
                <c:pt idx="285">
                  <c:v>1.2067699432373</c:v>
                </c:pt>
                <c:pt idx="286">
                  <c:v>-4.1349999606609303E-2</c:v>
                </c:pt>
                <c:pt idx="287">
                  <c:v>0.99611002206802401</c:v>
                </c:pt>
                <c:pt idx="288">
                  <c:v>1.32266998291016</c:v>
                </c:pt>
                <c:pt idx="289">
                  <c:v>1.89339995384216</c:v>
                </c:pt>
                <c:pt idx="290">
                  <c:v>1.2830400466918901</c:v>
                </c:pt>
                <c:pt idx="291">
                  <c:v>1.87713003158569</c:v>
                </c:pt>
                <c:pt idx="292">
                  <c:v>0.61641997098922696</c:v>
                </c:pt>
                <c:pt idx="293">
                  <c:v>-0.75411999225616499</c:v>
                </c:pt>
                <c:pt idx="294">
                  <c:v>-1.86201000213623</c:v>
                </c:pt>
                <c:pt idx="295">
                  <c:v>-1.36256003379822</c:v>
                </c:pt>
                <c:pt idx="296">
                  <c:v>-2.1519799232482901</c:v>
                </c:pt>
                <c:pt idx="297">
                  <c:v>-1.1788799762725799</c:v>
                </c:pt>
                <c:pt idx="298">
                  <c:v>-1.77265000343323</c:v>
                </c:pt>
                <c:pt idx="299">
                  <c:v>0.17923000454902599</c:v>
                </c:pt>
                <c:pt idx="300">
                  <c:v>-1.10806000232697</c:v>
                </c:pt>
                <c:pt idx="301">
                  <c:v>1.10678994655609</c:v>
                </c:pt>
                <c:pt idx="302">
                  <c:v>1.3826700448989899</c:v>
                </c:pt>
                <c:pt idx="303">
                  <c:v>0.25082001090049699</c:v>
                </c:pt>
                <c:pt idx="304">
                  <c:v>0.36627000570297202</c:v>
                </c:pt>
                <c:pt idx="305">
                  <c:v>2.8208100795745801</c:v>
                </c:pt>
                <c:pt idx="306">
                  <c:v>0.49546998739242598</c:v>
                </c:pt>
                <c:pt idx="307">
                  <c:v>-1.49299995973706E-2</c:v>
                </c:pt>
                <c:pt idx="308">
                  <c:v>-1.68228995800018</c:v>
                </c:pt>
                <c:pt idx="309">
                  <c:v>0.77968001365661599</c:v>
                </c:pt>
                <c:pt idx="310">
                  <c:v>1.7600400447845499</c:v>
                </c:pt>
                <c:pt idx="311">
                  <c:v>-0.62181001901626598</c:v>
                </c:pt>
                <c:pt idx="312">
                  <c:v>0.74570000171661399</c:v>
                </c:pt>
                <c:pt idx="313">
                  <c:v>2.4463300704956099</c:v>
                </c:pt>
                <c:pt idx="314">
                  <c:v>1.95766997337341</c:v>
                </c:pt>
                <c:pt idx="315">
                  <c:v>1.5613499879837001</c:v>
                </c:pt>
                <c:pt idx="316">
                  <c:v>0.20580999553203599</c:v>
                </c:pt>
                <c:pt idx="317">
                  <c:v>-4.5260000973939903E-2</c:v>
                </c:pt>
                <c:pt idx="318">
                  <c:v>2.97764992713928</c:v>
                </c:pt>
                <c:pt idx="319">
                  <c:v>2.5993499755859402</c:v>
                </c:pt>
                <c:pt idx="320">
                  <c:v>1.3769400119781501</c:v>
                </c:pt>
                <c:pt idx="321">
                  <c:v>1.54162001609802</c:v>
                </c:pt>
                <c:pt idx="322">
                  <c:v>2.0367200374603298</c:v>
                </c:pt>
                <c:pt idx="323">
                  <c:v>2.0817399024963401</c:v>
                </c:pt>
                <c:pt idx="324">
                  <c:v>2.4829199314117401</c:v>
                </c:pt>
                <c:pt idx="325">
                  <c:v>2.23831009864807</c:v>
                </c:pt>
                <c:pt idx="326">
                  <c:v>0.128969997167587</c:v>
                </c:pt>
                <c:pt idx="327">
                  <c:v>-1.4912699460983301</c:v>
                </c:pt>
                <c:pt idx="328">
                  <c:v>0.55581998825073198</c:v>
                </c:pt>
                <c:pt idx="329">
                  <c:v>-1.7208499908447299</c:v>
                </c:pt>
                <c:pt idx="330">
                  <c:v>-0.46259000897407498</c:v>
                </c:pt>
                <c:pt idx="331">
                  <c:v>0.89582002162933305</c:v>
                </c:pt>
                <c:pt idx="332">
                  <c:v>-1.4855099916458101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11"/>
          <c:order val="11"/>
          <c:tx>
            <c:v>gr11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eval1!$U$17:$U$1000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-3.97476005554199</c:v>
                </c:pt>
                <c:pt idx="249">
                  <c:v>-3.0712099075317401</c:v>
                </c:pt>
                <c:pt idx="250">
                  <c:v>-3.9567101001739502</c:v>
                </c:pt>
                <c:pt idx="251">
                  <c:v>-4.6835598945617702</c:v>
                </c:pt>
                <c:pt idx="252">
                  <c:v>-2.7463500499725302</c:v>
                </c:pt>
                <c:pt idx="253">
                  <c:v>-3.0230801105499299</c:v>
                </c:pt>
                <c:pt idx="254">
                  <c:v>-3.4143099784851101</c:v>
                </c:pt>
                <c:pt idx="255">
                  <c:v>-1.45818996429443</c:v>
                </c:pt>
                <c:pt idx="256">
                  <c:v>-4.2249898910522496</c:v>
                </c:pt>
                <c:pt idx="257">
                  <c:v>-4.1574201583862296</c:v>
                </c:pt>
                <c:pt idx="258">
                  <c:v>-3.6463599205017099</c:v>
                </c:pt>
                <c:pt idx="259">
                  <c:v>-4.4099497795104998</c:v>
                </c:pt>
                <c:pt idx="260">
                  <c:v>-3.4679200649261501</c:v>
                </c:pt>
                <c:pt idx="261">
                  <c:v>-2.41286993026733</c:v>
                </c:pt>
                <c:pt idx="262">
                  <c:v>-4.65396976470947</c:v>
                </c:pt>
                <c:pt idx="263">
                  <c:v>-3.2419700622558598</c:v>
                </c:pt>
                <c:pt idx="264">
                  <c:v>-2.9917399883270299</c:v>
                </c:pt>
                <c:pt idx="265">
                  <c:v>-3.1001100540161102</c:v>
                </c:pt>
                <c:pt idx="266">
                  <c:v>-3.9366500377654998</c:v>
                </c:pt>
                <c:pt idx="267">
                  <c:v>-1.7868900299072299</c:v>
                </c:pt>
                <c:pt idx="268">
                  <c:v>-2.80122995376587</c:v>
                </c:pt>
                <c:pt idx="269">
                  <c:v>-2.58434009552002</c:v>
                </c:pt>
                <c:pt idx="270">
                  <c:v>-2.2544200420379599</c:v>
                </c:pt>
                <c:pt idx="271">
                  <c:v>-2.3367400169372599</c:v>
                </c:pt>
                <c:pt idx="272">
                  <c:v>-1.03922998905182</c:v>
                </c:pt>
                <c:pt idx="273">
                  <c:v>-2.3505499362945601</c:v>
                </c:pt>
                <c:pt idx="274">
                  <c:v>-5.2231698036193803</c:v>
                </c:pt>
                <c:pt idx="275">
                  <c:v>-3.5052299499511701</c:v>
                </c:pt>
                <c:pt idx="276">
                  <c:v>-3.7443599700927699</c:v>
                </c:pt>
                <c:pt idx="277">
                  <c:v>-3.9501199722289999</c:v>
                </c:pt>
                <c:pt idx="278">
                  <c:v>-4.6719799041748002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xVal>
          <c:yVal>
            <c:numRef>
              <c:f>eval1!$AG$17:$AG$1000</c:f>
              <c:numCache>
                <c:formatCode>0</c:formatCode>
                <c:ptCount val="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0.41043999791145303</c:v>
                </c:pt>
                <c:pt idx="249">
                  <c:v>0.28883999586105302</c:v>
                </c:pt>
                <c:pt idx="250">
                  <c:v>-0.70737999677658103</c:v>
                </c:pt>
                <c:pt idx="251">
                  <c:v>1.1014100313186601</c:v>
                </c:pt>
                <c:pt idx="252">
                  <c:v>-0.37222999334335299</c:v>
                </c:pt>
                <c:pt idx="253">
                  <c:v>1.5867899656295801</c:v>
                </c:pt>
                <c:pt idx="254">
                  <c:v>0.82223999500274703</c:v>
                </c:pt>
                <c:pt idx="255">
                  <c:v>4.1751198768615696</c:v>
                </c:pt>
                <c:pt idx="256">
                  <c:v>1.2682700157165501</c:v>
                </c:pt>
                <c:pt idx="257">
                  <c:v>3.3399798870086701</c:v>
                </c:pt>
                <c:pt idx="258">
                  <c:v>2.4880499839782702</c:v>
                </c:pt>
                <c:pt idx="259">
                  <c:v>2.5881700515747101</c:v>
                </c:pt>
                <c:pt idx="260">
                  <c:v>1.3629499673843399</c:v>
                </c:pt>
                <c:pt idx="261">
                  <c:v>2.6706399917602499</c:v>
                </c:pt>
                <c:pt idx="262">
                  <c:v>-0.35148999094963101</c:v>
                </c:pt>
                <c:pt idx="263">
                  <c:v>0.180109992623329</c:v>
                </c:pt>
                <c:pt idx="264">
                  <c:v>0.90999001264572099</c:v>
                </c:pt>
                <c:pt idx="265">
                  <c:v>4.2639799118042001</c:v>
                </c:pt>
                <c:pt idx="266">
                  <c:v>3.02604007720947</c:v>
                </c:pt>
                <c:pt idx="267">
                  <c:v>4.1672101020812997</c:v>
                </c:pt>
                <c:pt idx="268">
                  <c:v>3.87867999076843</c:v>
                </c:pt>
                <c:pt idx="269">
                  <c:v>2.7163999080657999</c:v>
                </c:pt>
                <c:pt idx="270">
                  <c:v>0.46154001355171198</c:v>
                </c:pt>
                <c:pt idx="271">
                  <c:v>1.1292300224304199</c:v>
                </c:pt>
                <c:pt idx="272">
                  <c:v>0.54579001665115401</c:v>
                </c:pt>
                <c:pt idx="273">
                  <c:v>-0.78609001636505105</c:v>
                </c:pt>
                <c:pt idx="274">
                  <c:v>-0.15704999864101399</c:v>
                </c:pt>
                <c:pt idx="275">
                  <c:v>2.2218499183654798</c:v>
                </c:pt>
                <c:pt idx="276">
                  <c:v>-0.34360000491142301</c:v>
                </c:pt>
                <c:pt idx="277">
                  <c:v>0.52534002065658603</c:v>
                </c:pt>
                <c:pt idx="278">
                  <c:v>2.51648998260498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</c:numCache>
            </c:numRef>
          </c:yVal>
          <c:bubbleSize>
            <c:numRef>
              <c:f>eval1!$AJ$17:$AJ$1000</c:f>
              <c:numCache>
                <c:formatCode>General</c:formatCode>
                <c:ptCount val="98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</c:numCache>
            </c:numRef>
          </c:bubbleSize>
          <c:bubble3D val="0"/>
        </c:ser>
        <c:ser>
          <c:idx val="12"/>
          <c:order val="12"/>
          <c:tx>
            <c:v>Centroids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</c:spPr>
          <c:invertIfNegative val="0"/>
          <c:errBars>
            <c:errDir val="y"/>
            <c:errBarType val="both"/>
            <c:errValType val="cust"/>
            <c:noEndCap val="1"/>
            <c:plus>
              <c:numRef>
                <c:f>eval1!$AX$18:$AX$28</c:f>
                <c:numCache>
                  <c:formatCode>General</c:formatCode>
                  <c:ptCount val="11"/>
                  <c:pt idx="0">
                    <c:v>1.5714356569099337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1.1973668531164836</c:v>
                  </c:pt>
                  <c:pt idx="5">
                    <c:v>1.2175651353856458</c:v>
                  </c:pt>
                  <c:pt idx="6">
                    <c:v>0</c:v>
                  </c:pt>
                  <c:pt idx="7">
                    <c:v>0</c:v>
                  </c:pt>
                  <c:pt idx="8">
                    <c:v>1.0664261121053114</c:v>
                  </c:pt>
                  <c:pt idx="9">
                    <c:v>1.343641897003256</c:v>
                  </c:pt>
                  <c:pt idx="10">
                    <c:v>1.5441500079605046</c:v>
                  </c:pt>
                </c:numCache>
              </c:numRef>
            </c:plus>
            <c:minus>
              <c:numRef>
                <c:f>eval1!$AX$18:$AX$28</c:f>
                <c:numCache>
                  <c:formatCode>General</c:formatCode>
                  <c:ptCount val="11"/>
                  <c:pt idx="0">
                    <c:v>1.5714356569099337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1.1973668531164836</c:v>
                  </c:pt>
                  <c:pt idx="5">
                    <c:v>1.2175651353856458</c:v>
                  </c:pt>
                  <c:pt idx="6">
                    <c:v>0</c:v>
                  </c:pt>
                  <c:pt idx="7">
                    <c:v>0</c:v>
                  </c:pt>
                  <c:pt idx="8">
                    <c:v>1.0664261121053114</c:v>
                  </c:pt>
                  <c:pt idx="9">
                    <c:v>1.343641897003256</c:v>
                  </c:pt>
                  <c:pt idx="10">
                    <c:v>1.5441500079605046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1"/>
            <c:plus>
              <c:numRef>
                <c:f>eval1!$AV$18:$AV$28</c:f>
                <c:numCache>
                  <c:formatCode>General</c:formatCode>
                  <c:ptCount val="11"/>
                  <c:pt idx="0">
                    <c:v>1.9405143000167855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1.3301000074258063</c:v>
                  </c:pt>
                  <c:pt idx="5">
                    <c:v>1.5318801501353592</c:v>
                  </c:pt>
                  <c:pt idx="6">
                    <c:v>0</c:v>
                  </c:pt>
                  <c:pt idx="7">
                    <c:v>0</c:v>
                  </c:pt>
                  <c:pt idx="8">
                    <c:v>1.8318229633191174</c:v>
                  </c:pt>
                  <c:pt idx="9">
                    <c:v>1.6079394397112421</c:v>
                  </c:pt>
                  <c:pt idx="10">
                    <c:v>1.0015824190523024</c:v>
                  </c:pt>
                </c:numCache>
              </c:numRef>
            </c:plus>
            <c:minus>
              <c:numRef>
                <c:f>eval1!$AV$18:$AV$28</c:f>
                <c:numCache>
                  <c:formatCode>General</c:formatCode>
                  <c:ptCount val="11"/>
                  <c:pt idx="0">
                    <c:v>1.9405143000167855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1.3301000074258063</c:v>
                  </c:pt>
                  <c:pt idx="5">
                    <c:v>1.5318801501353592</c:v>
                  </c:pt>
                  <c:pt idx="6">
                    <c:v>0</c:v>
                  </c:pt>
                  <c:pt idx="7">
                    <c:v>0</c:v>
                  </c:pt>
                  <c:pt idx="8">
                    <c:v>1.8318229633191174</c:v>
                  </c:pt>
                  <c:pt idx="9">
                    <c:v>1.6079394397112421</c:v>
                  </c:pt>
                  <c:pt idx="10">
                    <c:v>1.0015824190523024</c:v>
                  </c:pt>
                </c:numCache>
              </c:numRef>
            </c:minus>
          </c:errBars>
          <c:xVal>
            <c:numRef>
              <c:f>eval1!$AQ$18:$AQ$28</c:f>
              <c:numCache>
                <c:formatCode>0.00</c:formatCode>
                <c:ptCount val="11"/>
                <c:pt idx="0">
                  <c:v>2.9613308309748465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0.47460133237764324</c:v>
                </c:pt>
                <c:pt idx="5">
                  <c:v>0.3345844651408057</c:v>
                </c:pt>
                <c:pt idx="6">
                  <c:v>0</c:v>
                </c:pt>
                <c:pt idx="7">
                  <c:v>0</c:v>
                </c:pt>
                <c:pt idx="8">
                  <c:v>-2.3665471579347339</c:v>
                </c:pt>
                <c:pt idx="9">
                  <c:v>-2.7266396461744553</c:v>
                </c:pt>
                <c:pt idx="10">
                  <c:v>-3.3167864314971434</c:v>
                </c:pt>
              </c:numCache>
            </c:numRef>
          </c:xVal>
          <c:yVal>
            <c:numRef>
              <c:f>eval1!$AS$18:$AS$28</c:f>
              <c:numCache>
                <c:formatCode>0.00</c:formatCode>
                <c:ptCount val="11"/>
                <c:pt idx="0">
                  <c:v>1.0571465281513048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0.23693300634622558</c:v>
                </c:pt>
                <c:pt idx="5">
                  <c:v>-1.2449335277518807</c:v>
                </c:pt>
                <c:pt idx="6">
                  <c:v>0</c:v>
                </c:pt>
                <c:pt idx="7">
                  <c:v>0</c:v>
                </c:pt>
                <c:pt idx="8">
                  <c:v>-2.3260911507265902</c:v>
                </c:pt>
                <c:pt idx="9">
                  <c:v>0.56659907597565495</c:v>
                </c:pt>
                <c:pt idx="10">
                  <c:v>1.4815390234993351</c:v>
                </c:pt>
              </c:numCache>
            </c:numRef>
          </c:yVal>
          <c:bubbleSize>
            <c:numRef>
              <c:f>eval1!$AT$18:$AT$28</c:f>
              <c:numCache>
                <c:formatCode>General</c:formatCode>
                <c:ptCount val="11"/>
                <c:pt idx="0">
                  <c:v>40</c:v>
                </c:pt>
                <c:pt idx="4">
                  <c:v>40</c:v>
                </c:pt>
                <c:pt idx="5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76887552"/>
        <c:axId val="76889472"/>
      </c:bubbleChart>
      <c:valAx>
        <c:axId val="76887552"/>
        <c:scaling>
          <c:orientation val="minMax"/>
          <c:max val="8"/>
          <c:min val="-8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Axis 1</a:t>
                </a:r>
              </a:p>
            </c:rich>
          </c:tx>
          <c:layout>
            <c:manualLayout>
              <c:xMode val="edge"/>
              <c:yMode val="edge"/>
              <c:x val="0.81760774680323733"/>
              <c:y val="0.912953112480545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89472"/>
        <c:crossesAt val="-10"/>
        <c:crossBetween val="midCat"/>
        <c:majorUnit val="1"/>
      </c:valAx>
      <c:valAx>
        <c:axId val="76889472"/>
        <c:scaling>
          <c:orientation val="minMax"/>
          <c:max val="8"/>
          <c:min val="-8"/>
        </c:scaling>
        <c:delete val="0"/>
        <c:axPos val="l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Axis 2</a:t>
                </a:r>
              </a:p>
            </c:rich>
          </c:tx>
          <c:layout>
            <c:manualLayout>
              <c:xMode val="edge"/>
              <c:yMode val="edge"/>
              <c:x val="1.1493650341061128E-2"/>
              <c:y val="5.8039089013713456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87552"/>
        <c:crossesAt val="-10"/>
        <c:crossBetween val="midCat"/>
        <c:majorUnit val="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11</xdr:row>
      <xdr:rowOff>76200</xdr:rowOff>
    </xdr:from>
    <xdr:to>
      <xdr:col>18</xdr:col>
      <xdr:colOff>289560</xdr:colOff>
      <xdr:row>28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60960</xdr:rowOff>
    </xdr:from>
    <xdr:to>
      <xdr:col>17</xdr:col>
      <xdr:colOff>30480</xdr:colOff>
      <xdr:row>26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0</xdr:row>
      <xdr:rowOff>22860</xdr:rowOff>
    </xdr:from>
    <xdr:to>
      <xdr:col>18</xdr:col>
      <xdr:colOff>495300</xdr:colOff>
      <xdr:row>32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14</xdr:row>
      <xdr:rowOff>0</xdr:rowOff>
    </xdr:from>
    <xdr:to>
      <xdr:col>21</xdr:col>
      <xdr:colOff>162560</xdr:colOff>
      <xdr:row>41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0.5032</cdr:x>
      <cdr:y>0.47232</cdr:y>
    </cdr:from>
    <cdr:to>
      <cdr:x>0.52099</cdr:x>
      <cdr:y>0.50956</cdr:y>
    </cdr:to>
    <cdr:sp macro="" textlink="" fLocksText="0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02462" y="2274273"/>
          <a:ext cx="149161" cy="1784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360" tIns="22680" rIns="27360" bIns="22680" anchor="ctr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7"/>
  <sheetViews>
    <sheetView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4.109375" customWidth="1"/>
    <col min="2" max="2" width="5.21875" customWidth="1"/>
    <col min="3" max="3" width="7.6640625" customWidth="1"/>
    <col min="4" max="4" width="19.6640625" customWidth="1"/>
    <col min="5" max="24" width="9" bestFit="1" customWidth="1"/>
    <col min="26" max="26" width="4.77734375" customWidth="1"/>
    <col min="27" max="27" width="9" bestFit="1" customWidth="1"/>
    <col min="28" max="28" width="6.44140625" customWidth="1"/>
    <col min="29" max="29" width="6.21875" customWidth="1"/>
    <col min="30" max="30" width="7.5546875" customWidth="1"/>
    <col min="31" max="31" width="7" customWidth="1"/>
    <col min="32" max="32" width="7.21875" customWidth="1"/>
    <col min="35" max="35" width="20.88671875" customWidth="1"/>
  </cols>
  <sheetData>
    <row r="1" spans="1:36" x14ac:dyDescent="0.3">
      <c r="A1" t="s">
        <v>787</v>
      </c>
    </row>
    <row r="2" spans="1:36" x14ac:dyDescent="0.3">
      <c r="A2" t="s">
        <v>788</v>
      </c>
    </row>
    <row r="3" spans="1:36" x14ac:dyDescent="0.3">
      <c r="A3" t="s">
        <v>791</v>
      </c>
      <c r="F3" s="75"/>
      <c r="G3" s="76"/>
      <c r="H3" s="76"/>
      <c r="I3" s="76"/>
      <c r="J3" s="76"/>
      <c r="K3" s="76"/>
      <c r="L3" s="76"/>
      <c r="M3" s="75"/>
    </row>
    <row r="4" spans="1:36" x14ac:dyDescent="0.3">
      <c r="F4" s="75"/>
      <c r="G4" s="76"/>
      <c r="H4" s="76"/>
      <c r="I4" s="76"/>
      <c r="J4" s="76"/>
      <c r="K4" s="76"/>
      <c r="L4" s="76"/>
      <c r="M4" s="75"/>
      <c r="AA4" t="s">
        <v>35</v>
      </c>
    </row>
    <row r="5" spans="1:36" x14ac:dyDescent="0.3">
      <c r="F5" s="75"/>
      <c r="G5" s="75"/>
      <c r="H5" s="75"/>
      <c r="I5" s="77"/>
      <c r="J5" s="77"/>
      <c r="K5" s="77"/>
      <c r="L5" s="77"/>
      <c r="M5" s="75"/>
    </row>
    <row r="6" spans="1:36" x14ac:dyDescent="0.3">
      <c r="F6" s="75"/>
      <c r="G6" s="76"/>
      <c r="H6" s="76"/>
      <c r="I6" s="76"/>
      <c r="J6" s="76"/>
      <c r="K6" s="76"/>
      <c r="L6" s="76"/>
      <c r="M6" s="75"/>
      <c r="AA6" t="s">
        <v>771</v>
      </c>
      <c r="AB6" s="6"/>
      <c r="AD6" t="s">
        <v>771</v>
      </c>
    </row>
    <row r="7" spans="1:36" x14ac:dyDescent="0.3">
      <c r="I7" s="1"/>
      <c r="J7" s="1"/>
      <c r="K7" s="1"/>
      <c r="L7" s="1"/>
      <c r="AA7" t="s">
        <v>33</v>
      </c>
      <c r="AD7" t="s">
        <v>34</v>
      </c>
    </row>
    <row r="8" spans="1:36" x14ac:dyDescent="0.3">
      <c r="A8" t="s">
        <v>97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X8">
        <v>20</v>
      </c>
      <c r="AA8" t="s">
        <v>27</v>
      </c>
      <c r="AB8" t="s">
        <v>30</v>
      </c>
      <c r="AD8" t="s">
        <v>27</v>
      </c>
      <c r="AE8" t="s">
        <v>30</v>
      </c>
    </row>
    <row r="9" spans="1:36" x14ac:dyDescent="0.3">
      <c r="A9" t="s">
        <v>71</v>
      </c>
      <c r="B9" t="s">
        <v>98</v>
      </c>
      <c r="C9" t="s">
        <v>23</v>
      </c>
      <c r="D9" t="s">
        <v>0</v>
      </c>
      <c r="E9" t="s">
        <v>2</v>
      </c>
      <c r="F9" t="s">
        <v>1</v>
      </c>
      <c r="G9" t="s">
        <v>4</v>
      </c>
      <c r="H9" t="s">
        <v>3</v>
      </c>
      <c r="I9" t="s">
        <v>6</v>
      </c>
      <c r="J9" t="s">
        <v>5</v>
      </c>
      <c r="K9" t="s">
        <v>8</v>
      </c>
      <c r="L9" t="s">
        <v>7</v>
      </c>
      <c r="M9" t="s">
        <v>10</v>
      </c>
      <c r="N9" t="s">
        <v>9</v>
      </c>
      <c r="O9" t="s">
        <v>12</v>
      </c>
      <c r="P9" t="s">
        <v>11</v>
      </c>
      <c r="Q9" t="s">
        <v>14</v>
      </c>
      <c r="R9" t="s">
        <v>13</v>
      </c>
      <c r="S9" t="s">
        <v>16</v>
      </c>
      <c r="T9" t="s">
        <v>15</v>
      </c>
      <c r="U9" t="s">
        <v>18</v>
      </c>
      <c r="V9" t="s">
        <v>17</v>
      </c>
      <c r="W9" t="s">
        <v>20</v>
      </c>
      <c r="X9" t="s">
        <v>19</v>
      </c>
      <c r="Y9" t="s">
        <v>21</v>
      </c>
      <c r="AA9" t="s">
        <v>28</v>
      </c>
      <c r="AB9" t="s">
        <v>28</v>
      </c>
      <c r="AC9" t="s">
        <v>31</v>
      </c>
      <c r="AD9" t="s">
        <v>32</v>
      </c>
      <c r="AE9" t="s">
        <v>32</v>
      </c>
      <c r="AF9" t="s">
        <v>31</v>
      </c>
    </row>
    <row r="10" spans="1:36" x14ac:dyDescent="0.3">
      <c r="A10">
        <f>IF(B10=1,MAX(A$9:A9)+1,A9)</f>
        <v>1</v>
      </c>
      <c r="B10">
        <f>VALUE(MID(D10,FIND(".jpg",D10)-1,1))</f>
        <v>1</v>
      </c>
      <c r="C10" t="str">
        <f>MID(D10,1,6)</f>
        <v>DIPalp</v>
      </c>
      <c r="D10" s="1" t="s">
        <v>453</v>
      </c>
      <c r="E10" s="3">
        <v>0.34082600000000002</v>
      </c>
      <c r="F10" s="3">
        <v>7.0979E-2</v>
      </c>
      <c r="G10" s="3">
        <v>0.33890500000000001</v>
      </c>
      <c r="H10" s="3">
        <v>-7.2421299999999994E-2</v>
      </c>
      <c r="I10" s="3">
        <v>0.11776499999999999</v>
      </c>
      <c r="J10" s="3">
        <v>2.06917E-2</v>
      </c>
      <c r="K10" s="3">
        <v>6.99346E-2</v>
      </c>
      <c r="L10" s="3">
        <v>0.241393</v>
      </c>
      <c r="M10" s="3">
        <v>6.8378800000000003E-2</v>
      </c>
      <c r="N10" s="3">
        <v>7.9929600000000003E-2</v>
      </c>
      <c r="O10" s="3">
        <v>-0.25006200000000001</v>
      </c>
      <c r="P10" s="3">
        <v>0.27829599999999999</v>
      </c>
      <c r="Q10" s="3">
        <v>6.3088699999999998E-2</v>
      </c>
      <c r="R10" s="3">
        <v>-7.5586100000000003E-2</v>
      </c>
      <c r="S10" s="3">
        <v>6.6641900000000004E-2</v>
      </c>
      <c r="T10" s="3">
        <v>-0.25140299999999999</v>
      </c>
      <c r="U10" s="3">
        <v>-0.26405800000000001</v>
      </c>
      <c r="V10" s="3">
        <v>-0.280976</v>
      </c>
      <c r="W10" s="3">
        <v>-0.55142000000000002</v>
      </c>
      <c r="X10" s="3">
        <v>-1.0903100000000001E-2</v>
      </c>
      <c r="Y10" s="3">
        <v>830.23900000000003</v>
      </c>
      <c r="Z10" s="3" t="s">
        <v>22</v>
      </c>
      <c r="AA10" s="4">
        <f>SQRT((I10-W10)*(I10-W10) + (J10-X10) *(J10-X10))</f>
        <v>0.66993044087579723</v>
      </c>
      <c r="AB10" s="5">
        <v>4.2607245569126189</v>
      </c>
      <c r="AC10" s="4">
        <f>AB10/AA10</f>
        <v>6.3599506709123288</v>
      </c>
      <c r="AD10" s="4">
        <f>SQRT((K10-S10)*(K10-S10) + (L10-T10) *(L10-T10))</f>
        <v>0.49280700024379731</v>
      </c>
      <c r="AE10" s="5">
        <v>3.1342309795724406</v>
      </c>
      <c r="AF10" s="4">
        <f>AE10/AD10</f>
        <v>6.3599562871913351</v>
      </c>
      <c r="AJ10" s="1"/>
    </row>
    <row r="11" spans="1:36" x14ac:dyDescent="0.3">
      <c r="A11">
        <f>IF(B11=1,MAX(A$9:A10)+1,A10)</f>
        <v>1</v>
      </c>
      <c r="B11">
        <f t="shared" ref="B11:B74" si="0">VALUE(MID(D11,FIND(".jpg",D11)-1,1))</f>
        <v>2</v>
      </c>
      <c r="C11" t="str">
        <f t="shared" ref="C11:C74" si="1">MID(D11,1,6)</f>
        <v>DIPalp</v>
      </c>
      <c r="D11" s="1" t="s">
        <v>454</v>
      </c>
      <c r="E11" s="3">
        <v>0.36860500000000002</v>
      </c>
      <c r="F11" s="3">
        <v>6.5514900000000001E-2</v>
      </c>
      <c r="G11" s="3">
        <v>0.36709799999999998</v>
      </c>
      <c r="H11" s="3">
        <v>-7.4392799999999995E-2</v>
      </c>
      <c r="I11" s="3">
        <v>0.13542100000000001</v>
      </c>
      <c r="J11" s="3">
        <v>-8.7385299999999996E-3</v>
      </c>
      <c r="K11" s="3">
        <v>4.9230999999999997E-2</v>
      </c>
      <c r="L11" s="3">
        <v>0.24591399999999999</v>
      </c>
      <c r="M11" s="3">
        <v>5.00542E-2</v>
      </c>
      <c r="N11" s="3">
        <v>6.7275399999999999E-2</v>
      </c>
      <c r="O11" s="3">
        <v>-0.27576200000000001</v>
      </c>
      <c r="P11" s="3">
        <v>0.24441599999999999</v>
      </c>
      <c r="Q11" s="3">
        <v>5.71954E-2</v>
      </c>
      <c r="R11" s="3">
        <v>-8.1201700000000002E-2</v>
      </c>
      <c r="S11" s="3">
        <v>5.46414E-2</v>
      </c>
      <c r="T11" s="3">
        <v>-0.227571</v>
      </c>
      <c r="U11" s="3">
        <v>-0.24021999999999999</v>
      </c>
      <c r="V11" s="3">
        <v>-0.22892999999999999</v>
      </c>
      <c r="W11" s="3">
        <v>-0.56626399999999999</v>
      </c>
      <c r="X11" s="3">
        <v>-2.2866599999999998E-3</v>
      </c>
      <c r="Y11" s="3">
        <v>929.24</v>
      </c>
      <c r="Z11" s="3" t="s">
        <v>22</v>
      </c>
      <c r="AA11" s="4">
        <f t="shared" ref="AA11:AA74" si="2">SQRT((I11-W11)*(I11-W11) + (J11-X11) *(J11-X11))</f>
        <v>0.70171466127728654</v>
      </c>
      <c r="AB11" s="5">
        <v>5.1584867917902493</v>
      </c>
      <c r="AC11" s="4">
        <f t="shared" ref="AC11:AC74" si="3">AB11/AA11</f>
        <v>7.35125981606339</v>
      </c>
      <c r="AD11" s="4">
        <f t="shared" ref="AD11:AD74" si="4">SQRT((K11-S11)*(K11-S11) + (L11-T11) *(L11-T11))</f>
        <v>0.47351591066527005</v>
      </c>
      <c r="AE11" s="5">
        <v>3.4809367047480664</v>
      </c>
      <c r="AF11" s="4">
        <f t="shared" ref="AF11:AF74" si="5">AE11/AD11</f>
        <v>7.3512560535875044</v>
      </c>
      <c r="AJ11" s="1"/>
    </row>
    <row r="12" spans="1:36" x14ac:dyDescent="0.3">
      <c r="A12">
        <f>IF(B12=1,MAX(A$9:A11)+1,A11)</f>
        <v>1</v>
      </c>
      <c r="B12">
        <f t="shared" si="0"/>
        <v>3</v>
      </c>
      <c r="C12" t="str">
        <f t="shared" si="1"/>
        <v>DIPalp</v>
      </c>
      <c r="D12" s="1" t="s">
        <v>455</v>
      </c>
      <c r="E12" s="3">
        <v>0.34432499999999999</v>
      </c>
      <c r="F12" s="3">
        <v>8.0075199999999999E-2</v>
      </c>
      <c r="G12" s="3">
        <v>0.352267</v>
      </c>
      <c r="H12" s="3">
        <v>-6.7581000000000002E-2</v>
      </c>
      <c r="I12" s="3">
        <v>8.8077500000000003E-2</v>
      </c>
      <c r="J12" s="3">
        <v>1.6651300000000001E-2</v>
      </c>
      <c r="K12" s="3">
        <v>7.6044299999999995E-2</v>
      </c>
      <c r="L12" s="3">
        <v>0.20149400000000001</v>
      </c>
      <c r="M12" s="3">
        <v>8.0272700000000002E-2</v>
      </c>
      <c r="N12" s="3">
        <v>6.2198499999999997E-2</v>
      </c>
      <c r="O12" s="3">
        <v>-0.26106600000000002</v>
      </c>
      <c r="P12" s="3">
        <v>0.25834200000000002</v>
      </c>
      <c r="Q12" s="3">
        <v>7.7215800000000001E-2</v>
      </c>
      <c r="R12" s="3">
        <v>-7.1186200000000005E-2</v>
      </c>
      <c r="S12" s="3">
        <v>8.1475699999999998E-2</v>
      </c>
      <c r="T12" s="3">
        <v>-0.21288399999999999</v>
      </c>
      <c r="U12" s="3">
        <v>-0.26469700000000002</v>
      </c>
      <c r="V12" s="3">
        <v>-0.28949999999999998</v>
      </c>
      <c r="W12" s="3">
        <v>-0.57391599999999998</v>
      </c>
      <c r="X12" s="3">
        <v>2.2389900000000001E-2</v>
      </c>
      <c r="Y12" s="3">
        <v>832.50099999999998</v>
      </c>
      <c r="Z12" s="3" t="s">
        <v>22</v>
      </c>
      <c r="AA12" s="4">
        <f t="shared" si="2"/>
        <v>0.66201837253373108</v>
      </c>
      <c r="AB12" s="5">
        <v>4.3287956072208527</v>
      </c>
      <c r="AC12" s="4">
        <f t="shared" si="3"/>
        <v>6.5387847026863177</v>
      </c>
      <c r="AD12" s="4">
        <f t="shared" si="4"/>
        <v>0.41441359411819495</v>
      </c>
      <c r="AE12" s="5">
        <v>2.7097648591868171</v>
      </c>
      <c r="AF12" s="4">
        <f t="shared" si="5"/>
        <v>6.5387933640370992</v>
      </c>
      <c r="AJ12" s="1"/>
    </row>
    <row r="13" spans="1:36" x14ac:dyDescent="0.3">
      <c r="A13">
        <f>IF(B13=1,MAX(A$9:A12)+1,A12)</f>
        <v>1</v>
      </c>
      <c r="B13">
        <f t="shared" si="0"/>
        <v>4</v>
      </c>
      <c r="C13" t="str">
        <f t="shared" si="1"/>
        <v>DIPalp</v>
      </c>
      <c r="D13" s="1" t="s">
        <v>456</v>
      </c>
      <c r="E13" s="3">
        <v>0.35442499999999999</v>
      </c>
      <c r="F13" s="3">
        <v>7.30016E-2</v>
      </c>
      <c r="G13" s="3">
        <v>0.35477399999999998</v>
      </c>
      <c r="H13" s="3">
        <v>-8.6275199999999996E-2</v>
      </c>
      <c r="I13" s="3">
        <v>3.3741300000000002E-2</v>
      </c>
      <c r="J13" s="3">
        <v>3.7206000000000001E-3</v>
      </c>
      <c r="K13" s="3">
        <v>6.9900699999999996E-2</v>
      </c>
      <c r="L13" s="3">
        <v>0.23725099999999999</v>
      </c>
      <c r="M13" s="3">
        <v>7.1427000000000004E-2</v>
      </c>
      <c r="N13" s="3">
        <v>7.4283500000000002E-2</v>
      </c>
      <c r="O13" s="3">
        <v>-0.22847200000000001</v>
      </c>
      <c r="P13" s="3">
        <v>0.28039199999999997</v>
      </c>
      <c r="Q13" s="3">
        <v>8.4204100000000004E-2</v>
      </c>
      <c r="R13" s="3">
        <v>-7.1680300000000002E-2</v>
      </c>
      <c r="S13" s="3">
        <v>8.4699200000000002E-2</v>
      </c>
      <c r="T13" s="3">
        <v>-0.21993299999999999</v>
      </c>
      <c r="U13" s="3">
        <v>-0.25537300000000002</v>
      </c>
      <c r="V13" s="3">
        <v>-0.27303100000000002</v>
      </c>
      <c r="W13" s="3">
        <v>-0.569326</v>
      </c>
      <c r="X13" s="3">
        <v>-1.7730200000000002E-2</v>
      </c>
      <c r="Y13" s="3">
        <v>816.28399999999999</v>
      </c>
      <c r="Z13" s="3" t="s">
        <v>22</v>
      </c>
      <c r="AA13" s="4">
        <f t="shared" si="2"/>
        <v>0.6034486764837006</v>
      </c>
      <c r="AB13" s="5">
        <v>3.8096106804369998</v>
      </c>
      <c r="AC13" s="4">
        <f t="shared" si="3"/>
        <v>6.3130649364178346</v>
      </c>
      <c r="AD13" s="4">
        <f t="shared" si="4"/>
        <v>0.45742344218267822</v>
      </c>
      <c r="AE13" s="5">
        <v>2.8877448708810523</v>
      </c>
      <c r="AF13" s="4">
        <f t="shared" si="5"/>
        <v>6.3130670721676578</v>
      </c>
      <c r="AJ13" s="1"/>
    </row>
    <row r="14" spans="1:36" x14ac:dyDescent="0.3">
      <c r="A14">
        <f>IF(B14=1,MAX(A$9:A13)+1,A13)</f>
        <v>2</v>
      </c>
      <c r="B14">
        <f t="shared" si="0"/>
        <v>1</v>
      </c>
      <c r="C14" t="str">
        <f t="shared" si="1"/>
        <v>DIPalp</v>
      </c>
      <c r="D14" s="1" t="s">
        <v>457</v>
      </c>
      <c r="E14" s="3">
        <v>0.35590699999999997</v>
      </c>
      <c r="F14" s="3">
        <v>0.102378</v>
      </c>
      <c r="G14" s="3">
        <v>0.35865799999999998</v>
      </c>
      <c r="H14" s="3">
        <v>-8.8334599999999999E-2</v>
      </c>
      <c r="I14" s="3">
        <v>2.5711000000000001E-2</v>
      </c>
      <c r="J14" s="3">
        <v>1.6876499999999999E-2</v>
      </c>
      <c r="K14" s="3">
        <v>9.0708700000000003E-2</v>
      </c>
      <c r="L14" s="3">
        <v>0.212754</v>
      </c>
      <c r="M14" s="3">
        <v>8.5098199999999999E-2</v>
      </c>
      <c r="N14" s="3">
        <v>5.9888499999999997E-2</v>
      </c>
      <c r="O14" s="3">
        <v>-0.31855099999999997</v>
      </c>
      <c r="P14" s="3">
        <v>0.238042</v>
      </c>
      <c r="Q14" s="3">
        <v>0.104687</v>
      </c>
      <c r="R14" s="3">
        <v>-8.3573099999999997E-2</v>
      </c>
      <c r="S14" s="3">
        <v>0.108403</v>
      </c>
      <c r="T14" s="3">
        <v>-0.252446</v>
      </c>
      <c r="U14" s="3">
        <v>-0.28249299999999999</v>
      </c>
      <c r="V14" s="3">
        <v>-0.22470499999999999</v>
      </c>
      <c r="W14" s="3">
        <v>-0.52812999999999999</v>
      </c>
      <c r="X14" s="3">
        <v>1.9120100000000001E-2</v>
      </c>
      <c r="Y14" s="3">
        <v>870.346</v>
      </c>
      <c r="Z14" s="3" t="s">
        <v>22</v>
      </c>
      <c r="AA14" s="4">
        <f t="shared" si="2"/>
        <v>0.55384554437312217</v>
      </c>
      <c r="AB14" s="5">
        <v>3.9414337117887781</v>
      </c>
      <c r="AC14" s="4">
        <f t="shared" si="3"/>
        <v>7.1164853664209664</v>
      </c>
      <c r="AD14" s="4">
        <f t="shared" si="4"/>
        <v>0.46553638767822436</v>
      </c>
      <c r="AE14" s="5">
        <v>3.3129823285073874</v>
      </c>
      <c r="AF14" s="4">
        <f t="shared" si="5"/>
        <v>7.1164841593377197</v>
      </c>
      <c r="AJ14" s="1"/>
    </row>
    <row r="15" spans="1:36" x14ac:dyDescent="0.3">
      <c r="A15">
        <f>IF(B15=1,MAX(A$9:A14)+1,A14)</f>
        <v>2</v>
      </c>
      <c r="B15">
        <f t="shared" si="0"/>
        <v>2</v>
      </c>
      <c r="C15" t="str">
        <f t="shared" si="1"/>
        <v>DIPalp</v>
      </c>
      <c r="D15" s="1" t="s">
        <v>458</v>
      </c>
      <c r="E15" s="3">
        <v>0.34373399999999998</v>
      </c>
      <c r="F15" s="3">
        <v>8.9226799999999995E-2</v>
      </c>
      <c r="G15" s="3">
        <v>0.34719699999999998</v>
      </c>
      <c r="H15" s="3">
        <v>-9.5746499999999998E-2</v>
      </c>
      <c r="I15" s="3">
        <v>1.10907E-2</v>
      </c>
      <c r="J15" s="3">
        <v>-9.5187699999999993E-3</v>
      </c>
      <c r="K15" s="3">
        <v>8.2836199999999999E-2</v>
      </c>
      <c r="L15" s="3">
        <v>0.27649800000000002</v>
      </c>
      <c r="M15" s="3">
        <v>8.2630400000000007E-2</v>
      </c>
      <c r="N15" s="3">
        <v>9.7387000000000001E-2</v>
      </c>
      <c r="O15" s="3">
        <v>-0.29331499999999999</v>
      </c>
      <c r="P15" s="3">
        <v>0.22082599999999999</v>
      </c>
      <c r="Q15" s="3">
        <v>0.104931</v>
      </c>
      <c r="R15" s="3">
        <v>-8.0116900000000005E-2</v>
      </c>
      <c r="S15" s="3">
        <v>0.110876</v>
      </c>
      <c r="T15" s="3">
        <v>-0.27097399999999999</v>
      </c>
      <c r="U15" s="3">
        <v>-0.28076899999999999</v>
      </c>
      <c r="V15" s="3">
        <v>-0.25932699999999997</v>
      </c>
      <c r="W15" s="3">
        <v>-0.509212</v>
      </c>
      <c r="X15" s="3">
        <v>3.1746200000000002E-2</v>
      </c>
      <c r="Y15" s="3">
        <v>843.21699999999998</v>
      </c>
      <c r="Z15" s="3" t="s">
        <v>22</v>
      </c>
      <c r="AA15" s="4">
        <f t="shared" si="2"/>
        <v>0.52193648787605462</v>
      </c>
      <c r="AB15" s="5">
        <v>3.511455074763373</v>
      </c>
      <c r="AC15" s="4">
        <f t="shared" si="3"/>
        <v>6.7277440001421125</v>
      </c>
      <c r="AD15" s="4">
        <f t="shared" si="4"/>
        <v>0.54818958505980386</v>
      </c>
      <c r="AE15" s="5">
        <v>3.6880849197942815</v>
      </c>
      <c r="AF15" s="4">
        <f t="shared" si="5"/>
        <v>6.727754449023208</v>
      </c>
      <c r="AJ15" s="1"/>
    </row>
    <row r="16" spans="1:36" x14ac:dyDescent="0.3">
      <c r="A16">
        <f>IF(B16=1,MAX(A$9:A15)+1,A15)</f>
        <v>2</v>
      </c>
      <c r="B16">
        <f t="shared" si="0"/>
        <v>3</v>
      </c>
      <c r="C16" t="str">
        <f t="shared" si="1"/>
        <v>DIPalp</v>
      </c>
      <c r="D16" s="1" t="s">
        <v>459</v>
      </c>
      <c r="E16" s="3">
        <v>0.37094300000000002</v>
      </c>
      <c r="F16" s="3">
        <v>8.0850000000000005E-2</v>
      </c>
      <c r="G16" s="3">
        <v>0.37728400000000001</v>
      </c>
      <c r="H16" s="3">
        <v>-7.3978299999999997E-2</v>
      </c>
      <c r="I16" s="3">
        <v>5.6527500000000001E-2</v>
      </c>
      <c r="J16" s="3">
        <v>2.9653100000000001E-3</v>
      </c>
      <c r="K16" s="3">
        <v>8.45968E-2</v>
      </c>
      <c r="L16" s="3">
        <v>0.20192199999999999</v>
      </c>
      <c r="M16" s="3">
        <v>7.8901499999999999E-2</v>
      </c>
      <c r="N16" s="3">
        <v>6.8888699999999997E-2</v>
      </c>
      <c r="O16" s="3">
        <v>-0.30577900000000002</v>
      </c>
      <c r="P16" s="3">
        <v>0.21007799999999999</v>
      </c>
      <c r="Q16" s="3">
        <v>9.2052300000000004E-2</v>
      </c>
      <c r="R16" s="3">
        <v>-7.0802000000000004E-2</v>
      </c>
      <c r="S16" s="3">
        <v>0.101191</v>
      </c>
      <c r="T16" s="3">
        <v>-0.20322799999999999</v>
      </c>
      <c r="U16" s="3">
        <v>-0.32107999999999998</v>
      </c>
      <c r="V16" s="3">
        <v>-0.232596</v>
      </c>
      <c r="W16" s="3">
        <v>-0.53463700000000003</v>
      </c>
      <c r="X16" s="3">
        <v>1.5899400000000001E-2</v>
      </c>
      <c r="Y16" s="3">
        <v>1077.71</v>
      </c>
      <c r="Z16" s="3" t="s">
        <v>22</v>
      </c>
      <c r="AA16" s="4">
        <f t="shared" si="2"/>
        <v>0.59130597556965214</v>
      </c>
      <c r="AB16" s="5">
        <v>4.7902645609653671</v>
      </c>
      <c r="AC16" s="4">
        <f t="shared" si="3"/>
        <v>8.1011604125098238</v>
      </c>
      <c r="AD16" s="4">
        <f t="shared" si="4"/>
        <v>0.40548969157506332</v>
      </c>
      <c r="AE16" s="5">
        <v>3.2849334895192208</v>
      </c>
      <c r="AF16" s="4">
        <f t="shared" si="5"/>
        <v>8.1011516637066503</v>
      </c>
      <c r="AJ16" s="1"/>
    </row>
    <row r="17" spans="1:36" x14ac:dyDescent="0.3">
      <c r="A17">
        <f>IF(B17=1,MAX(A$9:A16)+1,A16)</f>
        <v>2</v>
      </c>
      <c r="B17">
        <f t="shared" si="0"/>
        <v>4</v>
      </c>
      <c r="C17" t="str">
        <f t="shared" si="1"/>
        <v>DIPalp</v>
      </c>
      <c r="D17" s="1" t="s">
        <v>460</v>
      </c>
      <c r="E17" s="3">
        <v>0.347912</v>
      </c>
      <c r="F17" s="3">
        <v>9.5080399999999995E-2</v>
      </c>
      <c r="G17" s="3">
        <v>0.368589</v>
      </c>
      <c r="H17" s="3">
        <v>-8.4519999999999998E-2</v>
      </c>
      <c r="I17" s="3">
        <v>7.8433699999999995E-2</v>
      </c>
      <c r="J17" s="3">
        <v>-1.6733899999999999E-2</v>
      </c>
      <c r="K17" s="3">
        <v>6.3749700000000006E-2</v>
      </c>
      <c r="L17" s="3">
        <v>0.22945599999999999</v>
      </c>
      <c r="M17" s="3">
        <v>8.25404E-2</v>
      </c>
      <c r="N17" s="3">
        <v>7.5745499999999993E-2</v>
      </c>
      <c r="O17" s="3">
        <v>-0.30703200000000003</v>
      </c>
      <c r="P17" s="3">
        <v>0.25774900000000001</v>
      </c>
      <c r="Q17" s="3">
        <v>8.8857599999999995E-2</v>
      </c>
      <c r="R17" s="3">
        <v>-8.5380700000000004E-2</v>
      </c>
      <c r="S17" s="3">
        <v>9.7310800000000003E-2</v>
      </c>
      <c r="T17" s="3">
        <v>-0.23116900000000001</v>
      </c>
      <c r="U17" s="3">
        <v>-0.32342199999999999</v>
      </c>
      <c r="V17" s="3">
        <v>-0.24664</v>
      </c>
      <c r="W17" s="3">
        <v>-0.49693900000000002</v>
      </c>
      <c r="X17" s="3">
        <v>6.4128800000000001E-3</v>
      </c>
      <c r="Y17" s="3">
        <v>924.55200000000002</v>
      </c>
      <c r="Z17" s="3" t="s">
        <v>22</v>
      </c>
      <c r="AA17" s="4">
        <f t="shared" si="2"/>
        <v>0.57583809992884138</v>
      </c>
      <c r="AB17" s="5">
        <v>4.1682833125323135</v>
      </c>
      <c r="AC17" s="4">
        <f t="shared" si="3"/>
        <v>7.2386375841532624</v>
      </c>
      <c r="AD17" s="4">
        <f t="shared" si="4"/>
        <v>0.46184601119660001</v>
      </c>
      <c r="AE17" s="5">
        <v>3.34313388107087</v>
      </c>
      <c r="AF17" s="4">
        <f t="shared" si="5"/>
        <v>7.2386332241110436</v>
      </c>
      <c r="AJ17" s="1"/>
    </row>
    <row r="18" spans="1:36" x14ac:dyDescent="0.3">
      <c r="A18">
        <f>IF(B18=1,MAX(A$9:A17)+1,A17)</f>
        <v>2</v>
      </c>
      <c r="B18">
        <f t="shared" si="0"/>
        <v>5</v>
      </c>
      <c r="C18" t="str">
        <f t="shared" si="1"/>
        <v>DIPalp</v>
      </c>
      <c r="D18" s="1" t="s">
        <v>461</v>
      </c>
      <c r="E18" s="3">
        <v>0.34681000000000001</v>
      </c>
      <c r="F18" s="3">
        <v>9.7815799999999994E-2</v>
      </c>
      <c r="G18" s="3">
        <v>0.34743099999999999</v>
      </c>
      <c r="H18" s="3">
        <v>-0.107069</v>
      </c>
      <c r="I18" s="3">
        <v>1.4818E-2</v>
      </c>
      <c r="J18" s="3">
        <v>2.6119699999999999E-3</v>
      </c>
      <c r="K18" s="3">
        <v>8.7526599999999996E-2</v>
      </c>
      <c r="L18" s="3">
        <v>0.26723000000000002</v>
      </c>
      <c r="M18" s="3">
        <v>9.1819100000000001E-2</v>
      </c>
      <c r="N18" s="3">
        <v>9.4185699999999997E-2</v>
      </c>
      <c r="O18" s="3">
        <v>-0.32241799999999998</v>
      </c>
      <c r="P18" s="3">
        <v>0.244364</v>
      </c>
      <c r="Q18" s="3">
        <v>0.10170999999999999</v>
      </c>
      <c r="R18" s="3">
        <v>-9.0286400000000003E-2</v>
      </c>
      <c r="S18" s="3">
        <v>0.10495699999999999</v>
      </c>
      <c r="T18" s="3">
        <v>-0.25194</v>
      </c>
      <c r="U18" s="3">
        <v>-0.31409399999999998</v>
      </c>
      <c r="V18" s="3">
        <v>-0.27473199999999998</v>
      </c>
      <c r="W18" s="3">
        <v>-0.45856000000000002</v>
      </c>
      <c r="X18" s="3">
        <v>1.7820200000000001E-2</v>
      </c>
      <c r="Y18" s="3">
        <v>878.59100000000001</v>
      </c>
      <c r="Z18" s="3" t="s">
        <v>22</v>
      </c>
      <c r="AA18" s="4">
        <f t="shared" si="2"/>
        <v>0.47362223463825359</v>
      </c>
      <c r="AB18" s="5">
        <v>3.1450175814368353</v>
      </c>
      <c r="AC18" s="4">
        <f t="shared" si="3"/>
        <v>6.6403503708793536</v>
      </c>
      <c r="AD18" s="4">
        <f t="shared" si="4"/>
        <v>0.51946251813211697</v>
      </c>
      <c r="AE18" s="5">
        <v>3.4494179001250869</v>
      </c>
      <c r="AF18" s="4">
        <f t="shared" si="5"/>
        <v>6.6403595634358794</v>
      </c>
      <c r="AJ18" s="1"/>
    </row>
    <row r="19" spans="1:36" x14ac:dyDescent="0.3">
      <c r="A19">
        <f>IF(B19=1,MAX(A$9:A18)+1,A18)</f>
        <v>3</v>
      </c>
      <c r="B19">
        <f t="shared" si="0"/>
        <v>1</v>
      </c>
      <c r="C19" t="str">
        <f t="shared" si="1"/>
        <v>DIPalp</v>
      </c>
      <c r="D19" s="1" t="s">
        <v>462</v>
      </c>
      <c r="E19" s="3">
        <v>0.34200799999999998</v>
      </c>
      <c r="F19" s="3">
        <v>8.24931E-2</v>
      </c>
      <c r="G19" s="3">
        <v>0.34591899999999998</v>
      </c>
      <c r="H19" s="3">
        <v>-7.8683900000000001E-2</v>
      </c>
      <c r="I19" s="3">
        <v>1.2028799999999999E-2</v>
      </c>
      <c r="J19" s="3">
        <v>8.0729100000000008E-3</v>
      </c>
      <c r="K19" s="3">
        <v>0.11980300000000001</v>
      </c>
      <c r="L19" s="3">
        <v>0.22367400000000001</v>
      </c>
      <c r="M19" s="3">
        <v>0.11258799999999999</v>
      </c>
      <c r="N19" s="3">
        <v>6.1221299999999999E-2</v>
      </c>
      <c r="O19" s="3">
        <v>-0.308226</v>
      </c>
      <c r="P19" s="3">
        <v>0.205819</v>
      </c>
      <c r="Q19" s="3">
        <v>0.11138199999999999</v>
      </c>
      <c r="R19" s="3">
        <v>-5.6841000000000003E-2</v>
      </c>
      <c r="S19" s="3">
        <v>0.112387</v>
      </c>
      <c r="T19" s="3">
        <v>-0.23049</v>
      </c>
      <c r="U19" s="3">
        <v>-0.28909600000000002</v>
      </c>
      <c r="V19" s="3">
        <v>-0.23333499999999999</v>
      </c>
      <c r="W19" s="3">
        <v>-0.55879400000000001</v>
      </c>
      <c r="X19" s="3">
        <v>1.8070099999999999E-2</v>
      </c>
      <c r="Y19" s="3">
        <v>719.92200000000003</v>
      </c>
      <c r="Z19" s="3" t="s">
        <v>22</v>
      </c>
      <c r="AA19" s="4">
        <f t="shared" si="2"/>
        <v>0.5709103369249291</v>
      </c>
      <c r="AB19" s="5">
        <v>3.887964056271938</v>
      </c>
      <c r="AC19" s="4">
        <f t="shared" si="3"/>
        <v>6.8101132608905264</v>
      </c>
      <c r="AD19" s="4">
        <f t="shared" si="4"/>
        <v>0.45422454353766489</v>
      </c>
      <c r="AE19" s="5">
        <v>3.0933191186589348</v>
      </c>
      <c r="AF19" s="4">
        <f t="shared" si="5"/>
        <v>6.8101100274482036</v>
      </c>
      <c r="AJ19" s="1"/>
    </row>
    <row r="20" spans="1:36" x14ac:dyDescent="0.3">
      <c r="A20">
        <f>IF(B20=1,MAX(A$9:A19)+1,A19)</f>
        <v>3</v>
      </c>
      <c r="B20">
        <f t="shared" si="0"/>
        <v>2</v>
      </c>
      <c r="C20" t="str">
        <f t="shared" si="1"/>
        <v>DIPalp</v>
      </c>
      <c r="D20" s="1" t="s">
        <v>463</v>
      </c>
      <c r="E20" s="3">
        <v>0.338472</v>
      </c>
      <c r="F20" s="3">
        <v>0.104271</v>
      </c>
      <c r="G20" s="3">
        <v>0.34917500000000001</v>
      </c>
      <c r="H20" s="3">
        <v>-9.9418699999999999E-2</v>
      </c>
      <c r="I20" s="3">
        <v>-2.4947899999999999E-2</v>
      </c>
      <c r="J20" s="3">
        <v>2.4206700000000001E-2</v>
      </c>
      <c r="K20" s="3">
        <v>0.110309</v>
      </c>
      <c r="L20" s="3">
        <v>0.25928400000000001</v>
      </c>
      <c r="M20" s="3">
        <v>0.103674</v>
      </c>
      <c r="N20" s="3">
        <v>8.5516200000000001E-2</v>
      </c>
      <c r="O20" s="3">
        <v>-0.275837</v>
      </c>
      <c r="P20" s="3">
        <v>0.22936799999999999</v>
      </c>
      <c r="Q20" s="3">
        <v>0.10112400000000001</v>
      </c>
      <c r="R20" s="3">
        <v>-0.102268</v>
      </c>
      <c r="S20" s="3">
        <v>9.9337499999999995E-2</v>
      </c>
      <c r="T20" s="3">
        <v>-0.270061</v>
      </c>
      <c r="U20" s="3">
        <v>-0.26417499999999999</v>
      </c>
      <c r="V20" s="3">
        <v>-0.231541</v>
      </c>
      <c r="W20" s="3">
        <v>-0.53713200000000005</v>
      </c>
      <c r="X20" s="3">
        <v>6.4241600000000004E-4</v>
      </c>
      <c r="Y20" s="3">
        <v>649.81899999999996</v>
      </c>
      <c r="Z20" s="3" t="s">
        <v>22</v>
      </c>
      <c r="AA20" s="4">
        <f t="shared" si="2"/>
        <v>0.51272587975763684</v>
      </c>
      <c r="AB20" s="5">
        <v>3.0624976323832316</v>
      </c>
      <c r="AC20" s="4">
        <f t="shared" si="3"/>
        <v>5.972972602496406</v>
      </c>
      <c r="AD20" s="4">
        <f t="shared" si="4"/>
        <v>0.52945868850860311</v>
      </c>
      <c r="AE20" s="5">
        <v>3.1624459764920236</v>
      </c>
      <c r="AF20" s="4">
        <f t="shared" si="5"/>
        <v>5.972979658526536</v>
      </c>
      <c r="AJ20" s="1"/>
    </row>
    <row r="21" spans="1:36" x14ac:dyDescent="0.3">
      <c r="A21">
        <f>IF(B21=1,MAX(A$9:A20)+1,A20)</f>
        <v>3</v>
      </c>
      <c r="B21">
        <f t="shared" si="0"/>
        <v>3</v>
      </c>
      <c r="C21" t="str">
        <f t="shared" si="1"/>
        <v>DIPalp</v>
      </c>
      <c r="D21" s="1" t="s">
        <v>464</v>
      </c>
      <c r="E21" s="3">
        <v>0.343943</v>
      </c>
      <c r="F21" s="3">
        <v>0.11811199999999999</v>
      </c>
      <c r="G21" s="3">
        <v>0.350665</v>
      </c>
      <c r="H21" s="3">
        <v>-8.6474700000000002E-2</v>
      </c>
      <c r="I21" s="3">
        <v>1.7260899999999999E-2</v>
      </c>
      <c r="J21" s="3">
        <v>1.34643E-2</v>
      </c>
      <c r="K21" s="3">
        <v>0.102979</v>
      </c>
      <c r="L21" s="3">
        <v>0.23125499999999999</v>
      </c>
      <c r="M21" s="3">
        <v>0.105702</v>
      </c>
      <c r="N21" s="3">
        <v>8.6388099999999995E-2</v>
      </c>
      <c r="O21" s="3">
        <v>-0.31612299999999999</v>
      </c>
      <c r="P21" s="3">
        <v>0.19062000000000001</v>
      </c>
      <c r="Q21" s="3">
        <v>0.113103</v>
      </c>
      <c r="R21" s="3">
        <v>-9.6109200000000006E-2</v>
      </c>
      <c r="S21" s="3">
        <v>0.107664</v>
      </c>
      <c r="T21" s="3">
        <v>-0.27282400000000001</v>
      </c>
      <c r="U21" s="3">
        <v>-0.31211899999999998</v>
      </c>
      <c r="V21" s="3">
        <v>-0.21893599999999999</v>
      </c>
      <c r="W21" s="3">
        <v>-0.51307499999999995</v>
      </c>
      <c r="X21" s="3">
        <v>3.4503800000000001E-2</v>
      </c>
      <c r="Y21" s="3">
        <v>635.10400000000004</v>
      </c>
      <c r="Z21" s="3" t="s">
        <v>22</v>
      </c>
      <c r="AA21" s="4">
        <f t="shared" si="2"/>
        <v>0.53075307572265651</v>
      </c>
      <c r="AB21" s="5">
        <v>3.1553345379850435</v>
      </c>
      <c r="AC21" s="4">
        <f t="shared" si="3"/>
        <v>5.9450141361665034</v>
      </c>
      <c r="AD21" s="4">
        <f t="shared" si="4"/>
        <v>0.50410077114204055</v>
      </c>
      <c r="AE21" s="5">
        <v>2.9968871929585692</v>
      </c>
      <c r="AF21" s="4">
        <f t="shared" si="5"/>
        <v>5.9450160851155216</v>
      </c>
      <c r="AJ21" s="1"/>
    </row>
    <row r="22" spans="1:36" x14ac:dyDescent="0.3">
      <c r="A22">
        <f>IF(B22=1,MAX(A$9:A21)+1,A21)</f>
        <v>3</v>
      </c>
      <c r="B22">
        <f t="shared" si="0"/>
        <v>4</v>
      </c>
      <c r="C22" t="str">
        <f t="shared" si="1"/>
        <v>DIPalp</v>
      </c>
      <c r="D22" s="1" t="s">
        <v>465</v>
      </c>
      <c r="E22" s="3">
        <v>0.33642499999999997</v>
      </c>
      <c r="F22" s="3">
        <v>9.9813299999999994E-2</v>
      </c>
      <c r="G22" s="3">
        <v>0.33247900000000002</v>
      </c>
      <c r="H22" s="3">
        <v>-9.9773899999999999E-2</v>
      </c>
      <c r="I22" s="3">
        <v>-4.6629499999999997E-2</v>
      </c>
      <c r="J22" s="3">
        <v>-1.2657499999999999E-3</v>
      </c>
      <c r="K22" s="3">
        <v>0.10563</v>
      </c>
      <c r="L22" s="3">
        <v>0.258882</v>
      </c>
      <c r="M22" s="3">
        <v>0.104604</v>
      </c>
      <c r="N22" s="3">
        <v>8.1612000000000004E-2</v>
      </c>
      <c r="O22" s="3">
        <v>-0.26571699999999998</v>
      </c>
      <c r="P22" s="3">
        <v>0.25125900000000001</v>
      </c>
      <c r="Q22" s="3">
        <v>0.11901399999999999</v>
      </c>
      <c r="R22" s="3">
        <v>-8.1788700000000006E-2</v>
      </c>
      <c r="S22" s="3">
        <v>0.112397</v>
      </c>
      <c r="T22" s="3">
        <v>-0.26042199999999999</v>
      </c>
      <c r="U22" s="3">
        <v>-0.25606899999999999</v>
      </c>
      <c r="V22" s="3">
        <v>-0.25270799999999999</v>
      </c>
      <c r="W22" s="3">
        <v>-0.54213199999999995</v>
      </c>
      <c r="X22" s="3">
        <v>4.3920799999999996E-3</v>
      </c>
      <c r="Y22" s="3">
        <v>716.40899999999999</v>
      </c>
      <c r="Z22" s="3" t="s">
        <v>22</v>
      </c>
      <c r="AA22" s="4">
        <f t="shared" si="2"/>
        <v>0.49553480054034432</v>
      </c>
      <c r="AB22" s="5">
        <v>2.8171501579778209</v>
      </c>
      <c r="AC22" s="4">
        <f t="shared" si="3"/>
        <v>5.6850702612731245</v>
      </c>
      <c r="AD22" s="4">
        <f t="shared" si="4"/>
        <v>0.5193480881884518</v>
      </c>
      <c r="AE22" s="5">
        <v>2.9525316805983688</v>
      </c>
      <c r="AF22" s="4">
        <f t="shared" si="5"/>
        <v>5.6850727821048732</v>
      </c>
      <c r="AJ22" s="1"/>
    </row>
    <row r="23" spans="1:36" x14ac:dyDescent="0.3">
      <c r="A23">
        <f>IF(B23=1,MAX(A$9:A22)+1,A22)</f>
        <v>3</v>
      </c>
      <c r="B23">
        <f t="shared" si="0"/>
        <v>5</v>
      </c>
      <c r="C23" t="str">
        <f t="shared" si="1"/>
        <v>DIPalp</v>
      </c>
      <c r="D23" s="1" t="s">
        <v>466</v>
      </c>
      <c r="E23" s="3">
        <v>0.358207</v>
      </c>
      <c r="F23" s="3">
        <v>9.4863000000000003E-2</v>
      </c>
      <c r="G23" s="3">
        <v>0.35678300000000002</v>
      </c>
      <c r="H23" s="3">
        <v>-7.6566200000000001E-2</v>
      </c>
      <c r="I23" s="3">
        <v>7.5937000000000004E-2</v>
      </c>
      <c r="J23" s="3">
        <v>1.9871300000000001E-2</v>
      </c>
      <c r="K23" s="3">
        <v>8.3134700000000006E-2</v>
      </c>
      <c r="L23" s="3">
        <v>0.22353799999999999</v>
      </c>
      <c r="M23" s="3">
        <v>7.4650599999999998E-2</v>
      </c>
      <c r="N23" s="3">
        <v>7.0897100000000005E-2</v>
      </c>
      <c r="O23" s="3">
        <v>-0.27604200000000001</v>
      </c>
      <c r="P23" s="3">
        <v>0.245501</v>
      </c>
      <c r="Q23" s="3">
        <v>7.3717400000000002E-2</v>
      </c>
      <c r="R23" s="3">
        <v>-8.6645600000000003E-2</v>
      </c>
      <c r="S23" s="3">
        <v>7.8574400000000003E-2</v>
      </c>
      <c r="T23" s="3">
        <v>-0.25520700000000002</v>
      </c>
      <c r="U23" s="3">
        <v>-0.27299600000000002</v>
      </c>
      <c r="V23" s="3">
        <v>-0.23660300000000001</v>
      </c>
      <c r="W23" s="3">
        <v>-0.55196599999999996</v>
      </c>
      <c r="X23" s="3">
        <v>3.5068799999999999E-4</v>
      </c>
      <c r="Y23" s="3">
        <v>647.71199999999999</v>
      </c>
      <c r="Z23" s="3" t="s">
        <v>22</v>
      </c>
      <c r="AA23" s="4">
        <f t="shared" si="2"/>
        <v>0.62820636076201475</v>
      </c>
      <c r="AB23" s="5">
        <v>4.4168410568329337</v>
      </c>
      <c r="AC23" s="4">
        <f t="shared" si="3"/>
        <v>7.0308760507857677</v>
      </c>
      <c r="AD23" s="4">
        <f t="shared" si="4"/>
        <v>0.47876671914523256</v>
      </c>
      <c r="AE23" s="5">
        <v>3.3661523214552411</v>
      </c>
      <c r="AF23" s="4">
        <f t="shared" si="5"/>
        <v>7.0308820284438527</v>
      </c>
      <c r="AJ23" s="1"/>
    </row>
    <row r="24" spans="1:36" x14ac:dyDescent="0.3">
      <c r="A24">
        <f>IF(B24=1,MAX(A$9:A23)+1,A23)</f>
        <v>4</v>
      </c>
      <c r="B24">
        <f t="shared" si="0"/>
        <v>1</v>
      </c>
      <c r="C24" t="str">
        <f t="shared" si="1"/>
        <v>DIPalp</v>
      </c>
      <c r="D24" s="1" t="s">
        <v>467</v>
      </c>
      <c r="E24" s="3">
        <v>0.31572600000000001</v>
      </c>
      <c r="F24" s="3">
        <v>9.64285E-2</v>
      </c>
      <c r="G24" s="3">
        <v>0.31834299999999999</v>
      </c>
      <c r="H24" s="3">
        <v>-9.7545999999999994E-2</v>
      </c>
      <c r="I24" s="3">
        <v>-6.6248399999999999E-3</v>
      </c>
      <c r="J24" s="3">
        <v>1.8400999999999999E-4</v>
      </c>
      <c r="K24" s="3">
        <v>0.108055</v>
      </c>
      <c r="L24" s="3">
        <v>0.27385500000000002</v>
      </c>
      <c r="M24" s="3">
        <v>0.113445</v>
      </c>
      <c r="N24" s="3">
        <v>0.10425</v>
      </c>
      <c r="O24" s="3">
        <v>-0.30371199999999998</v>
      </c>
      <c r="P24" s="3">
        <v>0.24284800000000001</v>
      </c>
      <c r="Q24" s="3">
        <v>0.116658</v>
      </c>
      <c r="R24" s="3">
        <v>-0.101185</v>
      </c>
      <c r="S24" s="3">
        <v>0.130354</v>
      </c>
      <c r="T24" s="3">
        <v>-0.28122999999999998</v>
      </c>
      <c r="U24" s="3">
        <v>-0.29146100000000003</v>
      </c>
      <c r="V24" s="3">
        <v>-0.25033300000000003</v>
      </c>
      <c r="W24" s="3">
        <v>-0.50078199999999995</v>
      </c>
      <c r="X24" s="3">
        <v>1.27276E-2</v>
      </c>
      <c r="Y24" s="3">
        <v>530.048</v>
      </c>
      <c r="Z24" s="3" t="s">
        <v>22</v>
      </c>
      <c r="AA24" s="4">
        <f t="shared" si="2"/>
        <v>0.49431633639740619</v>
      </c>
      <c r="AB24" s="5">
        <v>2.9189422564248249</v>
      </c>
      <c r="AC24" s="4">
        <f t="shared" si="3"/>
        <v>5.9050086786493292</v>
      </c>
      <c r="AD24" s="4">
        <f t="shared" si="4"/>
        <v>0.55553271967184803</v>
      </c>
      <c r="AE24" s="5">
        <v>3.2804227010688445</v>
      </c>
      <c r="AF24" s="4">
        <f t="shared" si="5"/>
        <v>5.9050035846791937</v>
      </c>
      <c r="AJ24" s="1"/>
    </row>
    <row r="25" spans="1:36" x14ac:dyDescent="0.3">
      <c r="A25">
        <f>IF(B25=1,MAX(A$9:A24)+1,A24)</f>
        <v>4</v>
      </c>
      <c r="B25">
        <f t="shared" si="0"/>
        <v>2</v>
      </c>
      <c r="C25" t="str">
        <f t="shared" si="1"/>
        <v>DIPalp</v>
      </c>
      <c r="D25" s="1" t="s">
        <v>468</v>
      </c>
      <c r="E25" s="3">
        <v>0.343171</v>
      </c>
      <c r="F25" s="3">
        <v>0.105328</v>
      </c>
      <c r="G25" s="3">
        <v>0.34462999999999999</v>
      </c>
      <c r="H25" s="3">
        <v>-7.9294799999999999E-2</v>
      </c>
      <c r="I25" s="3">
        <v>2.5190500000000001E-2</v>
      </c>
      <c r="J25" s="3">
        <v>9.5278499999999992E-3</v>
      </c>
      <c r="K25" s="3">
        <v>8.7342799999999998E-2</v>
      </c>
      <c r="L25" s="3">
        <v>0.26073299999999999</v>
      </c>
      <c r="M25" s="3">
        <v>8.8708800000000004E-2</v>
      </c>
      <c r="N25" s="3">
        <v>8.7770299999999996E-2</v>
      </c>
      <c r="O25" s="3">
        <v>-0.29138999999999998</v>
      </c>
      <c r="P25" s="3">
        <v>0.22858899999999999</v>
      </c>
      <c r="Q25" s="3">
        <v>9.2125600000000002E-2</v>
      </c>
      <c r="R25" s="3">
        <v>-9.8780699999999999E-2</v>
      </c>
      <c r="S25" s="3">
        <v>9.3691200000000002E-2</v>
      </c>
      <c r="T25" s="3">
        <v>-0.29700799999999999</v>
      </c>
      <c r="U25" s="3">
        <v>-0.26816499999999999</v>
      </c>
      <c r="V25" s="3">
        <v>-0.25127699999999997</v>
      </c>
      <c r="W25" s="3">
        <v>-0.51530500000000001</v>
      </c>
      <c r="X25" s="3">
        <v>3.4411999999999998E-2</v>
      </c>
      <c r="Y25" s="3">
        <v>514.54600000000005</v>
      </c>
      <c r="Z25" s="3" t="s">
        <v>22</v>
      </c>
      <c r="AA25" s="4">
        <f t="shared" si="2"/>
        <v>0.54106802385788111</v>
      </c>
      <c r="AB25" s="5">
        <v>3.2259720937785361</v>
      </c>
      <c r="AC25" s="4">
        <f t="shared" si="3"/>
        <v>5.9622301661387436</v>
      </c>
      <c r="AD25" s="4">
        <f t="shared" si="4"/>
        <v>0.55777712866660289</v>
      </c>
      <c r="AE25" s="5">
        <v>3.3255928082371775</v>
      </c>
      <c r="AF25" s="4">
        <f t="shared" si="5"/>
        <v>5.9622251206089985</v>
      </c>
      <c r="AJ25" s="1"/>
    </row>
    <row r="26" spans="1:36" x14ac:dyDescent="0.3">
      <c r="A26">
        <f>IF(B26=1,MAX(A$9:A25)+1,A25)</f>
        <v>4</v>
      </c>
      <c r="B26">
        <f t="shared" si="0"/>
        <v>3</v>
      </c>
      <c r="C26" t="str">
        <f t="shared" si="1"/>
        <v>DIPalp</v>
      </c>
      <c r="D26" s="1" t="s">
        <v>469</v>
      </c>
      <c r="E26" s="3">
        <v>0.35877100000000001</v>
      </c>
      <c r="F26" s="3">
        <v>8.1904500000000005E-2</v>
      </c>
      <c r="G26" s="3">
        <v>0.36264800000000003</v>
      </c>
      <c r="H26" s="3">
        <v>-6.8521100000000001E-2</v>
      </c>
      <c r="I26" s="3">
        <v>4.14589E-2</v>
      </c>
      <c r="J26" s="3">
        <v>-1.36534E-2</v>
      </c>
      <c r="K26" s="3">
        <v>8.8042800000000004E-2</v>
      </c>
      <c r="L26" s="3">
        <v>0.25384299999999999</v>
      </c>
      <c r="M26" s="3">
        <v>9.3857700000000002E-2</v>
      </c>
      <c r="N26" s="3">
        <v>8.5233000000000003E-2</v>
      </c>
      <c r="O26" s="3">
        <v>-0.306205</v>
      </c>
      <c r="P26" s="3">
        <v>0.213697</v>
      </c>
      <c r="Q26" s="3">
        <v>9.2463500000000004E-2</v>
      </c>
      <c r="R26" s="3">
        <v>-8.3807599999999996E-2</v>
      </c>
      <c r="S26" s="3">
        <v>8.9778200000000002E-2</v>
      </c>
      <c r="T26" s="3">
        <v>-0.25973499999999999</v>
      </c>
      <c r="U26" s="3">
        <v>-0.30135099999999998</v>
      </c>
      <c r="V26" s="3">
        <v>-0.21670500000000001</v>
      </c>
      <c r="W26" s="3">
        <v>-0.51946400000000004</v>
      </c>
      <c r="X26" s="3">
        <v>7.7440499999999997E-3</v>
      </c>
      <c r="Y26" s="3">
        <v>570.90300000000002</v>
      </c>
      <c r="Z26" s="3" t="s">
        <v>22</v>
      </c>
      <c r="AA26" s="4">
        <f t="shared" si="2"/>
        <v>0.56133087445009877</v>
      </c>
      <c r="AB26" s="5">
        <v>3.6463225328433571</v>
      </c>
      <c r="AC26" s="4">
        <f t="shared" si="3"/>
        <v>6.4958524442743943</v>
      </c>
      <c r="AD26" s="4">
        <f t="shared" si="4"/>
        <v>0.51358093198361643</v>
      </c>
      <c r="AE26" s="5">
        <v>3.3361458256108105</v>
      </c>
      <c r="AF26" s="4">
        <f t="shared" si="5"/>
        <v>6.4958521974823551</v>
      </c>
      <c r="AJ26" s="1"/>
    </row>
    <row r="27" spans="1:36" x14ac:dyDescent="0.3">
      <c r="A27">
        <f>IF(B27=1,MAX(A$9:A26)+1,A26)</f>
        <v>4</v>
      </c>
      <c r="B27">
        <f t="shared" si="0"/>
        <v>4</v>
      </c>
      <c r="C27" t="str">
        <f t="shared" si="1"/>
        <v>DIPalp</v>
      </c>
      <c r="D27" s="1" t="s">
        <v>470</v>
      </c>
      <c r="E27" s="3">
        <v>0.356155</v>
      </c>
      <c r="F27" s="3">
        <v>9.2010599999999998E-2</v>
      </c>
      <c r="G27" s="3">
        <v>0.36262100000000003</v>
      </c>
      <c r="H27" s="3">
        <v>-8.8063100000000005E-2</v>
      </c>
      <c r="I27" s="3">
        <v>2.9512900000000002E-2</v>
      </c>
      <c r="J27" s="3">
        <v>-1.12458E-2</v>
      </c>
      <c r="K27" s="3">
        <v>7.8107099999999999E-2</v>
      </c>
      <c r="L27" s="3">
        <v>0.27958300000000003</v>
      </c>
      <c r="M27" s="3">
        <v>8.4525699999999995E-2</v>
      </c>
      <c r="N27" s="3">
        <v>9.4600400000000001E-2</v>
      </c>
      <c r="O27" s="3">
        <v>-0.28244599999999997</v>
      </c>
      <c r="P27" s="3">
        <v>0.224108</v>
      </c>
      <c r="Q27" s="3">
        <v>9.2580700000000002E-2</v>
      </c>
      <c r="R27" s="3">
        <v>-9.03978E-2</v>
      </c>
      <c r="S27" s="3">
        <v>9.4137100000000001E-2</v>
      </c>
      <c r="T27" s="3">
        <v>-0.27042500000000003</v>
      </c>
      <c r="U27" s="3">
        <v>-0.32103700000000002</v>
      </c>
      <c r="V27" s="3">
        <v>-0.21900800000000001</v>
      </c>
      <c r="W27" s="3">
        <v>-0.49415799999999999</v>
      </c>
      <c r="X27" s="3">
        <v>-1.1162200000000001E-2</v>
      </c>
      <c r="Y27" s="3">
        <v>611.09799999999996</v>
      </c>
      <c r="Z27" s="3" t="s">
        <v>22</v>
      </c>
      <c r="AA27" s="4">
        <f t="shared" si="2"/>
        <v>0.52367090667304594</v>
      </c>
      <c r="AB27" s="5">
        <v>3.3919707751423225</v>
      </c>
      <c r="AC27" s="4">
        <f t="shared" si="3"/>
        <v>6.4772946748025095</v>
      </c>
      <c r="AD27" s="4">
        <f t="shared" si="4"/>
        <v>0.55024154783513035</v>
      </c>
      <c r="AE27" s="5">
        <v>3.5640774468053755</v>
      </c>
      <c r="AF27" s="4">
        <f t="shared" si="5"/>
        <v>6.477296127178831</v>
      </c>
      <c r="AJ27" s="1"/>
    </row>
    <row r="28" spans="1:36" x14ac:dyDescent="0.3">
      <c r="A28">
        <f>IF(B28=1,MAX(A$9:A27)+1,A27)</f>
        <v>4</v>
      </c>
      <c r="B28">
        <f t="shared" si="0"/>
        <v>5</v>
      </c>
      <c r="C28" t="str">
        <f t="shared" si="1"/>
        <v>DIPalp</v>
      </c>
      <c r="D28" s="1" t="s">
        <v>471</v>
      </c>
      <c r="E28" s="3">
        <v>0.32380399999999998</v>
      </c>
      <c r="F28" s="3">
        <v>9.6403299999999997E-2</v>
      </c>
      <c r="G28" s="3">
        <v>0.33139299999999999</v>
      </c>
      <c r="H28" s="3">
        <v>-9.2199799999999998E-2</v>
      </c>
      <c r="I28" s="3">
        <v>-4.9996700000000003E-3</v>
      </c>
      <c r="J28" s="3">
        <v>6.88289E-3</v>
      </c>
      <c r="K28" s="3">
        <v>0.113542</v>
      </c>
      <c r="L28" s="3">
        <v>0.26595299999999999</v>
      </c>
      <c r="M28" s="3">
        <v>0.117066</v>
      </c>
      <c r="N28" s="3">
        <v>8.8084599999999999E-2</v>
      </c>
      <c r="O28" s="3">
        <v>-0.264237</v>
      </c>
      <c r="P28" s="3">
        <v>0.21987200000000001</v>
      </c>
      <c r="Q28" s="3">
        <v>0.10760400000000001</v>
      </c>
      <c r="R28" s="3">
        <v>-8.30404E-2</v>
      </c>
      <c r="S28" s="3">
        <v>0.11439100000000001</v>
      </c>
      <c r="T28" s="3">
        <v>-0.251695</v>
      </c>
      <c r="U28" s="3">
        <v>-0.295823</v>
      </c>
      <c r="V28" s="3">
        <v>-0.25911899999999999</v>
      </c>
      <c r="W28" s="3">
        <v>-0.54274199999999995</v>
      </c>
      <c r="X28" s="3">
        <v>8.8587200000000005E-3</v>
      </c>
      <c r="Y28" s="3">
        <v>550.97699999999998</v>
      </c>
      <c r="Z28" s="3" t="s">
        <v>22</v>
      </c>
      <c r="AA28" s="4">
        <f t="shared" si="2"/>
        <v>0.53774595989000029</v>
      </c>
      <c r="AB28" s="5">
        <v>3.4016686044249309</v>
      </c>
      <c r="AC28" s="4">
        <f t="shared" si="3"/>
        <v>6.3257910949638116</v>
      </c>
      <c r="AD28" s="4">
        <f t="shared" si="4"/>
        <v>0.51764869622650456</v>
      </c>
      <c r="AE28" s="5">
        <v>3.2745373329795844</v>
      </c>
      <c r="AF28" s="4">
        <f t="shared" si="5"/>
        <v>6.325790747373512</v>
      </c>
      <c r="AJ28" s="1"/>
    </row>
    <row r="29" spans="1:36" x14ac:dyDescent="0.3">
      <c r="A29">
        <f>IF(B29=1,MAX(A$9:A28)+1,A28)</f>
        <v>5</v>
      </c>
      <c r="B29">
        <f t="shared" si="0"/>
        <v>1</v>
      </c>
      <c r="C29" t="str">
        <f t="shared" si="1"/>
        <v>DIPalp</v>
      </c>
      <c r="D29" s="1" t="s">
        <v>472</v>
      </c>
      <c r="E29" s="3">
        <v>0.39133699999999999</v>
      </c>
      <c r="F29" s="3">
        <v>6.4459600000000006E-2</v>
      </c>
      <c r="G29" s="3">
        <v>0.39550800000000003</v>
      </c>
      <c r="H29" s="3">
        <v>-6.7617099999999999E-2</v>
      </c>
      <c r="I29" s="3">
        <v>0.15379899999999999</v>
      </c>
      <c r="J29" s="3">
        <v>-1.6440900000000001E-2</v>
      </c>
      <c r="K29" s="3">
        <v>4.1100200000000003E-2</v>
      </c>
      <c r="L29" s="3">
        <v>0.20376</v>
      </c>
      <c r="M29" s="3">
        <v>5.2075200000000002E-2</v>
      </c>
      <c r="N29" s="3">
        <v>5.0706500000000002E-2</v>
      </c>
      <c r="O29" s="3">
        <v>-0.297873</v>
      </c>
      <c r="P29" s="3">
        <v>0.21136099999999999</v>
      </c>
      <c r="Q29" s="3">
        <v>5.6383299999999997E-2</v>
      </c>
      <c r="R29" s="3">
        <v>-5.7179399999999998E-2</v>
      </c>
      <c r="S29" s="3">
        <v>5.3159600000000001E-2</v>
      </c>
      <c r="T29" s="3">
        <v>-0.18395900000000001</v>
      </c>
      <c r="U29" s="3">
        <v>-0.29154999999999998</v>
      </c>
      <c r="V29" s="3">
        <v>-0.202269</v>
      </c>
      <c r="W29" s="3">
        <v>-0.55393800000000004</v>
      </c>
      <c r="X29" s="3">
        <v>-2.8220699999999999E-3</v>
      </c>
      <c r="Y29" s="3">
        <v>703.94799999999998</v>
      </c>
      <c r="Z29" s="3" t="s">
        <v>22</v>
      </c>
      <c r="AA29" s="4">
        <f t="shared" si="2"/>
        <v>0.7078680199723455</v>
      </c>
      <c r="AB29" s="5">
        <v>5.6115103287610024</v>
      </c>
      <c r="AC29" s="4">
        <f t="shared" si="3"/>
        <v>7.9273398012531056</v>
      </c>
      <c r="AD29" s="4">
        <f t="shared" si="4"/>
        <v>0.38790649915844416</v>
      </c>
      <c r="AE29" s="5">
        <v>3.0750667354252998</v>
      </c>
      <c r="AF29" s="4">
        <f t="shared" si="5"/>
        <v>7.9273400731789723</v>
      </c>
      <c r="AJ29" s="1"/>
    </row>
    <row r="30" spans="1:36" x14ac:dyDescent="0.3">
      <c r="A30">
        <f>IF(B30=1,MAX(A$9:A29)+1,A29)</f>
        <v>5</v>
      </c>
      <c r="B30">
        <f t="shared" si="0"/>
        <v>2</v>
      </c>
      <c r="C30" t="str">
        <f t="shared" si="1"/>
        <v>DIPalp</v>
      </c>
      <c r="D30" s="1" t="s">
        <v>473</v>
      </c>
      <c r="E30" s="3">
        <v>0.35884899999999997</v>
      </c>
      <c r="F30" s="3">
        <v>8.2478700000000002E-2</v>
      </c>
      <c r="G30" s="3">
        <v>0.35808400000000001</v>
      </c>
      <c r="H30" s="3">
        <v>-8.6565600000000006E-2</v>
      </c>
      <c r="I30" s="3">
        <v>6.6383700000000004E-2</v>
      </c>
      <c r="J30" s="3">
        <v>5.7258400000000003E-3</v>
      </c>
      <c r="K30" s="3">
        <v>8.3557599999999996E-2</v>
      </c>
      <c r="L30" s="3">
        <v>0.218612</v>
      </c>
      <c r="M30" s="3">
        <v>8.5724900000000007E-2</v>
      </c>
      <c r="N30" s="3">
        <v>6.9201399999999996E-2</v>
      </c>
      <c r="O30" s="3">
        <v>-0.286192</v>
      </c>
      <c r="P30" s="3">
        <v>0.212455</v>
      </c>
      <c r="Q30" s="3">
        <v>9.08577E-2</v>
      </c>
      <c r="R30" s="3">
        <v>-6.8121799999999996E-2</v>
      </c>
      <c r="S30" s="3">
        <v>0.109654</v>
      </c>
      <c r="T30" s="3">
        <v>-0.223496</v>
      </c>
      <c r="U30" s="3">
        <v>-0.29792800000000003</v>
      </c>
      <c r="V30" s="3">
        <v>-0.20718</v>
      </c>
      <c r="W30" s="3">
        <v>-0.56899</v>
      </c>
      <c r="X30" s="3">
        <v>-3.1098100000000002E-3</v>
      </c>
      <c r="Y30" s="3">
        <v>662.56799999999998</v>
      </c>
      <c r="Z30" s="3" t="s">
        <v>22</v>
      </c>
      <c r="AA30" s="4">
        <f t="shared" si="2"/>
        <v>0.63543513230117565</v>
      </c>
      <c r="AB30" s="5">
        <v>4.3528413449872509</v>
      </c>
      <c r="AC30" s="4">
        <f t="shared" si="3"/>
        <v>6.850174193585735</v>
      </c>
      <c r="AD30" s="4">
        <f t="shared" si="4"/>
        <v>0.44287752907204492</v>
      </c>
      <c r="AE30" s="5">
        <v>3.0337886775480962</v>
      </c>
      <c r="AF30" s="4">
        <f t="shared" si="5"/>
        <v>6.8501752254280124</v>
      </c>
      <c r="AJ30" s="1"/>
    </row>
    <row r="31" spans="1:36" x14ac:dyDescent="0.3">
      <c r="A31">
        <f>IF(B31=1,MAX(A$9:A30)+1,A30)</f>
        <v>5</v>
      </c>
      <c r="B31">
        <f t="shared" si="0"/>
        <v>3</v>
      </c>
      <c r="C31" t="str">
        <f t="shared" si="1"/>
        <v>DIPalp</v>
      </c>
      <c r="D31" s="1" t="s">
        <v>474</v>
      </c>
      <c r="E31" s="3">
        <v>0.35947699999999999</v>
      </c>
      <c r="F31" s="3">
        <v>7.9483899999999996E-2</v>
      </c>
      <c r="G31" s="3">
        <v>0.36417500000000003</v>
      </c>
      <c r="H31" s="3">
        <v>-8.40336E-2</v>
      </c>
      <c r="I31" s="3">
        <v>5.4351700000000003E-2</v>
      </c>
      <c r="J31" s="3">
        <v>-2.0587899999999999E-2</v>
      </c>
      <c r="K31" s="3">
        <v>9.8372000000000001E-2</v>
      </c>
      <c r="L31" s="3">
        <v>0.24502499999999999</v>
      </c>
      <c r="M31" s="3">
        <v>9.9387699999999995E-2</v>
      </c>
      <c r="N31" s="3">
        <v>9.8306400000000002E-2</v>
      </c>
      <c r="O31" s="3">
        <v>-0.27212799999999998</v>
      </c>
      <c r="P31" s="3">
        <v>0.214588</v>
      </c>
      <c r="Q31" s="3">
        <v>7.5298699999999996E-2</v>
      </c>
      <c r="R31" s="3">
        <v>-5.89948E-2</v>
      </c>
      <c r="S31" s="3">
        <v>7.4814699999999998E-2</v>
      </c>
      <c r="T31" s="3">
        <v>-0.215861</v>
      </c>
      <c r="U31" s="3">
        <v>-0.30926700000000001</v>
      </c>
      <c r="V31" s="3">
        <v>-0.24148800000000001</v>
      </c>
      <c r="W31" s="3">
        <v>-0.54448200000000002</v>
      </c>
      <c r="X31" s="3">
        <v>-1.6437799999999999E-2</v>
      </c>
      <c r="Y31" s="3">
        <v>592.995</v>
      </c>
      <c r="Z31" s="3" t="s">
        <v>22</v>
      </c>
      <c r="AA31" s="4">
        <f t="shared" si="2"/>
        <v>0.59884808055607897</v>
      </c>
      <c r="AB31" s="5">
        <v>3.9190704676608514</v>
      </c>
      <c r="AC31" s="4">
        <f t="shared" si="3"/>
        <v>6.5443483830184057</v>
      </c>
      <c r="AD31" s="4">
        <f t="shared" si="4"/>
        <v>0.46148765029986449</v>
      </c>
      <c r="AE31" s="5">
        <v>3.0201402589092714</v>
      </c>
      <c r="AF31" s="4">
        <f t="shared" si="5"/>
        <v>6.5443577026315891</v>
      </c>
      <c r="AJ31" s="1"/>
    </row>
    <row r="32" spans="1:36" x14ac:dyDescent="0.3">
      <c r="A32">
        <f>IF(B32=1,MAX(A$9:A31)+1,A31)</f>
        <v>5</v>
      </c>
      <c r="B32">
        <f t="shared" si="0"/>
        <v>4</v>
      </c>
      <c r="C32" t="str">
        <f t="shared" si="1"/>
        <v>DIPalp</v>
      </c>
      <c r="D32" s="1" t="s">
        <v>475</v>
      </c>
      <c r="E32" s="3">
        <v>0.36630400000000002</v>
      </c>
      <c r="F32" s="3">
        <v>8.5524799999999998E-2</v>
      </c>
      <c r="G32" s="3">
        <v>0.36874600000000002</v>
      </c>
      <c r="H32" s="3">
        <v>-7.9286200000000001E-2</v>
      </c>
      <c r="I32" s="3">
        <v>7.9725900000000002E-2</v>
      </c>
      <c r="J32" s="3">
        <v>-6.3390399999999998E-3</v>
      </c>
      <c r="K32" s="3">
        <v>7.0955799999999999E-2</v>
      </c>
      <c r="L32" s="3">
        <v>0.238091</v>
      </c>
      <c r="M32" s="3">
        <v>7.3086700000000004E-2</v>
      </c>
      <c r="N32" s="3">
        <v>8.1947300000000001E-2</v>
      </c>
      <c r="O32" s="3">
        <v>-0.29308800000000002</v>
      </c>
      <c r="P32" s="3">
        <v>0.22502900000000001</v>
      </c>
      <c r="Q32" s="3">
        <v>7.1501700000000001E-2</v>
      </c>
      <c r="R32" s="3">
        <v>-6.7386299999999996E-2</v>
      </c>
      <c r="S32" s="3">
        <v>8.7998499999999993E-2</v>
      </c>
      <c r="T32" s="3">
        <v>-0.2369</v>
      </c>
      <c r="U32" s="3">
        <v>-0.31399700000000003</v>
      </c>
      <c r="V32" s="3">
        <v>-0.25653100000000001</v>
      </c>
      <c r="W32" s="3">
        <v>-0.51123399999999997</v>
      </c>
      <c r="X32" s="3">
        <v>1.58517E-2</v>
      </c>
      <c r="Y32" s="3">
        <v>576.48199999999997</v>
      </c>
      <c r="Z32" s="3" t="s">
        <v>22</v>
      </c>
      <c r="AA32" s="4">
        <f t="shared" si="2"/>
        <v>0.59137638805565917</v>
      </c>
      <c r="AB32" s="5">
        <v>3.8733441197318199</v>
      </c>
      <c r="AC32" s="4">
        <f t="shared" si="3"/>
        <v>6.5497104686013747</v>
      </c>
      <c r="AD32" s="4">
        <f t="shared" si="4"/>
        <v>0.47529664810967265</v>
      </c>
      <c r="AE32" s="5">
        <v>3.1130555338796353</v>
      </c>
      <c r="AF32" s="4">
        <f t="shared" si="5"/>
        <v>6.5497106833400416</v>
      </c>
      <c r="AJ32" s="1"/>
    </row>
    <row r="33" spans="1:36" x14ac:dyDescent="0.3">
      <c r="A33">
        <f>IF(B33=1,MAX(A$9:A32)+1,A32)</f>
        <v>5</v>
      </c>
      <c r="B33">
        <f t="shared" si="0"/>
        <v>5</v>
      </c>
      <c r="C33" t="str">
        <f t="shared" si="1"/>
        <v>DIPalp</v>
      </c>
      <c r="D33" s="1" t="s">
        <v>476</v>
      </c>
      <c r="E33" s="3">
        <v>0.34954099999999999</v>
      </c>
      <c r="F33" s="3">
        <v>9.9872699999999995E-2</v>
      </c>
      <c r="G33" s="3">
        <v>0.36828699999999998</v>
      </c>
      <c r="H33" s="3">
        <v>-7.4124800000000005E-2</v>
      </c>
      <c r="I33" s="3">
        <v>6.2819600000000003E-2</v>
      </c>
      <c r="J33" s="3">
        <v>6.0721100000000004E-3</v>
      </c>
      <c r="K33" s="3">
        <v>9.8006300000000005E-2</v>
      </c>
      <c r="L33" s="3">
        <v>0.25264199999999998</v>
      </c>
      <c r="M33" s="3">
        <v>8.3790799999999999E-2</v>
      </c>
      <c r="N33" s="3">
        <v>9.4352000000000005E-2</v>
      </c>
      <c r="O33" s="3">
        <v>-0.29352800000000001</v>
      </c>
      <c r="P33" s="3">
        <v>0.21141299999999999</v>
      </c>
      <c r="Q33" s="3">
        <v>7.8202300000000002E-2</v>
      </c>
      <c r="R33" s="3">
        <v>-8.8272400000000001E-2</v>
      </c>
      <c r="S33" s="3">
        <v>7.4270000000000003E-2</v>
      </c>
      <c r="T33" s="3">
        <v>-0.265127</v>
      </c>
      <c r="U33" s="3">
        <v>-0.32733299999999999</v>
      </c>
      <c r="V33" s="3">
        <v>-0.247886</v>
      </c>
      <c r="W33" s="3">
        <v>-0.494056</v>
      </c>
      <c r="X33" s="3">
        <v>1.1058399999999999E-2</v>
      </c>
      <c r="Y33" s="3">
        <v>526.81799999999998</v>
      </c>
      <c r="Z33" s="3" t="s">
        <v>22</v>
      </c>
      <c r="AA33" s="4">
        <f t="shared" si="2"/>
        <v>0.55689792328875154</v>
      </c>
      <c r="AB33" s="5">
        <v>3.3126454171944295</v>
      </c>
      <c r="AC33" s="4">
        <f t="shared" si="3"/>
        <v>5.948388885402295</v>
      </c>
      <c r="AD33" s="4">
        <f t="shared" si="4"/>
        <v>0.51831279098502858</v>
      </c>
      <c r="AE33" s="5">
        <v>3.0831305076100959</v>
      </c>
      <c r="AF33" s="4">
        <f t="shared" si="5"/>
        <v>5.9483974951703473</v>
      </c>
      <c r="AJ33" s="1"/>
    </row>
    <row r="34" spans="1:36" x14ac:dyDescent="0.3">
      <c r="A34">
        <f>IF(B34=1,MAX(A$9:A33)+1,A33)</f>
        <v>6</v>
      </c>
      <c r="B34">
        <f t="shared" si="0"/>
        <v>1</v>
      </c>
      <c r="C34" t="str">
        <f t="shared" si="1"/>
        <v>DIPalp</v>
      </c>
      <c r="D34" s="1" t="s">
        <v>477</v>
      </c>
      <c r="E34" s="3">
        <v>0.34543499999999999</v>
      </c>
      <c r="F34" s="3">
        <v>6.7083000000000004E-2</v>
      </c>
      <c r="G34" s="3">
        <v>0.34995700000000002</v>
      </c>
      <c r="H34" s="3">
        <v>-8.4655599999999998E-2</v>
      </c>
      <c r="I34" s="3">
        <v>2.4702999999999999E-2</v>
      </c>
      <c r="J34" s="3">
        <v>-1.9648200000000001E-2</v>
      </c>
      <c r="K34" s="3">
        <v>8.37368E-2</v>
      </c>
      <c r="L34" s="3">
        <v>0.26281199999999999</v>
      </c>
      <c r="M34" s="3">
        <v>7.6976900000000001E-2</v>
      </c>
      <c r="N34" s="3">
        <v>7.6178599999999999E-2</v>
      </c>
      <c r="O34" s="3">
        <v>-0.27435999999999999</v>
      </c>
      <c r="P34" s="3">
        <v>0.26730599999999999</v>
      </c>
      <c r="Q34" s="3">
        <v>9.1611899999999996E-2</v>
      </c>
      <c r="R34" s="3">
        <v>-8.15771E-2</v>
      </c>
      <c r="S34" s="3">
        <v>0.10185900000000001</v>
      </c>
      <c r="T34" s="3">
        <v>-0.249363</v>
      </c>
      <c r="U34" s="3">
        <v>-0.23613799999999999</v>
      </c>
      <c r="V34" s="3">
        <v>-0.22259399999999999</v>
      </c>
      <c r="W34" s="3">
        <v>-0.56378099999999998</v>
      </c>
      <c r="X34" s="3">
        <v>-1.55429E-2</v>
      </c>
      <c r="Y34" s="3">
        <v>612.76599999999996</v>
      </c>
      <c r="Z34" s="3" t="s">
        <v>22</v>
      </c>
      <c r="AA34" s="4">
        <f t="shared" si="2"/>
        <v>0.58849831923641882</v>
      </c>
      <c r="AB34" s="5">
        <v>4.0129353398471759</v>
      </c>
      <c r="AC34" s="4">
        <f t="shared" si="3"/>
        <v>6.81894103802028</v>
      </c>
      <c r="AD34" s="4">
        <f t="shared" si="4"/>
        <v>0.51249550706112545</v>
      </c>
      <c r="AE34" s="5">
        <v>3.4946743526837416</v>
      </c>
      <c r="AF34" s="4">
        <f t="shared" si="5"/>
        <v>6.818936565363745</v>
      </c>
      <c r="AJ34" s="1"/>
    </row>
    <row r="35" spans="1:36" x14ac:dyDescent="0.3">
      <c r="A35">
        <f>IF(B35=1,MAX(A$9:A34)+1,A34)</f>
        <v>6</v>
      </c>
      <c r="B35">
        <f t="shared" si="0"/>
        <v>2</v>
      </c>
      <c r="C35" t="str">
        <f t="shared" si="1"/>
        <v>DIPalp</v>
      </c>
      <c r="D35" s="1" t="s">
        <v>478</v>
      </c>
      <c r="E35" s="3">
        <v>0.30022100000000002</v>
      </c>
      <c r="F35" s="3">
        <v>0.10336099999999999</v>
      </c>
      <c r="G35" s="3">
        <v>0.30681799999999998</v>
      </c>
      <c r="H35" s="3">
        <v>-9.68551E-2</v>
      </c>
      <c r="I35" s="3">
        <v>-4.5077800000000001E-2</v>
      </c>
      <c r="J35" s="3">
        <v>-1.7162699999999999E-2</v>
      </c>
      <c r="K35" s="3">
        <v>0.14261799999999999</v>
      </c>
      <c r="L35" s="3">
        <v>0.24898999999999999</v>
      </c>
      <c r="M35" s="3">
        <v>0.14150399999999999</v>
      </c>
      <c r="N35" s="3">
        <v>0.102101</v>
      </c>
      <c r="O35" s="3">
        <v>-0.312056</v>
      </c>
      <c r="P35" s="3">
        <v>0.25583899999999998</v>
      </c>
      <c r="Q35" s="3">
        <v>0.13422400000000001</v>
      </c>
      <c r="R35" s="3">
        <v>-9.8572599999999996E-2</v>
      </c>
      <c r="S35" s="3">
        <v>0.138796</v>
      </c>
      <c r="T35" s="3">
        <v>-0.23733599999999999</v>
      </c>
      <c r="U35" s="3">
        <v>-0.308755</v>
      </c>
      <c r="V35" s="3">
        <v>-0.26597300000000001</v>
      </c>
      <c r="W35" s="3">
        <v>-0.49829200000000001</v>
      </c>
      <c r="X35" s="3">
        <v>5.6103400000000001E-3</v>
      </c>
      <c r="Y35" s="3">
        <v>504.18099999999998</v>
      </c>
      <c r="Z35" s="3" t="s">
        <v>22</v>
      </c>
      <c r="AA35" s="4">
        <f t="shared" si="2"/>
        <v>0.45378598747920984</v>
      </c>
      <c r="AB35" s="5">
        <v>2.5717978877098839</v>
      </c>
      <c r="AC35" s="4">
        <f t="shared" si="3"/>
        <v>5.6674246421672745</v>
      </c>
      <c r="AD35" s="4">
        <f t="shared" si="4"/>
        <v>0.48634101817551845</v>
      </c>
      <c r="AE35" s="5">
        <v>2.7563018583410788</v>
      </c>
      <c r="AF35" s="4">
        <f t="shared" si="5"/>
        <v>5.6674262612707302</v>
      </c>
      <c r="AJ35" s="1"/>
    </row>
    <row r="36" spans="1:36" x14ac:dyDescent="0.3">
      <c r="A36">
        <f>IF(B36=1,MAX(A$9:A35)+1,A35)</f>
        <v>6</v>
      </c>
      <c r="B36">
        <f t="shared" si="0"/>
        <v>3</v>
      </c>
      <c r="C36" t="str">
        <f t="shared" si="1"/>
        <v>DIPalp</v>
      </c>
      <c r="D36" s="1" t="s">
        <v>479</v>
      </c>
      <c r="E36" s="3">
        <v>0.355545</v>
      </c>
      <c r="F36" s="3">
        <v>0.101726</v>
      </c>
      <c r="G36" s="3">
        <v>0.36408099999999999</v>
      </c>
      <c r="H36" s="3">
        <v>-8.9989899999999998E-2</v>
      </c>
      <c r="I36" s="3">
        <v>1.00661E-2</v>
      </c>
      <c r="J36" s="3">
        <v>1.6935100000000002E-2</v>
      </c>
      <c r="K36" s="3">
        <v>8.6259500000000003E-2</v>
      </c>
      <c r="L36" s="3">
        <v>0.25181599999999998</v>
      </c>
      <c r="M36" s="3">
        <v>7.8425400000000006E-2</v>
      </c>
      <c r="N36" s="3">
        <v>8.5454199999999994E-2</v>
      </c>
      <c r="O36" s="3">
        <v>-0.28972599999999998</v>
      </c>
      <c r="P36" s="3">
        <v>0.22877500000000001</v>
      </c>
      <c r="Q36" s="3">
        <v>9.0417499999999998E-2</v>
      </c>
      <c r="R36" s="3">
        <v>-9.5196699999999995E-2</v>
      </c>
      <c r="S36" s="3">
        <v>7.8045100000000006E-2</v>
      </c>
      <c r="T36" s="3">
        <v>-0.279978</v>
      </c>
      <c r="U36" s="3">
        <v>-0.24645300000000001</v>
      </c>
      <c r="V36" s="3">
        <v>-0.24704300000000001</v>
      </c>
      <c r="W36" s="3">
        <v>-0.52666100000000005</v>
      </c>
      <c r="X36" s="3">
        <v>2.7499900000000001E-2</v>
      </c>
      <c r="Y36" s="3">
        <v>818.37400000000002</v>
      </c>
      <c r="Z36" s="3" t="s">
        <v>22</v>
      </c>
      <c r="AA36" s="4">
        <f t="shared" si="2"/>
        <v>0.53683106735121988</v>
      </c>
      <c r="AB36" s="5">
        <v>3.1258133394743681</v>
      </c>
      <c r="AC36" s="4">
        <f t="shared" si="3"/>
        <v>5.8227131952281654</v>
      </c>
      <c r="AD36" s="4">
        <f t="shared" si="4"/>
        <v>0.53185743842063538</v>
      </c>
      <c r="AE36" s="5">
        <v>3.0968519210437218</v>
      </c>
      <c r="AF36" s="4">
        <f t="shared" si="5"/>
        <v>5.8227105561217769</v>
      </c>
      <c r="AJ36" s="1"/>
    </row>
    <row r="37" spans="1:36" x14ac:dyDescent="0.3">
      <c r="A37">
        <f>IF(B37=1,MAX(A$9:A36)+1,A36)</f>
        <v>6</v>
      </c>
      <c r="B37">
        <f t="shared" si="0"/>
        <v>4</v>
      </c>
      <c r="C37" t="str">
        <f t="shared" si="1"/>
        <v>DIPalp</v>
      </c>
      <c r="D37" s="1" t="s">
        <v>480</v>
      </c>
      <c r="E37" s="3">
        <v>0.35069400000000001</v>
      </c>
      <c r="F37" s="3">
        <v>6.3919900000000002E-2</v>
      </c>
      <c r="G37" s="3">
        <v>0.354244</v>
      </c>
      <c r="H37" s="3">
        <v>-8.3784300000000006E-2</v>
      </c>
      <c r="I37" s="3">
        <v>4.3133999999999999E-2</v>
      </c>
      <c r="J37" s="3">
        <v>-1.00383E-2</v>
      </c>
      <c r="K37" s="3">
        <v>7.9868599999999998E-2</v>
      </c>
      <c r="L37" s="3">
        <v>0.25683800000000001</v>
      </c>
      <c r="M37" s="3">
        <v>8.84857E-2</v>
      </c>
      <c r="N37" s="3">
        <v>7.3679499999999995E-2</v>
      </c>
      <c r="O37" s="3">
        <v>-0.26382299999999997</v>
      </c>
      <c r="P37" s="3">
        <v>0.26446399999999998</v>
      </c>
      <c r="Q37" s="3">
        <v>8.1700300000000003E-2</v>
      </c>
      <c r="R37" s="3">
        <v>-7.1111599999999997E-2</v>
      </c>
      <c r="S37" s="3">
        <v>8.1040000000000001E-2</v>
      </c>
      <c r="T37" s="3">
        <v>-0.23771</v>
      </c>
      <c r="U37" s="3">
        <v>-0.24407699999999999</v>
      </c>
      <c r="V37" s="3">
        <v>-0.22751099999999999</v>
      </c>
      <c r="W37" s="3">
        <v>-0.57126600000000005</v>
      </c>
      <c r="X37" s="3">
        <v>-2.87461E-2</v>
      </c>
      <c r="Y37" s="3">
        <v>589.00099999999998</v>
      </c>
      <c r="Z37" s="3" t="s">
        <v>22</v>
      </c>
      <c r="AA37" s="4">
        <f t="shared" si="2"/>
        <v>0.61468474991725641</v>
      </c>
      <c r="AB37" s="5">
        <v>4.0933830223610492</v>
      </c>
      <c r="AC37" s="4">
        <f t="shared" si="3"/>
        <v>6.6593209330670158</v>
      </c>
      <c r="AD37" s="4">
        <f t="shared" si="4"/>
        <v>0.49454938730318937</v>
      </c>
      <c r="AE37" s="5">
        <v>3.2933667075616224</v>
      </c>
      <c r="AF37" s="4">
        <f t="shared" si="5"/>
        <v>6.6593282533834888</v>
      </c>
      <c r="AJ37" s="1"/>
    </row>
    <row r="38" spans="1:36" x14ac:dyDescent="0.3">
      <c r="A38">
        <f>IF(B38=1,MAX(A$9:A37)+1,A37)</f>
        <v>6</v>
      </c>
      <c r="B38">
        <f t="shared" si="0"/>
        <v>5</v>
      </c>
      <c r="C38" t="str">
        <f t="shared" si="1"/>
        <v>DIPalp</v>
      </c>
      <c r="D38" s="1" t="s">
        <v>481</v>
      </c>
      <c r="E38" s="3">
        <v>0.35461999999999999</v>
      </c>
      <c r="F38" s="3">
        <v>9.7311800000000004E-2</v>
      </c>
      <c r="G38" s="3">
        <v>0.35087600000000002</v>
      </c>
      <c r="H38" s="3">
        <v>-7.9553100000000002E-2</v>
      </c>
      <c r="I38" s="3">
        <v>2.78143E-2</v>
      </c>
      <c r="J38" s="3">
        <v>1.5805699999999999E-2</v>
      </c>
      <c r="K38" s="3">
        <v>9.5661300000000005E-2</v>
      </c>
      <c r="L38" s="3">
        <v>0.24040600000000001</v>
      </c>
      <c r="M38" s="3">
        <v>9.7679299999999997E-2</v>
      </c>
      <c r="N38" s="3">
        <v>8.1561599999999998E-2</v>
      </c>
      <c r="O38" s="3">
        <v>-0.32588299999999998</v>
      </c>
      <c r="P38" s="3">
        <v>0.22728400000000001</v>
      </c>
      <c r="Q38" s="3">
        <v>9.6909300000000004E-2</v>
      </c>
      <c r="R38" s="3">
        <v>-8.52715E-2</v>
      </c>
      <c r="S38" s="3">
        <v>8.5731600000000005E-2</v>
      </c>
      <c r="T38" s="3">
        <v>-0.27588299999999999</v>
      </c>
      <c r="U38" s="3">
        <v>-0.28490100000000002</v>
      </c>
      <c r="V38" s="3">
        <v>-0.25037100000000001</v>
      </c>
      <c r="W38" s="3">
        <v>-0.49850699999999998</v>
      </c>
      <c r="X38" s="3">
        <v>2.87094E-2</v>
      </c>
      <c r="Y38" s="3">
        <v>487.32</v>
      </c>
      <c r="Z38" s="3" t="s">
        <v>22</v>
      </c>
      <c r="AA38" s="4">
        <f t="shared" si="2"/>
        <v>0.52647945478183666</v>
      </c>
      <c r="AB38" s="5">
        <v>3.0102138703398613</v>
      </c>
      <c r="AC38" s="4">
        <f t="shared" si="3"/>
        <v>5.7176283765664477</v>
      </c>
      <c r="AD38" s="4">
        <f t="shared" si="4"/>
        <v>0.51638447930112119</v>
      </c>
      <c r="AE38" s="5">
        <v>2.9524973594888433</v>
      </c>
      <c r="AF38" s="4">
        <f t="shared" si="5"/>
        <v>5.7176338132485629</v>
      </c>
      <c r="AJ38" s="1"/>
    </row>
    <row r="39" spans="1:36" x14ac:dyDescent="0.3">
      <c r="A39">
        <f>IF(B39=1,MAX(A$9:A38)+1,A38)</f>
        <v>7</v>
      </c>
      <c r="B39">
        <f t="shared" si="0"/>
        <v>1</v>
      </c>
      <c r="C39" t="str">
        <f t="shared" si="1"/>
        <v>DIPalp</v>
      </c>
      <c r="D39" s="1" t="s">
        <v>482</v>
      </c>
      <c r="E39" s="3">
        <v>0.340806</v>
      </c>
      <c r="F39" s="3">
        <v>7.9244300000000004E-2</v>
      </c>
      <c r="G39" s="3">
        <v>0.34544399999999997</v>
      </c>
      <c r="H39" s="3">
        <v>-8.3779900000000004E-2</v>
      </c>
      <c r="I39" s="3">
        <v>-2.99139E-2</v>
      </c>
      <c r="J39" s="3">
        <v>1.7869599999999999E-2</v>
      </c>
      <c r="K39" s="3">
        <v>0.124417</v>
      </c>
      <c r="L39" s="3">
        <v>0.21368000000000001</v>
      </c>
      <c r="M39" s="3">
        <v>0.12138599999999999</v>
      </c>
      <c r="N39" s="3">
        <v>7.3850899999999997E-2</v>
      </c>
      <c r="O39" s="3">
        <v>-0.298452</v>
      </c>
      <c r="P39" s="3">
        <v>0.200655</v>
      </c>
      <c r="Q39" s="3">
        <v>0.13073000000000001</v>
      </c>
      <c r="R39" s="3">
        <v>-7.4395600000000006E-2</v>
      </c>
      <c r="S39" s="3">
        <v>0.12299300000000001</v>
      </c>
      <c r="T39" s="3">
        <v>-0.22900200000000001</v>
      </c>
      <c r="U39" s="3">
        <v>-0.28209400000000001</v>
      </c>
      <c r="V39" s="3">
        <v>-0.19641900000000001</v>
      </c>
      <c r="W39" s="3">
        <v>-0.57531600000000005</v>
      </c>
      <c r="X39" s="3">
        <v>-1.7026599999999999E-3</v>
      </c>
      <c r="Y39" s="3">
        <v>815.59199999999998</v>
      </c>
      <c r="Z39" s="3" t="s">
        <v>22</v>
      </c>
      <c r="AA39" s="4">
        <f t="shared" si="2"/>
        <v>0.54575317135672019</v>
      </c>
      <c r="AB39" s="5">
        <v>3.1323756642914544</v>
      </c>
      <c r="AC39" s="4">
        <f t="shared" si="3"/>
        <v>5.7395464262800271</v>
      </c>
      <c r="AD39" s="4">
        <f t="shared" si="4"/>
        <v>0.44268429032438006</v>
      </c>
      <c r="AE39" s="5">
        <v>2.5408052612489076</v>
      </c>
      <c r="AF39" s="4">
        <f t="shared" si="5"/>
        <v>5.7395424160796731</v>
      </c>
      <c r="AJ39" s="1"/>
    </row>
    <row r="40" spans="1:36" x14ac:dyDescent="0.3">
      <c r="A40">
        <f>IF(B40=1,MAX(A$9:A39)+1,A39)</f>
        <v>7</v>
      </c>
      <c r="B40">
        <f t="shared" si="0"/>
        <v>2</v>
      </c>
      <c r="C40" t="str">
        <f t="shared" si="1"/>
        <v>DIPalp</v>
      </c>
      <c r="D40" s="1" t="s">
        <v>483</v>
      </c>
      <c r="E40" s="3">
        <v>0.324017</v>
      </c>
      <c r="F40" s="3">
        <v>0.11476699999999999</v>
      </c>
      <c r="G40" s="3">
        <v>0.329764</v>
      </c>
      <c r="H40" s="3">
        <v>-8.1671099999999996E-2</v>
      </c>
      <c r="I40" s="3">
        <v>-5.2690099999999997E-2</v>
      </c>
      <c r="J40" s="3">
        <v>1.30825E-2</v>
      </c>
      <c r="K40" s="3">
        <v>0.124236</v>
      </c>
      <c r="L40" s="3">
        <v>0.218308</v>
      </c>
      <c r="M40" s="3">
        <v>0.12476</v>
      </c>
      <c r="N40" s="3">
        <v>0.106311</v>
      </c>
      <c r="O40" s="3">
        <v>-0.25023099999999998</v>
      </c>
      <c r="P40" s="3">
        <v>0.22856599999999999</v>
      </c>
      <c r="Q40" s="3">
        <v>0.123376</v>
      </c>
      <c r="R40" s="3">
        <v>-0.101045</v>
      </c>
      <c r="S40" s="3">
        <v>0.120085</v>
      </c>
      <c r="T40" s="3">
        <v>-0.26550299999999999</v>
      </c>
      <c r="U40" s="3">
        <v>-0.288628</v>
      </c>
      <c r="V40" s="3">
        <v>-0.23935200000000001</v>
      </c>
      <c r="W40" s="3">
        <v>-0.55468899999999999</v>
      </c>
      <c r="X40" s="3">
        <v>6.5365400000000004E-3</v>
      </c>
      <c r="Y40" s="3">
        <v>723.44299999999998</v>
      </c>
      <c r="Z40" s="3" t="s">
        <v>22</v>
      </c>
      <c r="AA40" s="4">
        <f t="shared" si="2"/>
        <v>0.50204157715624675</v>
      </c>
      <c r="AB40" s="5">
        <v>2.6015140807026227</v>
      </c>
      <c r="AC40" s="4">
        <f t="shared" si="3"/>
        <v>5.1818697874358968</v>
      </c>
      <c r="AD40" s="4">
        <f t="shared" si="4"/>
        <v>0.48382880704025882</v>
      </c>
      <c r="AE40" s="5">
        <v>2.5071411599804145</v>
      </c>
      <c r="AF40" s="4">
        <f t="shared" si="5"/>
        <v>5.1818765718342155</v>
      </c>
      <c r="AJ40" s="1"/>
    </row>
    <row r="41" spans="1:36" x14ac:dyDescent="0.3">
      <c r="A41">
        <f>IF(B41=1,MAX(A$9:A40)+1,A40)</f>
        <v>7</v>
      </c>
      <c r="B41">
        <f t="shared" si="0"/>
        <v>3</v>
      </c>
      <c r="C41" t="str">
        <f t="shared" si="1"/>
        <v>DIPalp</v>
      </c>
      <c r="D41" s="1" t="s">
        <v>484</v>
      </c>
      <c r="E41" s="3">
        <v>0.32209100000000002</v>
      </c>
      <c r="F41" s="3">
        <v>8.4363900000000006E-2</v>
      </c>
      <c r="G41" s="3">
        <v>0.32582899999999998</v>
      </c>
      <c r="H41" s="3">
        <v>-9.2324600000000007E-2</v>
      </c>
      <c r="I41" s="3">
        <v>-1.61811E-2</v>
      </c>
      <c r="J41" s="3">
        <v>3.6015399999999999E-3</v>
      </c>
      <c r="K41" s="3">
        <v>0.13176099999999999</v>
      </c>
      <c r="L41" s="3">
        <v>0.231597</v>
      </c>
      <c r="M41" s="3">
        <v>0.12887999999999999</v>
      </c>
      <c r="N41" s="3">
        <v>7.8582200000000005E-2</v>
      </c>
      <c r="O41" s="3">
        <v>-0.29472500000000001</v>
      </c>
      <c r="P41" s="3">
        <v>0.21843299999999999</v>
      </c>
      <c r="Q41" s="3">
        <v>0.12595500000000001</v>
      </c>
      <c r="R41" s="3">
        <v>-7.6786699999999999E-2</v>
      </c>
      <c r="S41" s="3">
        <v>0.13022500000000001</v>
      </c>
      <c r="T41" s="3">
        <v>-0.22522600000000001</v>
      </c>
      <c r="U41" s="3">
        <v>-0.27942899999999998</v>
      </c>
      <c r="V41" s="3">
        <v>-0.21986800000000001</v>
      </c>
      <c r="W41" s="3">
        <v>-0.574407</v>
      </c>
      <c r="X41" s="3">
        <v>-2.37214E-3</v>
      </c>
      <c r="Y41" s="3">
        <v>424.72</v>
      </c>
      <c r="Z41" s="3" t="s">
        <v>22</v>
      </c>
      <c r="AA41" s="4">
        <f t="shared" si="2"/>
        <v>0.55825786181974413</v>
      </c>
      <c r="AB41" s="5">
        <v>3.1032769022216518</v>
      </c>
      <c r="AC41" s="4">
        <f t="shared" si="3"/>
        <v>5.5588592914857484</v>
      </c>
      <c r="AD41" s="4">
        <f t="shared" si="4"/>
        <v>0.45682558227949538</v>
      </c>
      <c r="AE41" s="5">
        <v>2.5394313929243304</v>
      </c>
      <c r="AF41" s="4">
        <f t="shared" si="5"/>
        <v>5.558864239285648</v>
      </c>
      <c r="AJ41" s="1"/>
    </row>
    <row r="42" spans="1:36" x14ac:dyDescent="0.3">
      <c r="A42">
        <f>IF(B42=1,MAX(A$9:A41)+1,A41)</f>
        <v>7</v>
      </c>
      <c r="B42">
        <f t="shared" si="0"/>
        <v>4</v>
      </c>
      <c r="C42" t="str">
        <f t="shared" si="1"/>
        <v>DIPalp</v>
      </c>
      <c r="D42" s="1" t="s">
        <v>485</v>
      </c>
      <c r="E42" s="3">
        <v>0.357209</v>
      </c>
      <c r="F42" s="3">
        <v>9.7218899999999997E-2</v>
      </c>
      <c r="G42" s="3">
        <v>0.35838999999999999</v>
      </c>
      <c r="H42" s="3">
        <v>-7.2289500000000007E-2</v>
      </c>
      <c r="I42" s="3">
        <v>-2.62656E-4</v>
      </c>
      <c r="J42" s="3">
        <v>1.8030100000000001E-3</v>
      </c>
      <c r="K42" s="3">
        <v>0.106507</v>
      </c>
      <c r="L42" s="3">
        <v>0.19836799999999999</v>
      </c>
      <c r="M42" s="3">
        <v>0.109168</v>
      </c>
      <c r="N42" s="3">
        <v>6.7317299999999997E-2</v>
      </c>
      <c r="O42" s="3">
        <v>-0.30319699999999999</v>
      </c>
      <c r="P42" s="3">
        <v>0.226216</v>
      </c>
      <c r="Q42" s="3">
        <v>0.109983</v>
      </c>
      <c r="R42" s="3">
        <v>-8.4115099999999998E-2</v>
      </c>
      <c r="S42" s="3">
        <v>0.11522499999999999</v>
      </c>
      <c r="T42" s="3">
        <v>-0.230937</v>
      </c>
      <c r="U42" s="3">
        <v>-0.30803599999999998</v>
      </c>
      <c r="V42" s="3">
        <v>-0.20336499999999999</v>
      </c>
      <c r="W42" s="3">
        <v>-0.54498599999999997</v>
      </c>
      <c r="X42" s="3">
        <v>-2.1671099999999999E-4</v>
      </c>
      <c r="Y42" s="3">
        <v>442.48399999999998</v>
      </c>
      <c r="Z42" s="3" t="s">
        <v>22</v>
      </c>
      <c r="AA42" s="4">
        <f t="shared" si="2"/>
        <v>0.54472708834007888</v>
      </c>
      <c r="AB42" s="5">
        <v>3.1685038553707083</v>
      </c>
      <c r="AC42" s="4">
        <f t="shared" si="3"/>
        <v>5.8166812761706792</v>
      </c>
      <c r="AD42" s="4">
        <f t="shared" si="4"/>
        <v>0.42939351013842769</v>
      </c>
      <c r="AE42" s="5">
        <v>2.4976465925274214</v>
      </c>
      <c r="AF42" s="4">
        <f t="shared" si="5"/>
        <v>5.8166845412317274</v>
      </c>
      <c r="AJ42" s="1"/>
    </row>
    <row r="43" spans="1:36" x14ac:dyDescent="0.3">
      <c r="A43">
        <f>IF(B43=1,MAX(A$9:A42)+1,A42)</f>
        <v>7</v>
      </c>
      <c r="B43">
        <f t="shared" si="0"/>
        <v>5</v>
      </c>
      <c r="C43" t="str">
        <f t="shared" si="1"/>
        <v>DIPalp</v>
      </c>
      <c r="D43" s="1" t="s">
        <v>486</v>
      </c>
      <c r="E43" s="3">
        <v>0.29152899999999998</v>
      </c>
      <c r="F43" s="3">
        <v>0.10567</v>
      </c>
      <c r="G43" s="3">
        <v>0.31410399999999999</v>
      </c>
      <c r="H43" s="3">
        <v>-9.3343200000000001E-2</v>
      </c>
      <c r="I43" s="3">
        <v>-3.8891700000000001E-2</v>
      </c>
      <c r="J43" s="3">
        <v>-2.36192E-3</v>
      </c>
      <c r="K43" s="3">
        <v>0.13444700000000001</v>
      </c>
      <c r="L43" s="3">
        <v>0.25952900000000001</v>
      </c>
      <c r="M43" s="3">
        <v>0.12557099999999999</v>
      </c>
      <c r="N43" s="3">
        <v>9.3186099999999994E-2</v>
      </c>
      <c r="O43" s="3">
        <v>-0.251969</v>
      </c>
      <c r="P43" s="3">
        <v>0.22883200000000001</v>
      </c>
      <c r="Q43" s="3">
        <v>0.12894600000000001</v>
      </c>
      <c r="R43" s="3">
        <v>-9.4302200000000003E-2</v>
      </c>
      <c r="S43" s="3">
        <v>0.13431000000000001</v>
      </c>
      <c r="T43" s="3">
        <v>-0.26038800000000001</v>
      </c>
      <c r="U43" s="3">
        <v>-0.26948800000000001</v>
      </c>
      <c r="V43" s="3">
        <v>-0.248665</v>
      </c>
      <c r="W43" s="3">
        <v>-0.56855800000000001</v>
      </c>
      <c r="X43" s="3">
        <v>1.1844E-2</v>
      </c>
      <c r="Y43" s="3">
        <v>421.291</v>
      </c>
      <c r="Z43" s="3" t="s">
        <v>22</v>
      </c>
      <c r="AA43" s="4">
        <f t="shared" si="2"/>
        <v>0.5298567707586046</v>
      </c>
      <c r="AB43" s="5">
        <v>3.0867145518914225</v>
      </c>
      <c r="AC43" s="4">
        <f t="shared" si="3"/>
        <v>5.8255640434152101</v>
      </c>
      <c r="AD43" s="4">
        <f t="shared" si="4"/>
        <v>0.51991701804999613</v>
      </c>
      <c r="AE43" s="5">
        <v>3.028809282500482</v>
      </c>
      <c r="AF43" s="4">
        <f t="shared" si="5"/>
        <v>5.8255628828237862</v>
      </c>
      <c r="AJ43" s="1"/>
    </row>
    <row r="44" spans="1:36" x14ac:dyDescent="0.3">
      <c r="A44">
        <f>IF(B44=1,MAX(A$9:A43)+1,A43)</f>
        <v>8</v>
      </c>
      <c r="B44">
        <f t="shared" si="0"/>
        <v>1</v>
      </c>
      <c r="C44" t="str">
        <f t="shared" si="1"/>
        <v>DIPalp</v>
      </c>
      <c r="D44" s="1" t="s">
        <v>487</v>
      </c>
      <c r="E44" s="3">
        <v>0.33431</v>
      </c>
      <c r="F44" s="3">
        <v>9.3343999999999996E-2</v>
      </c>
      <c r="G44" s="3">
        <v>0.33979300000000001</v>
      </c>
      <c r="H44" s="3">
        <v>-9.3513899999999997E-2</v>
      </c>
      <c r="I44" s="3">
        <v>5.4302999999999997E-2</v>
      </c>
      <c r="J44" s="3">
        <v>4.7795399999999997E-3</v>
      </c>
      <c r="K44" s="3">
        <v>7.8868599999999997E-2</v>
      </c>
      <c r="L44" s="3">
        <v>0.253473</v>
      </c>
      <c r="M44" s="3">
        <v>9.3430899999999997E-2</v>
      </c>
      <c r="N44" s="3">
        <v>8.7661699999999995E-2</v>
      </c>
      <c r="O44" s="3">
        <v>-0.30107400000000001</v>
      </c>
      <c r="P44" s="3">
        <v>0.265876</v>
      </c>
      <c r="Q44" s="3">
        <v>9.3867599999999995E-2</v>
      </c>
      <c r="R44" s="3">
        <v>-6.8867100000000001E-2</v>
      </c>
      <c r="S44" s="3">
        <v>0.102037</v>
      </c>
      <c r="T44" s="3">
        <v>-0.25287500000000002</v>
      </c>
      <c r="U44" s="3">
        <v>-0.33563599999999999</v>
      </c>
      <c r="V44" s="3">
        <v>-0.30312099999999997</v>
      </c>
      <c r="W44" s="3">
        <v>-0.45989999999999998</v>
      </c>
      <c r="X44" s="3">
        <v>1.32429E-2</v>
      </c>
      <c r="Y44" s="3">
        <v>722.16399999999999</v>
      </c>
      <c r="Z44" s="3" t="s">
        <v>22</v>
      </c>
      <c r="AA44" s="4">
        <f t="shared" si="2"/>
        <v>0.51427264526852834</v>
      </c>
      <c r="AB44" s="5">
        <v>3.0259624827161851</v>
      </c>
      <c r="AC44" s="4">
        <f t="shared" si="3"/>
        <v>5.8839654618148582</v>
      </c>
      <c r="AD44" s="4">
        <f t="shared" si="4"/>
        <v>0.50687776816759289</v>
      </c>
      <c r="AE44" s="5">
        <v>2.9824529821065817</v>
      </c>
      <c r="AF44" s="4">
        <f t="shared" si="5"/>
        <v>5.8839688173509916</v>
      </c>
      <c r="AJ44" s="1"/>
    </row>
    <row r="45" spans="1:36" x14ac:dyDescent="0.3">
      <c r="A45">
        <f>IF(B45=1,MAX(A$9:A44)+1,A44)</f>
        <v>8</v>
      </c>
      <c r="B45">
        <f t="shared" si="0"/>
        <v>2</v>
      </c>
      <c r="C45" t="str">
        <f t="shared" si="1"/>
        <v>DIPalp</v>
      </c>
      <c r="D45" s="1" t="s">
        <v>488</v>
      </c>
      <c r="E45" s="3">
        <v>0.35392299999999999</v>
      </c>
      <c r="F45" s="3">
        <v>8.5829799999999998E-2</v>
      </c>
      <c r="G45" s="3">
        <v>0.35877199999999998</v>
      </c>
      <c r="H45" s="3">
        <v>-9.0198600000000004E-2</v>
      </c>
      <c r="I45" s="3">
        <v>9.2950699999999997E-2</v>
      </c>
      <c r="J45" s="3">
        <v>7.0747500000000003E-3</v>
      </c>
      <c r="K45" s="3">
        <v>7.37265E-2</v>
      </c>
      <c r="L45" s="3">
        <v>0.26528299999999999</v>
      </c>
      <c r="M45" s="3">
        <v>7.4417499999999998E-2</v>
      </c>
      <c r="N45" s="3">
        <v>8.0332000000000001E-2</v>
      </c>
      <c r="O45" s="3">
        <v>-0.30465300000000001</v>
      </c>
      <c r="P45" s="3">
        <v>0.21192</v>
      </c>
      <c r="Q45" s="3">
        <v>8.3212800000000003E-2</v>
      </c>
      <c r="R45" s="3">
        <v>-7.9072500000000004E-2</v>
      </c>
      <c r="S45" s="3">
        <v>9.0080499999999994E-2</v>
      </c>
      <c r="T45" s="3">
        <v>-0.24843899999999999</v>
      </c>
      <c r="U45" s="3">
        <v>-0.32401000000000002</v>
      </c>
      <c r="V45" s="3">
        <v>-0.24443200000000001</v>
      </c>
      <c r="W45" s="3">
        <v>-0.49841999999999997</v>
      </c>
      <c r="X45" s="3">
        <v>1.17029E-2</v>
      </c>
      <c r="Y45" s="3">
        <v>908.6</v>
      </c>
      <c r="Z45" s="3" t="s">
        <v>22</v>
      </c>
      <c r="AA45" s="4">
        <f t="shared" si="2"/>
        <v>0.59138880999805232</v>
      </c>
      <c r="AB45" s="5">
        <v>4.2343264105488743</v>
      </c>
      <c r="AC45" s="4">
        <f t="shared" si="3"/>
        <v>7.159970460994721</v>
      </c>
      <c r="AD45" s="4">
        <f t="shared" si="4"/>
        <v>0.51398224346761234</v>
      </c>
      <c r="AE45" s="5">
        <v>3.6800967898787174</v>
      </c>
      <c r="AF45" s="4">
        <f t="shared" si="5"/>
        <v>7.1599687278119211</v>
      </c>
      <c r="AJ45" s="1"/>
    </row>
    <row r="46" spans="1:36" x14ac:dyDescent="0.3">
      <c r="A46">
        <f>IF(B46=1,MAX(A$9:A45)+1,A45)</f>
        <v>8</v>
      </c>
      <c r="B46">
        <f t="shared" si="0"/>
        <v>3</v>
      </c>
      <c r="C46" t="str">
        <f t="shared" si="1"/>
        <v>DIPalp</v>
      </c>
      <c r="D46" s="1" t="s">
        <v>489</v>
      </c>
      <c r="E46" s="3">
        <v>0.34928999999999999</v>
      </c>
      <c r="F46" s="3">
        <v>8.1486699999999995E-2</v>
      </c>
      <c r="G46" s="3">
        <v>0.36021599999999998</v>
      </c>
      <c r="H46" s="3">
        <v>-9.8314600000000002E-2</v>
      </c>
      <c r="I46" s="3">
        <v>6.1049899999999997E-2</v>
      </c>
      <c r="J46" s="3">
        <v>1.10574E-2</v>
      </c>
      <c r="K46" s="3">
        <v>7.2908399999999998E-2</v>
      </c>
      <c r="L46" s="3">
        <v>0.24141099999999999</v>
      </c>
      <c r="M46" s="3">
        <v>8.5792800000000002E-2</v>
      </c>
      <c r="N46" s="3">
        <v>8.1919500000000006E-2</v>
      </c>
      <c r="O46" s="3">
        <v>-0.33178800000000003</v>
      </c>
      <c r="P46" s="3">
        <v>0.26630399999999999</v>
      </c>
      <c r="Q46" s="3">
        <v>8.9118199999999995E-2</v>
      </c>
      <c r="R46" s="3">
        <v>-7.6580599999999999E-2</v>
      </c>
      <c r="S46" s="3">
        <v>8.2809900000000006E-2</v>
      </c>
      <c r="T46" s="3">
        <v>-0.230514</v>
      </c>
      <c r="U46" s="3">
        <v>-0.30335200000000001</v>
      </c>
      <c r="V46" s="3">
        <v>-0.29346</v>
      </c>
      <c r="W46" s="3">
        <v>-0.46604499999999999</v>
      </c>
      <c r="X46" s="3">
        <v>1.669E-2</v>
      </c>
      <c r="Y46" s="3">
        <v>838.93100000000004</v>
      </c>
      <c r="Z46" s="3" t="s">
        <v>22</v>
      </c>
      <c r="AA46" s="4">
        <f t="shared" si="2"/>
        <v>0.52712499446409289</v>
      </c>
      <c r="AB46" s="5">
        <v>3.5433700192608852</v>
      </c>
      <c r="AC46" s="4">
        <f t="shared" si="3"/>
        <v>6.7220679278608086</v>
      </c>
      <c r="AD46" s="4">
        <f t="shared" si="4"/>
        <v>0.47202886069312538</v>
      </c>
      <c r="AE46" s="5">
        <v>3.1730117320197069</v>
      </c>
      <c r="AF46" s="4">
        <f t="shared" si="5"/>
        <v>6.7220714584283439</v>
      </c>
      <c r="AJ46" s="1"/>
    </row>
    <row r="47" spans="1:36" x14ac:dyDescent="0.3">
      <c r="A47">
        <f>IF(B47=1,MAX(A$9:A46)+1,A46)</f>
        <v>8</v>
      </c>
      <c r="B47">
        <f t="shared" si="0"/>
        <v>4</v>
      </c>
      <c r="C47" t="str">
        <f t="shared" si="1"/>
        <v>DIPalp</v>
      </c>
      <c r="D47" s="1" t="s">
        <v>490</v>
      </c>
      <c r="E47" s="3">
        <v>0.34334100000000001</v>
      </c>
      <c r="F47" s="3">
        <v>0.100604</v>
      </c>
      <c r="G47" s="3">
        <v>0.33538800000000002</v>
      </c>
      <c r="H47" s="3">
        <v>-8.85214E-2</v>
      </c>
      <c r="I47" s="3">
        <v>4.8819300000000003E-2</v>
      </c>
      <c r="J47" s="3">
        <v>-4.8357599999999997E-3</v>
      </c>
      <c r="K47" s="3">
        <v>8.6430099999999996E-2</v>
      </c>
      <c r="L47" s="3">
        <v>0.26841900000000002</v>
      </c>
      <c r="M47" s="3">
        <v>8.6805300000000002E-2</v>
      </c>
      <c r="N47" s="3">
        <v>8.5028000000000006E-2</v>
      </c>
      <c r="O47" s="3">
        <v>-0.296622</v>
      </c>
      <c r="P47" s="3">
        <v>0.278528</v>
      </c>
      <c r="Q47" s="3">
        <v>8.3897200000000005E-2</v>
      </c>
      <c r="R47" s="3">
        <v>-8.4199700000000002E-2</v>
      </c>
      <c r="S47" s="3">
        <v>8.2895300000000005E-2</v>
      </c>
      <c r="T47" s="3">
        <v>-0.27932200000000001</v>
      </c>
      <c r="U47" s="3">
        <v>-0.29203099999999999</v>
      </c>
      <c r="V47" s="3">
        <v>-0.27522999999999997</v>
      </c>
      <c r="W47" s="3">
        <v>-0.47892299999999999</v>
      </c>
      <c r="X47" s="3">
        <v>-4.6904100000000001E-4</v>
      </c>
      <c r="Y47" s="3">
        <v>850.79899999999998</v>
      </c>
      <c r="Z47" s="3" t="s">
        <v>22</v>
      </c>
      <c r="AA47" s="4">
        <f t="shared" si="2"/>
        <v>0.52776036554871664</v>
      </c>
      <c r="AB47" s="5">
        <v>3.5149471456002677</v>
      </c>
      <c r="AC47" s="4">
        <f t="shared" si="3"/>
        <v>6.6601195827688748</v>
      </c>
      <c r="AD47" s="4">
        <f t="shared" si="4"/>
        <v>0.54775240564696748</v>
      </c>
      <c r="AE47" s="5">
        <v>3.6480949978248134</v>
      </c>
      <c r="AF47" s="4">
        <f t="shared" si="5"/>
        <v>6.6601167976906179</v>
      </c>
      <c r="AJ47" s="1"/>
    </row>
    <row r="48" spans="1:36" x14ac:dyDescent="0.3">
      <c r="A48">
        <f>IF(B48=1,MAX(A$9:A47)+1,A47)</f>
        <v>8</v>
      </c>
      <c r="B48">
        <f t="shared" si="0"/>
        <v>5</v>
      </c>
      <c r="C48" t="str">
        <f t="shared" si="1"/>
        <v>DIPalp</v>
      </c>
      <c r="D48" s="1" t="s">
        <v>491</v>
      </c>
      <c r="E48" s="3">
        <v>0.33844099999999999</v>
      </c>
      <c r="F48" s="3">
        <v>0.111232</v>
      </c>
      <c r="G48" s="3">
        <v>0.33475199999999999</v>
      </c>
      <c r="H48" s="3">
        <v>-7.5207999999999997E-2</v>
      </c>
      <c r="I48" s="3">
        <v>3.49188E-2</v>
      </c>
      <c r="J48" s="3">
        <v>2.8855700000000001E-2</v>
      </c>
      <c r="K48" s="3">
        <v>8.3186700000000002E-2</v>
      </c>
      <c r="L48" s="3">
        <v>0.27694099999999999</v>
      </c>
      <c r="M48" s="3">
        <v>8.2848900000000003E-2</v>
      </c>
      <c r="N48" s="3">
        <v>0.10212499999999999</v>
      </c>
      <c r="O48" s="3">
        <v>-0.27347399999999999</v>
      </c>
      <c r="P48" s="3">
        <v>0.24913299999999999</v>
      </c>
      <c r="Q48" s="3">
        <v>8.6375400000000005E-2</v>
      </c>
      <c r="R48" s="3">
        <v>-0.116313</v>
      </c>
      <c r="S48" s="3">
        <v>7.7448600000000006E-2</v>
      </c>
      <c r="T48" s="3">
        <v>-0.302427</v>
      </c>
      <c r="U48" s="3">
        <v>-0.31056699999999998</v>
      </c>
      <c r="V48" s="3">
        <v>-0.30594100000000002</v>
      </c>
      <c r="W48" s="3">
        <v>-0.45393</v>
      </c>
      <c r="X48" s="3">
        <v>3.1602600000000002E-2</v>
      </c>
      <c r="Y48" s="3">
        <v>762.17100000000005</v>
      </c>
      <c r="Z48" s="3" t="s">
        <v>22</v>
      </c>
      <c r="AA48" s="4">
        <f t="shared" si="2"/>
        <v>0.48885651751925119</v>
      </c>
      <c r="AB48" s="5">
        <v>2.9980676708217211</v>
      </c>
      <c r="AC48" s="4">
        <f t="shared" si="3"/>
        <v>6.1328172242352421</v>
      </c>
      <c r="AD48" s="4">
        <f t="shared" si="4"/>
        <v>0.57939641456917046</v>
      </c>
      <c r="AE48" s="5">
        <v>3.5533339993377862</v>
      </c>
      <c r="AF48" s="4">
        <f t="shared" si="5"/>
        <v>6.1328201383158127</v>
      </c>
      <c r="AJ48" s="1"/>
    </row>
    <row r="49" spans="1:36" x14ac:dyDescent="0.3">
      <c r="A49">
        <f>IF(B49=1,MAX(A$9:A48)+1,A48)</f>
        <v>9</v>
      </c>
      <c r="B49">
        <f t="shared" si="0"/>
        <v>1</v>
      </c>
      <c r="C49" t="str">
        <f t="shared" si="1"/>
        <v>DIPalp</v>
      </c>
      <c r="D49" s="1" t="s">
        <v>492</v>
      </c>
      <c r="E49" s="3">
        <v>0.35708800000000002</v>
      </c>
      <c r="F49" s="3">
        <v>8.4859199999999996E-2</v>
      </c>
      <c r="G49" s="3">
        <v>0.357817</v>
      </c>
      <c r="H49" s="3">
        <v>-8.8716799999999998E-2</v>
      </c>
      <c r="I49" s="3">
        <v>-2.18298E-2</v>
      </c>
      <c r="J49" s="3">
        <v>-6.7347500000000003E-3</v>
      </c>
      <c r="K49" s="3">
        <v>0.10777299999999999</v>
      </c>
      <c r="L49" s="3">
        <v>0.25953500000000002</v>
      </c>
      <c r="M49" s="3">
        <v>0.10208100000000001</v>
      </c>
      <c r="N49" s="3">
        <v>8.3789199999999994E-2</v>
      </c>
      <c r="O49" s="3">
        <v>-0.29271799999999998</v>
      </c>
      <c r="P49" s="3">
        <v>0.20213800000000001</v>
      </c>
      <c r="Q49" s="3">
        <v>0.104917</v>
      </c>
      <c r="R49" s="3">
        <v>-8.1206200000000006E-2</v>
      </c>
      <c r="S49" s="3">
        <v>0.103502</v>
      </c>
      <c r="T49" s="3">
        <v>-0.25479099999999999</v>
      </c>
      <c r="U49" s="3">
        <v>-0.269617</v>
      </c>
      <c r="V49" s="3">
        <v>-0.196354</v>
      </c>
      <c r="W49" s="3">
        <v>-0.549014</v>
      </c>
      <c r="X49" s="3">
        <v>-2.51804E-3</v>
      </c>
      <c r="Y49" s="3">
        <v>466.65</v>
      </c>
      <c r="Z49" s="3" t="s">
        <v>22</v>
      </c>
      <c r="AA49" s="4">
        <f t="shared" si="2"/>
        <v>0.52720106351643881</v>
      </c>
      <c r="AB49" s="5">
        <v>3.2200905785780352</v>
      </c>
      <c r="AC49" s="4">
        <f t="shared" si="3"/>
        <v>6.1078984877230402</v>
      </c>
      <c r="AD49" s="4">
        <f t="shared" si="4"/>
        <v>0.51434373303949188</v>
      </c>
      <c r="AE49" s="5">
        <v>3.1415636085703742</v>
      </c>
      <c r="AF49" s="4">
        <f t="shared" si="5"/>
        <v>6.1079068466634965</v>
      </c>
      <c r="AJ49" s="1"/>
    </row>
    <row r="50" spans="1:36" x14ac:dyDescent="0.3">
      <c r="A50">
        <f>IF(B50=1,MAX(A$9:A49)+1,A49)</f>
        <v>9</v>
      </c>
      <c r="B50">
        <f t="shared" si="0"/>
        <v>2</v>
      </c>
      <c r="C50" t="str">
        <f t="shared" si="1"/>
        <v>DIPalp</v>
      </c>
      <c r="D50" s="1" t="s">
        <v>493</v>
      </c>
      <c r="E50" s="3">
        <v>0.38819399999999998</v>
      </c>
      <c r="F50" s="3">
        <v>8.4467399999999998E-2</v>
      </c>
      <c r="G50" s="3">
        <v>0.39221299999999998</v>
      </c>
      <c r="H50" s="3">
        <v>-7.3036500000000004E-2</v>
      </c>
      <c r="I50" s="3">
        <v>5.2306400000000003E-2</v>
      </c>
      <c r="J50" s="3">
        <v>3.9677699999999998E-3</v>
      </c>
      <c r="K50" s="3">
        <v>9.0184399999999998E-2</v>
      </c>
      <c r="L50" s="3">
        <v>0.147061</v>
      </c>
      <c r="M50" s="3">
        <v>8.8401400000000005E-2</v>
      </c>
      <c r="N50" s="3">
        <v>7.0316500000000004E-2</v>
      </c>
      <c r="O50" s="3">
        <v>-0.28376499999999999</v>
      </c>
      <c r="P50" s="3">
        <v>0.16342699999999999</v>
      </c>
      <c r="Q50" s="3">
        <v>8.9385800000000001E-2</v>
      </c>
      <c r="R50" s="3">
        <v>-5.25633E-2</v>
      </c>
      <c r="S50" s="3">
        <v>9.0726699999999993E-2</v>
      </c>
      <c r="T50" s="3">
        <v>-0.16009399999999999</v>
      </c>
      <c r="U50" s="3">
        <v>-0.31695299999999998</v>
      </c>
      <c r="V50" s="3">
        <v>-0.19093499999999999</v>
      </c>
      <c r="W50" s="3">
        <v>-0.59069300000000002</v>
      </c>
      <c r="X50" s="3">
        <v>7.3890500000000003E-3</v>
      </c>
      <c r="Y50" s="3">
        <v>521.072</v>
      </c>
      <c r="Z50" s="3" t="s">
        <v>22</v>
      </c>
      <c r="AA50" s="4">
        <f t="shared" si="2"/>
        <v>0.64300850193228265</v>
      </c>
      <c r="AB50" s="5">
        <v>4.3119172366516194</v>
      </c>
      <c r="AC50" s="4">
        <f t="shared" si="3"/>
        <v>6.7058479377706917</v>
      </c>
      <c r="AD50" s="4">
        <f t="shared" si="4"/>
        <v>0.30715547873070725</v>
      </c>
      <c r="AE50" s="5">
        <v>2.0597362881380712</v>
      </c>
      <c r="AF50" s="4">
        <f t="shared" si="5"/>
        <v>6.7058425806036359</v>
      </c>
      <c r="AJ50" s="1"/>
    </row>
    <row r="51" spans="1:36" x14ac:dyDescent="0.3">
      <c r="A51">
        <f>IF(B51=1,MAX(A$9:A50)+1,A50)</f>
        <v>9</v>
      </c>
      <c r="B51">
        <f t="shared" si="0"/>
        <v>3</v>
      </c>
      <c r="C51" t="str">
        <f t="shared" si="1"/>
        <v>DIPalp</v>
      </c>
      <c r="D51" s="1" t="s">
        <v>494</v>
      </c>
      <c r="E51" s="3">
        <v>0.35523199999999999</v>
      </c>
      <c r="F51" s="3">
        <v>8.7402599999999997E-2</v>
      </c>
      <c r="G51" s="3">
        <v>0.359489</v>
      </c>
      <c r="H51" s="3">
        <v>-9.7051200000000004E-2</v>
      </c>
      <c r="I51" s="3">
        <v>-3.6542400000000003E-2</v>
      </c>
      <c r="J51" s="3">
        <v>-9.6438200000000009E-3</v>
      </c>
      <c r="K51" s="3">
        <v>0.109401</v>
      </c>
      <c r="L51" s="3">
        <v>0.22936999999999999</v>
      </c>
      <c r="M51" s="3">
        <v>0.12642200000000001</v>
      </c>
      <c r="N51" s="3">
        <v>7.4847999999999998E-2</v>
      </c>
      <c r="O51" s="3">
        <v>-0.28564400000000001</v>
      </c>
      <c r="P51" s="3">
        <v>0.18734100000000001</v>
      </c>
      <c r="Q51" s="3">
        <v>0.113381</v>
      </c>
      <c r="R51" s="3">
        <v>-6.9094500000000003E-2</v>
      </c>
      <c r="S51" s="3">
        <v>0.11755599999999999</v>
      </c>
      <c r="T51" s="3">
        <v>-0.21845800000000001</v>
      </c>
      <c r="U51" s="3">
        <v>-0.27865600000000001</v>
      </c>
      <c r="V51" s="3">
        <v>-0.170511</v>
      </c>
      <c r="W51" s="3">
        <v>-0.58063900000000002</v>
      </c>
      <c r="X51" s="3">
        <v>-1.42028E-2</v>
      </c>
      <c r="Y51" s="3">
        <v>456.85500000000002</v>
      </c>
      <c r="Z51" s="3" t="s">
        <v>22</v>
      </c>
      <c r="AA51" s="4">
        <f t="shared" si="2"/>
        <v>0.54411569948881311</v>
      </c>
      <c r="AB51" s="5">
        <v>3.2172704265673624</v>
      </c>
      <c r="AC51" s="4">
        <f t="shared" si="3"/>
        <v>5.912842488444884</v>
      </c>
      <c r="AD51" s="4">
        <f t="shared" si="4"/>
        <v>0.44790224559495123</v>
      </c>
      <c r="AE51" s="5">
        <v>2.6483768280677973</v>
      </c>
      <c r="AF51" s="4">
        <f t="shared" si="5"/>
        <v>5.9128456133323075</v>
      </c>
      <c r="AJ51" s="1"/>
    </row>
    <row r="52" spans="1:36" x14ac:dyDescent="0.3">
      <c r="A52">
        <f>IF(B52=1,MAX(A$9:A51)+1,A51)</f>
        <v>9</v>
      </c>
      <c r="B52">
        <f t="shared" si="0"/>
        <v>4</v>
      </c>
      <c r="C52" t="str">
        <f t="shared" si="1"/>
        <v>DIPalp</v>
      </c>
      <c r="D52" s="1" t="s">
        <v>495</v>
      </c>
      <c r="E52" s="3">
        <v>0.35867300000000002</v>
      </c>
      <c r="F52" s="3">
        <v>7.4021199999999995E-2</v>
      </c>
      <c r="G52" s="3">
        <v>0.36192200000000002</v>
      </c>
      <c r="H52" s="3">
        <v>-9.7658800000000004E-2</v>
      </c>
      <c r="I52" s="3">
        <v>1.46941E-2</v>
      </c>
      <c r="J52" s="3">
        <v>-1.9216799999999999E-2</v>
      </c>
      <c r="K52" s="3">
        <v>0.109995</v>
      </c>
      <c r="L52" s="3">
        <v>0.18992899999999999</v>
      </c>
      <c r="M52" s="3">
        <v>0.11176700000000001</v>
      </c>
      <c r="N52" s="3">
        <v>5.3087299999999997E-2</v>
      </c>
      <c r="O52" s="3">
        <v>-0.29604399999999997</v>
      </c>
      <c r="P52" s="3">
        <v>0.186413</v>
      </c>
      <c r="Q52" s="3">
        <v>0.11351</v>
      </c>
      <c r="R52" s="3">
        <v>-5.7715000000000002E-2</v>
      </c>
      <c r="S52" s="3">
        <v>0.114514</v>
      </c>
      <c r="T52" s="3">
        <v>-0.15109800000000001</v>
      </c>
      <c r="U52" s="3">
        <v>-0.26386100000000001</v>
      </c>
      <c r="V52" s="3">
        <v>-0.16122800000000001</v>
      </c>
      <c r="W52" s="3">
        <v>-0.62517199999999995</v>
      </c>
      <c r="X52" s="3">
        <v>-1.6534699999999999E-2</v>
      </c>
      <c r="Y52" s="3">
        <v>462.42899999999997</v>
      </c>
      <c r="Z52" s="3" t="s">
        <v>22</v>
      </c>
      <c r="AA52" s="4">
        <f t="shared" si="2"/>
        <v>0.63987172119856961</v>
      </c>
      <c r="AB52" s="5">
        <v>3.7990121700480666</v>
      </c>
      <c r="AC52" s="4">
        <f t="shared" si="3"/>
        <v>5.937146531389109</v>
      </c>
      <c r="AD52" s="4">
        <f t="shared" si="4"/>
        <v>0.34105693965964096</v>
      </c>
      <c r="AE52" s="5">
        <v>2.0249089677898819</v>
      </c>
      <c r="AF52" s="4">
        <f t="shared" si="5"/>
        <v>5.9371580880619153</v>
      </c>
      <c r="AJ52" s="1"/>
    </row>
    <row r="53" spans="1:36" x14ac:dyDescent="0.3">
      <c r="A53">
        <f>IF(B53=1,MAX(A$9:A52)+1,A52)</f>
        <v>9</v>
      </c>
      <c r="B53">
        <f t="shared" si="0"/>
        <v>5</v>
      </c>
      <c r="C53" t="str">
        <f t="shared" si="1"/>
        <v>DIPalp</v>
      </c>
      <c r="D53" s="1" t="s">
        <v>496</v>
      </c>
      <c r="E53" s="3">
        <v>0.31830000000000003</v>
      </c>
      <c r="F53" s="3">
        <v>0.108872</v>
      </c>
      <c r="G53" s="3">
        <v>0.33690500000000001</v>
      </c>
      <c r="H53" s="3">
        <v>-0.10624400000000001</v>
      </c>
      <c r="I53" s="3">
        <v>-8.7105299999999997E-2</v>
      </c>
      <c r="J53" s="3">
        <v>-4.8044899999999998E-3</v>
      </c>
      <c r="K53" s="3">
        <v>0.13311600000000001</v>
      </c>
      <c r="L53" s="3">
        <v>0.23256199999999999</v>
      </c>
      <c r="M53" s="3">
        <v>0.143451</v>
      </c>
      <c r="N53" s="3">
        <v>9.5523999999999998E-2</v>
      </c>
      <c r="O53" s="3">
        <v>-0.27073799999999998</v>
      </c>
      <c r="P53" s="3">
        <v>0.20594100000000001</v>
      </c>
      <c r="Q53" s="3">
        <v>0.135016</v>
      </c>
      <c r="R53" s="3">
        <v>-9.2476299999999997E-2</v>
      </c>
      <c r="S53" s="3">
        <v>0.13882800000000001</v>
      </c>
      <c r="T53" s="3">
        <v>-0.217448</v>
      </c>
      <c r="U53" s="3">
        <v>-0.29483799999999999</v>
      </c>
      <c r="V53" s="3">
        <v>-0.226248</v>
      </c>
      <c r="W53" s="3">
        <v>-0.55293300000000001</v>
      </c>
      <c r="X53" s="3">
        <v>4.3214799999999999E-3</v>
      </c>
      <c r="Y53" s="3">
        <v>425.10399999999998</v>
      </c>
      <c r="Z53" s="3" t="s">
        <v>22</v>
      </c>
      <c r="AA53" s="4">
        <f t="shared" si="2"/>
        <v>0.46591708427115108</v>
      </c>
      <c r="AB53" s="5">
        <v>2.5409983660208177</v>
      </c>
      <c r="AC53" s="4">
        <f t="shared" si="3"/>
        <v>5.4537565841694393</v>
      </c>
      <c r="AD53" s="4">
        <f t="shared" si="4"/>
        <v>0.45004624989438591</v>
      </c>
      <c r="AE53" s="5">
        <v>2.4544442688473596</v>
      </c>
      <c r="AF53" s="4">
        <f t="shared" si="5"/>
        <v>5.4537600733776888</v>
      </c>
      <c r="AJ53" s="1"/>
    </row>
    <row r="54" spans="1:36" x14ac:dyDescent="0.3">
      <c r="A54">
        <f>IF(B54=1,MAX(A$9:A53)+1,A53)</f>
        <v>10</v>
      </c>
      <c r="B54">
        <f t="shared" si="0"/>
        <v>1</v>
      </c>
      <c r="C54" t="str">
        <f t="shared" si="1"/>
        <v>DIPalp</v>
      </c>
      <c r="D54" s="1" t="s">
        <v>497</v>
      </c>
      <c r="E54" s="3">
        <v>0.35458299999999998</v>
      </c>
      <c r="F54" s="3">
        <v>8.1067E-2</v>
      </c>
      <c r="G54" s="3">
        <v>0.36519099999999999</v>
      </c>
      <c r="H54" s="3">
        <v>-7.4457800000000005E-2</v>
      </c>
      <c r="I54" s="3">
        <v>0.109094</v>
      </c>
      <c r="J54" s="3">
        <v>-9.7000100000000002E-3</v>
      </c>
      <c r="K54" s="3">
        <v>8.0044900000000002E-2</v>
      </c>
      <c r="L54" s="3">
        <v>0.202399</v>
      </c>
      <c r="M54" s="3">
        <v>7.8517699999999996E-2</v>
      </c>
      <c r="N54" s="3">
        <v>5.8860599999999999E-2</v>
      </c>
      <c r="O54" s="3">
        <v>-0.29655700000000002</v>
      </c>
      <c r="P54" s="3">
        <v>0.249528</v>
      </c>
      <c r="Q54" s="3">
        <v>7.9253900000000002E-2</v>
      </c>
      <c r="R54" s="3">
        <v>-6.0541299999999999E-2</v>
      </c>
      <c r="S54" s="3">
        <v>8.4918599999999997E-2</v>
      </c>
      <c r="T54" s="3">
        <v>-0.196799</v>
      </c>
      <c r="U54" s="3">
        <v>-0.31158400000000003</v>
      </c>
      <c r="V54" s="3">
        <v>-0.24748800000000001</v>
      </c>
      <c r="W54" s="3">
        <v>-0.543462</v>
      </c>
      <c r="X54" s="3">
        <v>-2.8685099999999999E-3</v>
      </c>
      <c r="Y54" s="3">
        <v>829.11699999999996</v>
      </c>
      <c r="Z54" s="3" t="s">
        <v>22</v>
      </c>
      <c r="AA54" s="4">
        <f t="shared" si="2"/>
        <v>0.65259175793772484</v>
      </c>
      <c r="AB54" s="5">
        <v>4.4818461538987373</v>
      </c>
      <c r="AC54" s="4">
        <f t="shared" si="3"/>
        <v>6.8677639571513378</v>
      </c>
      <c r="AD54" s="4">
        <f t="shared" si="4"/>
        <v>0.39922774973151604</v>
      </c>
      <c r="AE54" s="5">
        <v>2.7417983673896531</v>
      </c>
      <c r="AF54" s="4">
        <f t="shared" si="5"/>
        <v>6.8677549825470177</v>
      </c>
      <c r="AJ54" s="1"/>
    </row>
    <row r="55" spans="1:36" x14ac:dyDescent="0.3">
      <c r="A55">
        <f>IF(B55=1,MAX(A$9:A54)+1,A54)</f>
        <v>10</v>
      </c>
      <c r="B55">
        <f t="shared" si="0"/>
        <v>2</v>
      </c>
      <c r="C55" t="str">
        <f t="shared" si="1"/>
        <v>DIPalp</v>
      </c>
      <c r="D55" s="1" t="s">
        <v>498</v>
      </c>
      <c r="E55" s="3">
        <v>0.379523</v>
      </c>
      <c r="F55" s="3">
        <v>9.6380099999999996E-2</v>
      </c>
      <c r="G55" s="3">
        <v>0.38879900000000001</v>
      </c>
      <c r="H55" s="3">
        <v>-8.0075800000000003E-2</v>
      </c>
      <c r="I55" s="3">
        <v>8.0510700000000004E-2</v>
      </c>
      <c r="J55" s="3">
        <v>-6.4643900000000004E-3</v>
      </c>
      <c r="K55" s="3">
        <v>6.7986699999999997E-2</v>
      </c>
      <c r="L55" s="3">
        <v>0.215002</v>
      </c>
      <c r="M55" s="3">
        <v>6.6729300000000005E-2</v>
      </c>
      <c r="N55" s="3">
        <v>8.2207600000000006E-2</v>
      </c>
      <c r="O55" s="3">
        <v>-0.28733900000000001</v>
      </c>
      <c r="P55" s="3">
        <v>0.19519</v>
      </c>
      <c r="Q55" s="3">
        <v>6.7327100000000001E-2</v>
      </c>
      <c r="R55" s="3">
        <v>-8.5878300000000005E-2</v>
      </c>
      <c r="S55" s="3">
        <v>7.82027E-2</v>
      </c>
      <c r="T55" s="3">
        <v>-0.21601799999999999</v>
      </c>
      <c r="U55" s="3">
        <v>-0.29684700000000003</v>
      </c>
      <c r="V55" s="3">
        <v>-0.22278700000000001</v>
      </c>
      <c r="W55" s="3">
        <v>-0.54489200000000004</v>
      </c>
      <c r="X55" s="3">
        <v>2.2444200000000001E-2</v>
      </c>
      <c r="Y55" s="3">
        <v>821.09</v>
      </c>
      <c r="Z55" s="3" t="s">
        <v>22</v>
      </c>
      <c r="AA55" s="4">
        <f t="shared" si="2"/>
        <v>0.6260704782555061</v>
      </c>
      <c r="AB55" s="5">
        <v>4.3181744707579499</v>
      </c>
      <c r="AC55" s="4">
        <f t="shared" si="3"/>
        <v>6.8972657563892614</v>
      </c>
      <c r="AD55" s="4">
        <f t="shared" si="4"/>
        <v>0.43114105239005013</v>
      </c>
      <c r="AE55" s="5">
        <v>2.9736942064677718</v>
      </c>
      <c r="AF55" s="4">
        <f t="shared" si="5"/>
        <v>6.8972652684845528</v>
      </c>
      <c r="AJ55" s="1"/>
    </row>
    <row r="56" spans="1:36" x14ac:dyDescent="0.3">
      <c r="A56">
        <f>IF(B56=1,MAX(A$9:A55)+1,A55)</f>
        <v>10</v>
      </c>
      <c r="B56">
        <f t="shared" si="0"/>
        <v>3</v>
      </c>
      <c r="C56" t="str">
        <f t="shared" si="1"/>
        <v>DIPalp</v>
      </c>
      <c r="D56" s="1" t="s">
        <v>499</v>
      </c>
      <c r="E56" s="3">
        <v>0.35952400000000001</v>
      </c>
      <c r="F56" s="3">
        <v>7.9852500000000007E-2</v>
      </c>
      <c r="G56" s="3">
        <v>0.36081000000000002</v>
      </c>
      <c r="H56" s="3">
        <v>-9.7678600000000004E-2</v>
      </c>
      <c r="I56" s="3">
        <v>4.2608899999999998E-2</v>
      </c>
      <c r="J56" s="3">
        <v>3.8096699999999998E-3</v>
      </c>
      <c r="K56" s="3">
        <v>0.10140200000000001</v>
      </c>
      <c r="L56" s="3">
        <v>0.203788</v>
      </c>
      <c r="M56" s="3">
        <v>9.7299499999999997E-2</v>
      </c>
      <c r="N56" s="3">
        <v>7.0457900000000004E-2</v>
      </c>
      <c r="O56" s="3">
        <v>-0.30198000000000003</v>
      </c>
      <c r="P56" s="3">
        <v>0.20455699999999999</v>
      </c>
      <c r="Q56" s="3">
        <v>9.2879699999999996E-2</v>
      </c>
      <c r="R56" s="3">
        <v>-5.4004499999999997E-2</v>
      </c>
      <c r="S56" s="3">
        <v>0.106921</v>
      </c>
      <c r="T56" s="3">
        <v>-0.1981</v>
      </c>
      <c r="U56" s="3">
        <v>-0.27809</v>
      </c>
      <c r="V56" s="3">
        <v>-0.21443100000000001</v>
      </c>
      <c r="W56" s="3">
        <v>-0.58137399999999995</v>
      </c>
      <c r="X56" s="3">
        <v>1.7489599999999999E-3</v>
      </c>
      <c r="Y56" s="3">
        <v>788.89499999999998</v>
      </c>
      <c r="Z56" s="3" t="s">
        <v>22</v>
      </c>
      <c r="AA56" s="4">
        <f t="shared" si="2"/>
        <v>0.62398630274879752</v>
      </c>
      <c r="AB56" s="5">
        <v>3.9928354062781279</v>
      </c>
      <c r="AC56" s="4">
        <f t="shared" si="3"/>
        <v>6.3989151503627655</v>
      </c>
      <c r="AD56" s="4">
        <f t="shared" si="4"/>
        <v>0.40192589354879837</v>
      </c>
      <c r="AE56" s="5">
        <v>2.5718870908384313</v>
      </c>
      <c r="AF56" s="4">
        <f t="shared" si="5"/>
        <v>6.3989086847080054</v>
      </c>
      <c r="AJ56" s="1"/>
    </row>
    <row r="57" spans="1:36" x14ac:dyDescent="0.3">
      <c r="A57">
        <f>IF(B57=1,MAX(A$9:A56)+1,A56)</f>
        <v>10</v>
      </c>
      <c r="B57">
        <f t="shared" si="0"/>
        <v>4</v>
      </c>
      <c r="C57" t="str">
        <f t="shared" si="1"/>
        <v>DIPalp</v>
      </c>
      <c r="D57" s="1" t="s">
        <v>500</v>
      </c>
      <c r="E57" s="3">
        <v>0.36830000000000002</v>
      </c>
      <c r="F57" s="3">
        <v>7.9798599999999997E-2</v>
      </c>
      <c r="G57" s="3">
        <v>0.37077599999999999</v>
      </c>
      <c r="H57" s="3">
        <v>-9.0147099999999994E-2</v>
      </c>
      <c r="I57" s="3">
        <v>5.0802600000000003E-2</v>
      </c>
      <c r="J57" s="3">
        <v>-5.0503199999999996E-3</v>
      </c>
      <c r="K57" s="3">
        <v>0.102324</v>
      </c>
      <c r="L57" s="3">
        <v>0.19644300000000001</v>
      </c>
      <c r="M57" s="3">
        <v>9.3491299999999999E-2</v>
      </c>
      <c r="N57" s="3">
        <v>6.8753400000000006E-2</v>
      </c>
      <c r="O57" s="3">
        <v>-0.29420299999999999</v>
      </c>
      <c r="P57" s="3">
        <v>0.21418799999999999</v>
      </c>
      <c r="Q57" s="3">
        <v>9.2401399999999995E-2</v>
      </c>
      <c r="R57" s="3">
        <v>-5.1618400000000002E-2</v>
      </c>
      <c r="S57" s="3">
        <v>8.81855E-2</v>
      </c>
      <c r="T57" s="3">
        <v>-0.17908399999999999</v>
      </c>
      <c r="U57" s="3">
        <v>-0.30212899999999998</v>
      </c>
      <c r="V57" s="3">
        <v>-0.217725</v>
      </c>
      <c r="W57" s="3">
        <v>-0.56994900000000004</v>
      </c>
      <c r="X57" s="3">
        <v>-1.5558799999999999E-2</v>
      </c>
      <c r="Y57" s="3">
        <v>865.39</v>
      </c>
      <c r="Z57" s="3" t="s">
        <v>22</v>
      </c>
      <c r="AA57" s="4">
        <f t="shared" si="2"/>
        <v>0.62084054076265871</v>
      </c>
      <c r="AB57" s="5">
        <v>4.3469363233387526</v>
      </c>
      <c r="AC57" s="4">
        <f t="shared" si="3"/>
        <v>7.0016953435399829</v>
      </c>
      <c r="AD57" s="4">
        <f t="shared" si="4"/>
        <v>0.37579306128672735</v>
      </c>
      <c r="AE57" s="5">
        <v>2.6311899421745784</v>
      </c>
      <c r="AF57" s="4">
        <f t="shared" si="5"/>
        <v>7.0016991084542664</v>
      </c>
      <c r="AJ57" s="1"/>
    </row>
    <row r="58" spans="1:36" x14ac:dyDescent="0.3">
      <c r="A58">
        <f>IF(B58=1,MAX(A$9:A57)+1,A57)</f>
        <v>10</v>
      </c>
      <c r="B58">
        <f t="shared" si="0"/>
        <v>5</v>
      </c>
      <c r="C58" t="str">
        <f t="shared" si="1"/>
        <v>DIPalp</v>
      </c>
      <c r="D58" s="1" t="s">
        <v>501</v>
      </c>
      <c r="E58" s="3">
        <v>0.374749</v>
      </c>
      <c r="F58" s="3">
        <v>9.4530299999999998E-2</v>
      </c>
      <c r="G58" s="3">
        <v>0.38122499999999998</v>
      </c>
      <c r="H58" s="3">
        <v>-8.1432000000000004E-2</v>
      </c>
      <c r="I58" s="3">
        <v>1.9149099999999999E-2</v>
      </c>
      <c r="J58" s="3">
        <v>1.7479999999999999E-2</v>
      </c>
      <c r="K58" s="3">
        <v>8.5881200000000005E-2</v>
      </c>
      <c r="L58" s="3">
        <v>0.20458499999999999</v>
      </c>
      <c r="M58" s="3">
        <v>8.5983799999999999E-2</v>
      </c>
      <c r="N58" s="3">
        <v>7.0627599999999999E-2</v>
      </c>
      <c r="O58" s="3">
        <v>-0.281889</v>
      </c>
      <c r="P58" s="3">
        <v>0.195877</v>
      </c>
      <c r="Q58" s="3">
        <v>9.1129000000000002E-2</v>
      </c>
      <c r="R58" s="3">
        <v>-6.9178100000000006E-2</v>
      </c>
      <c r="S58" s="3">
        <v>8.7785699999999994E-2</v>
      </c>
      <c r="T58" s="3">
        <v>-0.240674</v>
      </c>
      <c r="U58" s="3">
        <v>-0.27684900000000001</v>
      </c>
      <c r="V58" s="3">
        <v>-0.203406</v>
      </c>
      <c r="W58" s="3">
        <v>-0.56716500000000003</v>
      </c>
      <c r="X58" s="3">
        <v>1.1591199999999999E-2</v>
      </c>
      <c r="Y58" s="3">
        <v>829.16200000000003</v>
      </c>
      <c r="Z58" s="3" t="s">
        <v>22</v>
      </c>
      <c r="AA58" s="4">
        <f t="shared" si="2"/>
        <v>0.58634367211069149</v>
      </c>
      <c r="AB58" s="5">
        <v>4.0418759616902369</v>
      </c>
      <c r="AC58" s="4">
        <f t="shared" si="3"/>
        <v>6.8933564971213688</v>
      </c>
      <c r="AD58" s="4">
        <f t="shared" si="4"/>
        <v>0.44526307302677814</v>
      </c>
      <c r="AE58" s="5">
        <v>3.0693561971709364</v>
      </c>
      <c r="AF58" s="4">
        <f t="shared" si="5"/>
        <v>6.8933544753807716</v>
      </c>
      <c r="AJ58" s="1"/>
    </row>
    <row r="59" spans="1:36" x14ac:dyDescent="0.3">
      <c r="A59">
        <f>IF(B59=1,MAX(A$9:A58)+1,A58)</f>
        <v>11</v>
      </c>
      <c r="B59">
        <f t="shared" si="0"/>
        <v>1</v>
      </c>
      <c r="C59" t="str">
        <f t="shared" si="1"/>
        <v>DIPalp</v>
      </c>
      <c r="D59" s="1" t="s">
        <v>502</v>
      </c>
      <c r="E59" s="3">
        <v>0.36170000000000002</v>
      </c>
      <c r="F59" s="3">
        <v>9.7367400000000007E-2</v>
      </c>
      <c r="G59" s="3">
        <v>0.35878199999999999</v>
      </c>
      <c r="H59" s="3">
        <v>-8.2430600000000007E-2</v>
      </c>
      <c r="I59" s="3">
        <v>4.2671199999999999E-2</v>
      </c>
      <c r="J59" s="3">
        <v>7.2742800000000002E-3</v>
      </c>
      <c r="K59" s="3">
        <v>9.2660900000000004E-2</v>
      </c>
      <c r="L59" s="3">
        <v>0.25237100000000001</v>
      </c>
      <c r="M59" s="3">
        <v>8.8058600000000001E-2</v>
      </c>
      <c r="N59" s="3">
        <v>8.4562700000000005E-2</v>
      </c>
      <c r="O59" s="3">
        <v>-0.28019100000000002</v>
      </c>
      <c r="P59" s="3">
        <v>0.22514300000000001</v>
      </c>
      <c r="Q59" s="3">
        <v>7.9258999999999996E-2</v>
      </c>
      <c r="R59" s="3">
        <v>-7.9824300000000001E-2</v>
      </c>
      <c r="S59" s="3">
        <v>6.7378599999999997E-2</v>
      </c>
      <c r="T59" s="3">
        <v>-0.266847</v>
      </c>
      <c r="U59" s="3">
        <v>-0.27831600000000001</v>
      </c>
      <c r="V59" s="3">
        <v>-0.238811</v>
      </c>
      <c r="W59" s="3">
        <v>-0.53200400000000003</v>
      </c>
      <c r="X59" s="3">
        <v>1.1952099999999999E-3</v>
      </c>
      <c r="Y59" s="3">
        <v>923.40499999999997</v>
      </c>
      <c r="Z59" s="3" t="s">
        <v>22</v>
      </c>
      <c r="AA59" s="4">
        <f t="shared" si="2"/>
        <v>0.57470735212550139</v>
      </c>
      <c r="AB59" s="5">
        <v>4.1673064355994853</v>
      </c>
      <c r="AC59" s="4">
        <f t="shared" si="3"/>
        <v>7.2511799617441683</v>
      </c>
      <c r="AD59" s="4">
        <f t="shared" si="4"/>
        <v>0.51983317152456698</v>
      </c>
      <c r="AE59" s="5">
        <v>3.7694072947623902</v>
      </c>
      <c r="AF59" s="4">
        <f t="shared" si="5"/>
        <v>7.2511865368411765</v>
      </c>
      <c r="AJ59" s="1"/>
    </row>
    <row r="60" spans="1:36" x14ac:dyDescent="0.3">
      <c r="A60">
        <f>IF(B60=1,MAX(A$9:A59)+1,A59)</f>
        <v>11</v>
      </c>
      <c r="B60">
        <f t="shared" si="0"/>
        <v>2</v>
      </c>
      <c r="C60" t="str">
        <f t="shared" si="1"/>
        <v>DIPalp</v>
      </c>
      <c r="D60" s="1" t="s">
        <v>503</v>
      </c>
      <c r="E60" s="3">
        <v>0.399335</v>
      </c>
      <c r="F60" s="3">
        <v>8.3169800000000002E-2</v>
      </c>
      <c r="G60" s="3">
        <v>0.40046599999999999</v>
      </c>
      <c r="H60" s="3">
        <v>-8.1426200000000004E-2</v>
      </c>
      <c r="I60" s="3">
        <v>3.4876799999999999E-2</v>
      </c>
      <c r="J60" s="3">
        <v>1.82107E-2</v>
      </c>
      <c r="K60" s="3">
        <v>6.1117400000000002E-2</v>
      </c>
      <c r="L60" s="3">
        <v>0.22500000000000001</v>
      </c>
      <c r="M60" s="3">
        <v>6.6150700000000007E-2</v>
      </c>
      <c r="N60" s="3">
        <v>6.5512699999999993E-2</v>
      </c>
      <c r="O60" s="3">
        <v>-0.27461600000000003</v>
      </c>
      <c r="P60" s="3">
        <v>0.20993600000000001</v>
      </c>
      <c r="Q60" s="3">
        <v>5.8596700000000002E-2</v>
      </c>
      <c r="R60" s="3">
        <v>-6.3004199999999996E-2</v>
      </c>
      <c r="S60" s="3">
        <v>6.8772899999999998E-2</v>
      </c>
      <c r="T60" s="3">
        <v>-0.22253600000000001</v>
      </c>
      <c r="U60" s="3">
        <v>-0.291491</v>
      </c>
      <c r="V60" s="3">
        <v>-0.24895700000000001</v>
      </c>
      <c r="W60" s="3">
        <v>-0.52320900000000004</v>
      </c>
      <c r="X60" s="3">
        <v>1.40944E-2</v>
      </c>
      <c r="Y60" s="3">
        <v>777.73800000000006</v>
      </c>
      <c r="Z60" s="3" t="s">
        <v>22</v>
      </c>
      <c r="AA60" s="4">
        <f t="shared" si="2"/>
        <v>0.55810098018846921</v>
      </c>
      <c r="AB60" s="5">
        <v>3.6474288621939457</v>
      </c>
      <c r="AC60" s="4">
        <f t="shared" si="3"/>
        <v>6.5354281602627156</v>
      </c>
      <c r="AD60" s="4">
        <f t="shared" si="4"/>
        <v>0.44760147226774183</v>
      </c>
      <c r="AE60" s="5">
        <v>2.9252639014214266</v>
      </c>
      <c r="AF60" s="4">
        <f t="shared" si="5"/>
        <v>6.5354206423870318</v>
      </c>
      <c r="AJ60" s="1"/>
    </row>
    <row r="61" spans="1:36" x14ac:dyDescent="0.3">
      <c r="A61">
        <f>IF(B61=1,MAX(A$9:A60)+1,A60)</f>
        <v>11</v>
      </c>
      <c r="B61">
        <f t="shared" si="0"/>
        <v>3</v>
      </c>
      <c r="C61" t="str">
        <f t="shared" si="1"/>
        <v>DIPalp</v>
      </c>
      <c r="D61" s="1" t="s">
        <v>504</v>
      </c>
      <c r="E61" s="3">
        <v>0.40555799999999997</v>
      </c>
      <c r="F61" s="3">
        <v>6.8104999999999999E-2</v>
      </c>
      <c r="G61" s="3">
        <v>0.40660000000000002</v>
      </c>
      <c r="H61" s="3">
        <v>-7.7682500000000002E-2</v>
      </c>
      <c r="I61" s="3">
        <v>0.12024799999999999</v>
      </c>
      <c r="J61" s="3">
        <v>-7.4059699999999996E-3</v>
      </c>
      <c r="K61" s="3">
        <v>4.4114E-2</v>
      </c>
      <c r="L61" s="3">
        <v>0.204428</v>
      </c>
      <c r="M61" s="3">
        <v>5.21176E-2</v>
      </c>
      <c r="N61" s="3">
        <v>4.8358600000000002E-2</v>
      </c>
      <c r="O61" s="3">
        <v>-0.318633</v>
      </c>
      <c r="P61" s="3">
        <v>0.20183499999999999</v>
      </c>
      <c r="Q61" s="3">
        <v>5.2880700000000003E-2</v>
      </c>
      <c r="R61" s="3">
        <v>-5.8399199999999998E-2</v>
      </c>
      <c r="S61" s="3">
        <v>6.06709E-2</v>
      </c>
      <c r="T61" s="3">
        <v>-0.18462300000000001</v>
      </c>
      <c r="U61" s="3">
        <v>-0.28934199999999999</v>
      </c>
      <c r="V61" s="3">
        <v>-0.20204900000000001</v>
      </c>
      <c r="W61" s="3">
        <v>-0.53421399999999997</v>
      </c>
      <c r="X61" s="3">
        <v>7.4315600000000002E-3</v>
      </c>
      <c r="Y61" s="3">
        <v>871.10799999999995</v>
      </c>
      <c r="Z61" s="3" t="s">
        <v>22</v>
      </c>
      <c r="AA61" s="4">
        <f t="shared" si="2"/>
        <v>0.65463017173095595</v>
      </c>
      <c r="AB61" s="5">
        <v>4.7282356952616311</v>
      </c>
      <c r="AC61" s="4">
        <f t="shared" si="3"/>
        <v>7.2227585886537344</v>
      </c>
      <c r="AD61" s="4">
        <f t="shared" si="4"/>
        <v>0.38940314782832719</v>
      </c>
      <c r="AE61" s="5">
        <v>2.812566599192226</v>
      </c>
      <c r="AF61" s="4">
        <f t="shared" si="5"/>
        <v>7.2227628741002832</v>
      </c>
      <c r="AJ61" s="1"/>
    </row>
    <row r="62" spans="1:36" x14ac:dyDescent="0.3">
      <c r="A62">
        <f>IF(B62=1,MAX(A$9:A61)+1,A61)</f>
        <v>11</v>
      </c>
      <c r="B62">
        <f t="shared" si="0"/>
        <v>4</v>
      </c>
      <c r="C62" t="str">
        <f t="shared" si="1"/>
        <v>DIPalp</v>
      </c>
      <c r="D62" s="1" t="s">
        <v>505</v>
      </c>
      <c r="E62" s="3">
        <v>0.34187800000000002</v>
      </c>
      <c r="F62" s="3">
        <v>7.7083200000000004E-2</v>
      </c>
      <c r="G62" s="3">
        <v>0.36114800000000002</v>
      </c>
      <c r="H62" s="3">
        <v>-9.5423599999999997E-2</v>
      </c>
      <c r="I62" s="3">
        <v>3.8955099999999999E-2</v>
      </c>
      <c r="J62" s="3">
        <v>-1.4003E-2</v>
      </c>
      <c r="K62" s="3">
        <v>9.3181100000000003E-2</v>
      </c>
      <c r="L62" s="3">
        <v>0.25121199999999999</v>
      </c>
      <c r="M62" s="3">
        <v>9.4925099999999998E-2</v>
      </c>
      <c r="N62" s="3">
        <v>6.5935199999999999E-2</v>
      </c>
      <c r="O62" s="3">
        <v>-0.28371000000000002</v>
      </c>
      <c r="P62" s="3">
        <v>0.251446</v>
      </c>
      <c r="Q62" s="3">
        <v>9.2306600000000003E-2</v>
      </c>
      <c r="R62" s="3">
        <v>-5.7618200000000001E-2</v>
      </c>
      <c r="S62" s="3">
        <v>0.102565</v>
      </c>
      <c r="T62" s="3">
        <v>-0.21004200000000001</v>
      </c>
      <c r="U62" s="3">
        <v>-0.31051000000000001</v>
      </c>
      <c r="V62" s="3">
        <v>-0.249224</v>
      </c>
      <c r="W62" s="3">
        <v>-0.53073899999999996</v>
      </c>
      <c r="X62" s="3">
        <v>-1.9365400000000001E-2</v>
      </c>
      <c r="Y62" s="3">
        <v>793.37300000000005</v>
      </c>
      <c r="Z62" s="3" t="s">
        <v>22</v>
      </c>
      <c r="AA62" s="4">
        <f t="shared" si="2"/>
        <v>0.56971933696213084</v>
      </c>
      <c r="AB62" s="5">
        <v>3.7561822478740963</v>
      </c>
      <c r="AC62" s="4">
        <f t="shared" si="3"/>
        <v>6.593039772711399</v>
      </c>
      <c r="AD62" s="4">
        <f t="shared" si="4"/>
        <v>0.46134944466771605</v>
      </c>
      <c r="AE62" s="5">
        <v>3.0416920411828769</v>
      </c>
      <c r="AF62" s="4">
        <f t="shared" si="5"/>
        <v>6.5930328438427752</v>
      </c>
      <c r="AJ62" s="1"/>
    </row>
    <row r="63" spans="1:36" x14ac:dyDescent="0.3">
      <c r="A63">
        <f>IF(B63=1,MAX(A$9:A62)+1,A62)</f>
        <v>11</v>
      </c>
      <c r="B63">
        <f t="shared" si="0"/>
        <v>5</v>
      </c>
      <c r="C63" t="str">
        <f t="shared" si="1"/>
        <v>DIPalp</v>
      </c>
      <c r="D63" s="1" t="s">
        <v>506</v>
      </c>
      <c r="E63" s="3">
        <v>0.35870600000000002</v>
      </c>
      <c r="F63" s="3">
        <v>0.100995</v>
      </c>
      <c r="G63" s="3">
        <v>0.36889499999999997</v>
      </c>
      <c r="H63" s="3">
        <v>-9.4358700000000004E-2</v>
      </c>
      <c r="I63" s="3">
        <v>2.38494E-2</v>
      </c>
      <c r="J63" s="3">
        <v>4.19193E-3</v>
      </c>
      <c r="K63" s="3">
        <v>8.1699800000000003E-2</v>
      </c>
      <c r="L63" s="3">
        <v>0.231623</v>
      </c>
      <c r="M63" s="3">
        <v>8.1375000000000003E-2</v>
      </c>
      <c r="N63" s="3">
        <v>7.5968499999999994E-2</v>
      </c>
      <c r="O63" s="3">
        <v>-0.28212199999999998</v>
      </c>
      <c r="P63" s="3">
        <v>0.247729</v>
      </c>
      <c r="Q63" s="3">
        <v>8.3470900000000001E-2</v>
      </c>
      <c r="R63" s="3">
        <v>-7.4671100000000004E-2</v>
      </c>
      <c r="S63" s="3">
        <v>9.7031199999999998E-2</v>
      </c>
      <c r="T63" s="3">
        <v>-0.24382899999999999</v>
      </c>
      <c r="U63" s="3">
        <v>-0.29381499999999999</v>
      </c>
      <c r="V63" s="3">
        <v>-0.25424799999999997</v>
      </c>
      <c r="W63" s="3">
        <v>-0.51909000000000005</v>
      </c>
      <c r="X63" s="3">
        <v>6.5995000000000003E-3</v>
      </c>
      <c r="Y63" s="3">
        <v>803.16399999999999</v>
      </c>
      <c r="Z63" s="3" t="s">
        <v>22</v>
      </c>
      <c r="AA63" s="4">
        <f t="shared" si="2"/>
        <v>0.5429447379482234</v>
      </c>
      <c r="AB63" s="5">
        <v>3.5769564332660804</v>
      </c>
      <c r="AC63" s="4">
        <f t="shared" si="3"/>
        <v>6.5880672253742114</v>
      </c>
      <c r="AD63" s="4">
        <f t="shared" si="4"/>
        <v>0.47569912353289029</v>
      </c>
      <c r="AE63" s="5">
        <v>3.1339375137008281</v>
      </c>
      <c r="AF63" s="4">
        <f t="shared" si="5"/>
        <v>6.588066613253166</v>
      </c>
      <c r="AJ63" s="1"/>
    </row>
    <row r="64" spans="1:36" x14ac:dyDescent="0.3">
      <c r="A64">
        <f>IF(B64=1,MAX(A$9:A63)+1,A63)</f>
        <v>12</v>
      </c>
      <c r="B64">
        <f t="shared" si="0"/>
        <v>1</v>
      </c>
      <c r="C64" t="str">
        <f t="shared" si="1"/>
        <v>DIPalp</v>
      </c>
      <c r="D64" s="1" t="s">
        <v>507</v>
      </c>
      <c r="E64" s="3">
        <v>0.34945500000000002</v>
      </c>
      <c r="F64" s="3">
        <v>0.107511</v>
      </c>
      <c r="G64" s="3">
        <v>0.35780299999999998</v>
      </c>
      <c r="H64" s="3">
        <v>-8.17412E-2</v>
      </c>
      <c r="I64" s="3">
        <v>3.8801000000000002E-2</v>
      </c>
      <c r="J64" s="3">
        <v>2.17853E-2</v>
      </c>
      <c r="K64" s="3">
        <v>8.8775400000000004E-2</v>
      </c>
      <c r="L64" s="3">
        <v>0.22175500000000001</v>
      </c>
      <c r="M64" s="3">
        <v>8.8788000000000006E-2</v>
      </c>
      <c r="N64" s="3">
        <v>7.4161500000000005E-2</v>
      </c>
      <c r="O64" s="3">
        <v>-0.27783099999999999</v>
      </c>
      <c r="P64" s="3">
        <v>0.25148100000000001</v>
      </c>
      <c r="Q64" s="3">
        <v>9.1180800000000006E-2</v>
      </c>
      <c r="R64" s="3">
        <v>-6.9861199999999998E-2</v>
      </c>
      <c r="S64" s="3">
        <v>9.3577900000000006E-2</v>
      </c>
      <c r="T64" s="3">
        <v>-0.26506600000000002</v>
      </c>
      <c r="U64" s="3">
        <v>-0.33015899999999998</v>
      </c>
      <c r="V64" s="3">
        <v>-0.25914999999999999</v>
      </c>
      <c r="W64" s="3">
        <v>-0.50039</v>
      </c>
      <c r="X64" s="3">
        <v>-8.7580000000000004E-4</v>
      </c>
      <c r="Y64" s="3">
        <v>840.14400000000001</v>
      </c>
      <c r="Z64" s="3" t="s">
        <v>22</v>
      </c>
      <c r="AA64" s="4">
        <f t="shared" si="2"/>
        <v>0.53966698985041683</v>
      </c>
      <c r="AB64" s="5">
        <v>3.6065272067164007</v>
      </c>
      <c r="AC64" s="4">
        <f t="shared" si="3"/>
        <v>6.682875318566448</v>
      </c>
      <c r="AD64" s="4">
        <f t="shared" si="4"/>
        <v>0.48684468780839135</v>
      </c>
      <c r="AE64" s="5">
        <v>3.2535195552154668</v>
      </c>
      <c r="AF64" s="4">
        <f t="shared" si="5"/>
        <v>6.6828695817996939</v>
      </c>
      <c r="AJ64" s="1"/>
    </row>
    <row r="65" spans="1:36" x14ac:dyDescent="0.3">
      <c r="A65">
        <f>IF(B65=1,MAX(A$9:A64)+1,A64)</f>
        <v>12</v>
      </c>
      <c r="B65">
        <f t="shared" si="0"/>
        <v>2</v>
      </c>
      <c r="C65" t="str">
        <f t="shared" si="1"/>
        <v>DIPalp</v>
      </c>
      <c r="D65" s="1" t="s">
        <v>508</v>
      </c>
      <c r="E65" s="3">
        <v>0.34157999999999999</v>
      </c>
      <c r="F65" s="3">
        <v>8.8951699999999995E-2</v>
      </c>
      <c r="G65" s="3">
        <v>0.35100399999999998</v>
      </c>
      <c r="H65" s="3">
        <v>-8.3831600000000006E-2</v>
      </c>
      <c r="I65" s="3">
        <v>4.2023499999999998E-2</v>
      </c>
      <c r="J65" s="3">
        <v>-3.7478400000000001E-3</v>
      </c>
      <c r="K65" s="3">
        <v>0.11637599999999999</v>
      </c>
      <c r="L65" s="3">
        <v>0.222721</v>
      </c>
      <c r="M65" s="3">
        <v>0.103808</v>
      </c>
      <c r="N65" s="3">
        <v>5.5500300000000002E-2</v>
      </c>
      <c r="O65" s="3">
        <v>-0.33143800000000001</v>
      </c>
      <c r="P65" s="3">
        <v>0.23496700000000001</v>
      </c>
      <c r="Q65" s="3">
        <v>0.105698</v>
      </c>
      <c r="R65" s="3">
        <v>-5.6742000000000001E-2</v>
      </c>
      <c r="S65" s="3">
        <v>0.108519</v>
      </c>
      <c r="T65" s="3">
        <v>-0.22950699999999999</v>
      </c>
      <c r="U65" s="3">
        <v>-0.31731199999999998</v>
      </c>
      <c r="V65" s="3">
        <v>-0.22612399999999999</v>
      </c>
      <c r="W65" s="3">
        <v>-0.520258</v>
      </c>
      <c r="X65" s="3">
        <v>-2.1872200000000001E-3</v>
      </c>
      <c r="Y65" s="3">
        <v>908.79399999999998</v>
      </c>
      <c r="Z65" s="3" t="s">
        <v>22</v>
      </c>
      <c r="AA65" s="4">
        <f t="shared" si="2"/>
        <v>0.56228366575691524</v>
      </c>
      <c r="AB65" s="5">
        <v>4.0501991400874076</v>
      </c>
      <c r="AC65" s="4">
        <f t="shared" si="3"/>
        <v>7.2031243067238186</v>
      </c>
      <c r="AD65" s="4">
        <f t="shared" si="4"/>
        <v>0.4522962485285501</v>
      </c>
      <c r="AE65" s="5">
        <v>3.2579436753628697</v>
      </c>
      <c r="AF65" s="4">
        <f t="shared" si="5"/>
        <v>7.2031189424230213</v>
      </c>
      <c r="AJ65" s="1"/>
    </row>
    <row r="66" spans="1:36" x14ac:dyDescent="0.3">
      <c r="A66">
        <f>IF(B66=1,MAX(A$9:A65)+1,A65)</f>
        <v>12</v>
      </c>
      <c r="B66">
        <f t="shared" si="0"/>
        <v>3</v>
      </c>
      <c r="C66" t="str">
        <f t="shared" si="1"/>
        <v>DIPalp</v>
      </c>
      <c r="D66" s="1" t="s">
        <v>509</v>
      </c>
      <c r="E66" s="3">
        <v>0.34702300000000003</v>
      </c>
      <c r="F66" s="3">
        <v>9.1932899999999998E-2</v>
      </c>
      <c r="G66" s="3">
        <v>0.34639500000000001</v>
      </c>
      <c r="H66" s="3">
        <v>-8.4515000000000007E-2</v>
      </c>
      <c r="I66" s="3">
        <v>8.7782700000000005E-2</v>
      </c>
      <c r="J66" s="3">
        <v>1.2109699999999999E-2</v>
      </c>
      <c r="K66" s="3">
        <v>8.7444099999999997E-2</v>
      </c>
      <c r="L66" s="3">
        <v>0.23988100000000001</v>
      </c>
      <c r="M66" s="3">
        <v>7.6958799999999994E-2</v>
      </c>
      <c r="N66" s="3">
        <v>8.06288E-2</v>
      </c>
      <c r="O66" s="3">
        <v>-0.30611100000000002</v>
      </c>
      <c r="P66" s="3">
        <v>0.26228499999999999</v>
      </c>
      <c r="Q66" s="3">
        <v>7.3670100000000002E-2</v>
      </c>
      <c r="R66" s="3">
        <v>-7.77973E-2</v>
      </c>
      <c r="S66" s="3">
        <v>7.4533799999999997E-2</v>
      </c>
      <c r="T66" s="3">
        <v>-0.248359</v>
      </c>
      <c r="U66" s="3">
        <v>-0.29142600000000002</v>
      </c>
      <c r="V66" s="3">
        <v>-0.29294300000000001</v>
      </c>
      <c r="W66" s="3">
        <v>-0.49627100000000002</v>
      </c>
      <c r="X66" s="3">
        <v>1.6776900000000001E-2</v>
      </c>
      <c r="Y66" s="3">
        <v>839.70699999999999</v>
      </c>
      <c r="Z66" s="3" t="s">
        <v>22</v>
      </c>
      <c r="AA66" s="4">
        <f t="shared" si="2"/>
        <v>0.58407234760732341</v>
      </c>
      <c r="AB66" s="5">
        <v>3.9268605685078524</v>
      </c>
      <c r="AC66" s="4">
        <f t="shared" si="3"/>
        <v>6.7232434211179477</v>
      </c>
      <c r="AD66" s="4">
        <f t="shared" si="4"/>
        <v>0.48841066065974648</v>
      </c>
      <c r="AE66" s="5">
        <v>3.2837033850997752</v>
      </c>
      <c r="AF66" s="4">
        <f t="shared" si="5"/>
        <v>6.7232426513052346</v>
      </c>
      <c r="AJ66" s="1"/>
    </row>
    <row r="67" spans="1:36" x14ac:dyDescent="0.3">
      <c r="A67">
        <f>IF(B67=1,MAX(A$9:A66)+1,A66)</f>
        <v>12</v>
      </c>
      <c r="B67">
        <f t="shared" si="0"/>
        <v>4</v>
      </c>
      <c r="C67" t="str">
        <f t="shared" si="1"/>
        <v>DIPalp</v>
      </c>
      <c r="D67" s="1" t="s">
        <v>510</v>
      </c>
      <c r="E67" s="3">
        <v>0.34046900000000002</v>
      </c>
      <c r="F67" s="3">
        <v>9.3715999999999994E-2</v>
      </c>
      <c r="G67" s="3">
        <v>0.34447899999999998</v>
      </c>
      <c r="H67" s="3">
        <v>-8.1979300000000005E-2</v>
      </c>
      <c r="I67" s="3">
        <v>-1.52432E-3</v>
      </c>
      <c r="J67" s="3">
        <v>1.2451200000000001E-2</v>
      </c>
      <c r="K67" s="3">
        <v>0.122698</v>
      </c>
      <c r="L67" s="3">
        <v>0.21557100000000001</v>
      </c>
      <c r="M67" s="3">
        <v>0.112262</v>
      </c>
      <c r="N67" s="3">
        <v>7.8986200000000006E-2</v>
      </c>
      <c r="O67" s="3">
        <v>-0.33472400000000002</v>
      </c>
      <c r="P67" s="3">
        <v>0.22881499999999999</v>
      </c>
      <c r="Q67" s="3">
        <v>0.11879099999999999</v>
      </c>
      <c r="R67" s="3">
        <v>-8.0862000000000003E-2</v>
      </c>
      <c r="S67" s="3">
        <v>0.117993</v>
      </c>
      <c r="T67" s="3">
        <v>-0.241894</v>
      </c>
      <c r="U67" s="3">
        <v>-0.316305</v>
      </c>
      <c r="V67" s="3">
        <v>-0.23974400000000001</v>
      </c>
      <c r="W67" s="3">
        <v>-0.504139</v>
      </c>
      <c r="X67" s="3">
        <v>1.49395E-2</v>
      </c>
      <c r="Y67" s="3">
        <v>819.70299999999997</v>
      </c>
      <c r="Z67" s="3" t="s">
        <v>22</v>
      </c>
      <c r="AA67" s="4">
        <f t="shared" si="2"/>
        <v>0.50262083938928792</v>
      </c>
      <c r="AB67" s="5">
        <v>3.1735254458409434</v>
      </c>
      <c r="AC67" s="4">
        <f t="shared" si="3"/>
        <v>6.3139551668748002</v>
      </c>
      <c r="AD67" s="4">
        <f t="shared" si="4"/>
        <v>0.45748919468114219</v>
      </c>
      <c r="AE67" s="5">
        <v>2.8885654551918476</v>
      </c>
      <c r="AF67" s="4">
        <f t="shared" si="5"/>
        <v>6.3139533977520514</v>
      </c>
      <c r="AJ67" s="1"/>
    </row>
    <row r="68" spans="1:36" x14ac:dyDescent="0.3">
      <c r="A68">
        <f>IF(B68=1,MAX(A$9:A67)+1,A67)</f>
        <v>12</v>
      </c>
      <c r="B68">
        <f t="shared" si="0"/>
        <v>5</v>
      </c>
      <c r="C68" t="str">
        <f t="shared" si="1"/>
        <v>DIPalp</v>
      </c>
      <c r="D68" s="1" t="s">
        <v>511</v>
      </c>
      <c r="E68" s="3">
        <v>0.34650700000000001</v>
      </c>
      <c r="F68" s="3">
        <v>8.69529E-2</v>
      </c>
      <c r="G68" s="3">
        <v>0.34925499999999998</v>
      </c>
      <c r="H68" s="3">
        <v>-7.3548100000000005E-2</v>
      </c>
      <c r="I68" s="3">
        <v>9.6968100000000002E-2</v>
      </c>
      <c r="J68" s="3">
        <v>6.1263400000000001E-3</v>
      </c>
      <c r="K68" s="3">
        <v>8.5242600000000002E-2</v>
      </c>
      <c r="L68" s="3">
        <v>0.19411800000000001</v>
      </c>
      <c r="M68" s="3">
        <v>8.2258200000000004E-2</v>
      </c>
      <c r="N68" s="3">
        <v>5.7972799999999998E-2</v>
      </c>
      <c r="O68" s="3">
        <v>-0.306251</v>
      </c>
      <c r="P68" s="3">
        <v>0.26928099999999999</v>
      </c>
      <c r="Q68" s="3">
        <v>8.1035499999999996E-2</v>
      </c>
      <c r="R68" s="3">
        <v>-5.6877200000000003E-2</v>
      </c>
      <c r="S68" s="3">
        <v>8.7064199999999994E-2</v>
      </c>
      <c r="T68" s="3">
        <v>-0.222638</v>
      </c>
      <c r="U68" s="3">
        <v>-0.28622799999999998</v>
      </c>
      <c r="V68" s="3">
        <v>-0.279003</v>
      </c>
      <c r="W68" s="3">
        <v>-0.53585199999999999</v>
      </c>
      <c r="X68" s="3">
        <v>1.76159E-2</v>
      </c>
      <c r="Y68" s="3">
        <v>940.66700000000003</v>
      </c>
      <c r="Z68" s="3" t="s">
        <v>22</v>
      </c>
      <c r="AA68" s="4">
        <f t="shared" si="2"/>
        <v>0.63292439434185477</v>
      </c>
      <c r="AB68" s="5">
        <v>4.8011499669896764</v>
      </c>
      <c r="AC68" s="4">
        <f t="shared" si="3"/>
        <v>7.5856611151512707</v>
      </c>
      <c r="AD68" s="4">
        <f t="shared" si="4"/>
        <v>0.41675998099932771</v>
      </c>
      <c r="AE68" s="5">
        <v>3.1613994385090805</v>
      </c>
      <c r="AF68" s="4">
        <f t="shared" si="5"/>
        <v>7.5856598105425581</v>
      </c>
      <c r="AJ68" s="1"/>
    </row>
    <row r="69" spans="1:36" x14ac:dyDescent="0.3">
      <c r="A69">
        <f>IF(B69=1,MAX(A$9:A68)+1,A68)</f>
        <v>13</v>
      </c>
      <c r="B69">
        <f t="shared" si="0"/>
        <v>1</v>
      </c>
      <c r="C69" t="str">
        <f t="shared" si="1"/>
        <v>DIPalp</v>
      </c>
      <c r="D69" s="1" t="s">
        <v>512</v>
      </c>
      <c r="E69" s="3">
        <v>0.33280100000000001</v>
      </c>
      <c r="F69" s="3">
        <v>9.5225199999999996E-2</v>
      </c>
      <c r="G69" s="3">
        <v>0.333507</v>
      </c>
      <c r="H69" s="3">
        <v>-8.75166E-2</v>
      </c>
      <c r="I69" s="3">
        <v>1.59785E-2</v>
      </c>
      <c r="J69" s="3">
        <v>7.9152000000000007E-3</v>
      </c>
      <c r="K69" s="3">
        <v>0.105661</v>
      </c>
      <c r="L69" s="3">
        <v>0.24990699999999999</v>
      </c>
      <c r="M69" s="3">
        <v>0.10337499999999999</v>
      </c>
      <c r="N69" s="3">
        <v>5.9602500000000003E-2</v>
      </c>
      <c r="O69" s="3">
        <v>-0.26430700000000001</v>
      </c>
      <c r="P69" s="3">
        <v>0.236396</v>
      </c>
      <c r="Q69" s="3">
        <v>0.100839</v>
      </c>
      <c r="R69" s="3">
        <v>-6.5761E-2</v>
      </c>
      <c r="S69" s="3">
        <v>0.11669400000000001</v>
      </c>
      <c r="T69" s="3">
        <v>-0.26052700000000001</v>
      </c>
      <c r="U69" s="3">
        <v>-0.279111</v>
      </c>
      <c r="V69" s="3">
        <v>-0.23185</v>
      </c>
      <c r="W69" s="3">
        <v>-0.565438</v>
      </c>
      <c r="X69" s="3">
        <v>-3.39222E-3</v>
      </c>
      <c r="Y69" s="3">
        <v>662.13099999999997</v>
      </c>
      <c r="Z69" s="3" t="s">
        <v>22</v>
      </c>
      <c r="AA69" s="4">
        <f t="shared" si="2"/>
        <v>0.5815264432674635</v>
      </c>
      <c r="AB69" s="5">
        <v>3.9970619407800099</v>
      </c>
      <c r="AC69" s="4">
        <f t="shared" si="3"/>
        <v>6.8733967080180172</v>
      </c>
      <c r="AD69" s="4">
        <f t="shared" si="4"/>
        <v>0.51055322488943311</v>
      </c>
      <c r="AE69" s="5">
        <v>3.5092356423506135</v>
      </c>
      <c r="AF69" s="4">
        <f t="shared" si="5"/>
        <v>6.8733982497330883</v>
      </c>
      <c r="AJ69" s="1"/>
    </row>
    <row r="70" spans="1:36" x14ac:dyDescent="0.3">
      <c r="A70">
        <f>IF(B70=1,MAX(A$9:A69)+1,A69)</f>
        <v>13</v>
      </c>
      <c r="B70">
        <f t="shared" si="0"/>
        <v>2</v>
      </c>
      <c r="C70" t="str">
        <f t="shared" si="1"/>
        <v>DIPalp</v>
      </c>
      <c r="D70" s="1" t="s">
        <v>513</v>
      </c>
      <c r="E70" s="3">
        <v>0.308915</v>
      </c>
      <c r="F70" s="3">
        <v>7.8694700000000006E-2</v>
      </c>
      <c r="G70" s="3">
        <v>0.32818700000000001</v>
      </c>
      <c r="H70" s="3">
        <v>-0.104599</v>
      </c>
      <c r="I70" s="3">
        <v>2.5432199999999999E-2</v>
      </c>
      <c r="J70" s="3">
        <v>-8.2390199999999997E-3</v>
      </c>
      <c r="K70" s="3">
        <v>8.4847699999999998E-2</v>
      </c>
      <c r="L70" s="3">
        <v>0.30907499999999999</v>
      </c>
      <c r="M70" s="3">
        <v>9.3262999999999999E-2</v>
      </c>
      <c r="N70" s="3">
        <v>8.0798999999999996E-2</v>
      </c>
      <c r="O70" s="3">
        <v>-0.27728000000000003</v>
      </c>
      <c r="P70" s="3">
        <v>0.31189499999999998</v>
      </c>
      <c r="Q70" s="3">
        <v>9.1411300000000001E-2</v>
      </c>
      <c r="R70" s="3">
        <v>-7.5606900000000005E-2</v>
      </c>
      <c r="S70" s="3">
        <v>0.10193099999999999</v>
      </c>
      <c r="T70" s="3">
        <v>-0.28073999999999999</v>
      </c>
      <c r="U70" s="3">
        <v>-0.28472900000000001</v>
      </c>
      <c r="V70" s="3">
        <v>-0.28082299999999999</v>
      </c>
      <c r="W70" s="3">
        <v>-0.47197800000000001</v>
      </c>
      <c r="X70" s="3">
        <v>-3.0455599999999999E-2</v>
      </c>
      <c r="Y70" s="3">
        <v>608.56200000000001</v>
      </c>
      <c r="Z70" s="3" t="s">
        <v>22</v>
      </c>
      <c r="AA70" s="4">
        <f t="shared" si="2"/>
        <v>0.49790609906983108</v>
      </c>
      <c r="AB70" s="5">
        <v>3.0783420119228113</v>
      </c>
      <c r="AC70" s="4">
        <f t="shared" si="3"/>
        <v>6.1825754247109064</v>
      </c>
      <c r="AD70" s="4">
        <f t="shared" si="4"/>
        <v>0.59006234701418625</v>
      </c>
      <c r="AE70" s="5">
        <v>3.6481025122263069</v>
      </c>
      <c r="AF70" s="4">
        <f t="shared" si="5"/>
        <v>6.18257126672514</v>
      </c>
      <c r="AJ70" s="1"/>
    </row>
    <row r="71" spans="1:36" x14ac:dyDescent="0.3">
      <c r="A71">
        <f>IF(B71=1,MAX(A$9:A70)+1,A70)</f>
        <v>13</v>
      </c>
      <c r="B71">
        <f t="shared" si="0"/>
        <v>3</v>
      </c>
      <c r="C71" t="str">
        <f t="shared" si="1"/>
        <v>DIPalp</v>
      </c>
      <c r="D71" s="1" t="s">
        <v>514</v>
      </c>
      <c r="E71" s="3">
        <v>0.36820900000000001</v>
      </c>
      <c r="F71" s="3">
        <v>7.2759099999999993E-2</v>
      </c>
      <c r="G71" s="3">
        <v>0.36681599999999998</v>
      </c>
      <c r="H71" s="3">
        <v>-7.9629800000000001E-2</v>
      </c>
      <c r="I71" s="3">
        <v>0.127522</v>
      </c>
      <c r="J71" s="3">
        <v>-2.3777899999999999E-3</v>
      </c>
      <c r="K71" s="3">
        <v>4.4353099999999999E-2</v>
      </c>
      <c r="L71" s="3">
        <v>0.27116299999999999</v>
      </c>
      <c r="M71" s="3">
        <v>5.5594400000000002E-2</v>
      </c>
      <c r="N71" s="3">
        <v>8.0816200000000005E-2</v>
      </c>
      <c r="O71" s="3">
        <v>-0.28287499999999999</v>
      </c>
      <c r="P71" s="3">
        <v>0.24753700000000001</v>
      </c>
      <c r="Q71" s="3">
        <v>4.7814599999999999E-2</v>
      </c>
      <c r="R71" s="3">
        <v>-6.9620399999999999E-2</v>
      </c>
      <c r="S71" s="3">
        <v>6.0757100000000001E-2</v>
      </c>
      <c r="T71" s="3">
        <v>-0.25843300000000002</v>
      </c>
      <c r="U71" s="3">
        <v>-0.29620200000000002</v>
      </c>
      <c r="V71" s="3">
        <v>-0.26105800000000001</v>
      </c>
      <c r="W71" s="3">
        <v>-0.49198900000000001</v>
      </c>
      <c r="X71" s="3">
        <v>-1.15643E-3</v>
      </c>
      <c r="Y71" s="3">
        <v>617.375</v>
      </c>
      <c r="Z71" s="3" t="s">
        <v>22</v>
      </c>
      <c r="AA71" s="4">
        <f t="shared" si="2"/>
        <v>0.61951220394859829</v>
      </c>
      <c r="AB71" s="5">
        <v>4.2019767167732098</v>
      </c>
      <c r="AC71" s="4">
        <f t="shared" si="3"/>
        <v>6.7827182257120686</v>
      </c>
      <c r="AD71" s="4">
        <f t="shared" si="4"/>
        <v>0.52984999238652442</v>
      </c>
      <c r="AE71" s="5">
        <v>3.5938155152643798</v>
      </c>
      <c r="AF71" s="4">
        <f t="shared" si="5"/>
        <v>6.7827037216274961</v>
      </c>
      <c r="AJ71" s="1"/>
    </row>
    <row r="72" spans="1:36" x14ac:dyDescent="0.3">
      <c r="A72">
        <f>IF(B72=1,MAX(A$9:A71)+1,A71)</f>
        <v>13</v>
      </c>
      <c r="B72">
        <f t="shared" si="0"/>
        <v>4</v>
      </c>
      <c r="C72" t="str">
        <f t="shared" si="1"/>
        <v>DIPalp</v>
      </c>
      <c r="D72" s="1" t="s">
        <v>515</v>
      </c>
      <c r="E72" s="3">
        <v>0.37125000000000002</v>
      </c>
      <c r="F72" s="3">
        <v>7.7736200000000005E-2</v>
      </c>
      <c r="G72" s="3">
        <v>0.37829299999999999</v>
      </c>
      <c r="H72" s="3">
        <v>-8.22296E-2</v>
      </c>
      <c r="I72" s="3">
        <v>0.111819</v>
      </c>
      <c r="J72" s="3">
        <v>-8.1524000000000006E-3</v>
      </c>
      <c r="K72" s="3">
        <v>6.4890600000000007E-2</v>
      </c>
      <c r="L72" s="3">
        <v>0.251639</v>
      </c>
      <c r="M72" s="3">
        <v>6.38798E-2</v>
      </c>
      <c r="N72" s="3">
        <v>5.9592199999999998E-2</v>
      </c>
      <c r="O72" s="3">
        <v>-0.31188500000000002</v>
      </c>
      <c r="P72" s="3">
        <v>0.21476400000000001</v>
      </c>
      <c r="Q72" s="3">
        <v>6.7831299999999997E-2</v>
      </c>
      <c r="R72" s="3">
        <v>-6.7004400000000006E-2</v>
      </c>
      <c r="S72" s="3">
        <v>8.18826E-2</v>
      </c>
      <c r="T72" s="3">
        <v>-0.23247200000000001</v>
      </c>
      <c r="U72" s="3">
        <v>-0.31770900000000002</v>
      </c>
      <c r="V72" s="3">
        <v>-0.20971999999999999</v>
      </c>
      <c r="W72" s="3">
        <v>-0.51025100000000001</v>
      </c>
      <c r="X72" s="3">
        <v>-4.15249E-3</v>
      </c>
      <c r="Y72" s="3">
        <v>718.64200000000005</v>
      </c>
      <c r="Z72" s="3" t="s">
        <v>22</v>
      </c>
      <c r="AA72" s="4">
        <f t="shared" si="2"/>
        <v>0.62208285957741039</v>
      </c>
      <c r="AB72" s="5">
        <v>4.6036534046276625</v>
      </c>
      <c r="AC72" s="4">
        <f t="shared" si="3"/>
        <v>7.4003861925322756</v>
      </c>
      <c r="AD72" s="4">
        <f t="shared" si="4"/>
        <v>0.48440911261556591</v>
      </c>
      <c r="AE72" s="5">
        <v>3.5848111730811483</v>
      </c>
      <c r="AF72" s="4">
        <f t="shared" si="5"/>
        <v>7.4003793069147035</v>
      </c>
      <c r="AJ72" s="1"/>
    </row>
    <row r="73" spans="1:36" x14ac:dyDescent="0.3">
      <c r="A73">
        <f>IF(B73=1,MAX(A$9:A72)+1,A72)</f>
        <v>14</v>
      </c>
      <c r="B73">
        <f t="shared" si="0"/>
        <v>1</v>
      </c>
      <c r="C73" t="str">
        <f t="shared" si="1"/>
        <v>DIPalp</v>
      </c>
      <c r="D73" s="1" t="s">
        <v>516</v>
      </c>
      <c r="E73" s="3">
        <v>0.36835600000000002</v>
      </c>
      <c r="F73" s="3">
        <v>9.4554399999999997E-2</v>
      </c>
      <c r="G73" s="3">
        <v>0.367427</v>
      </c>
      <c r="H73" s="3">
        <v>-8.8344900000000004E-2</v>
      </c>
      <c r="I73" s="3">
        <v>6.2947100000000006E-2</v>
      </c>
      <c r="J73" s="3">
        <v>-1.3636900000000001E-3</v>
      </c>
      <c r="K73" s="3">
        <v>8.01008E-2</v>
      </c>
      <c r="L73" s="3">
        <v>0.223885</v>
      </c>
      <c r="M73" s="3">
        <v>7.9686800000000002E-2</v>
      </c>
      <c r="N73" s="3">
        <v>8.7918099999999999E-2</v>
      </c>
      <c r="O73" s="3">
        <v>-0.27457199999999998</v>
      </c>
      <c r="P73" s="3">
        <v>0.205453</v>
      </c>
      <c r="Q73" s="3">
        <v>8.4525199999999995E-2</v>
      </c>
      <c r="R73" s="3">
        <v>-7.8051999999999996E-2</v>
      </c>
      <c r="S73" s="3">
        <v>8.43227E-2</v>
      </c>
      <c r="T73" s="3">
        <v>-0.22845399999999999</v>
      </c>
      <c r="U73" s="3">
        <v>-0.29122300000000001</v>
      </c>
      <c r="V73" s="3">
        <v>-0.21831600000000001</v>
      </c>
      <c r="W73" s="3">
        <v>-0.56157100000000004</v>
      </c>
      <c r="X73" s="3">
        <v>2.7201899999999999E-3</v>
      </c>
      <c r="Y73" s="3">
        <v>831.20899999999995</v>
      </c>
      <c r="Z73" s="3" t="s">
        <v>22</v>
      </c>
      <c r="AA73" s="4">
        <f t="shared" si="2"/>
        <v>0.62453145261344889</v>
      </c>
      <c r="AB73" s="5">
        <v>4.0775770531750917</v>
      </c>
      <c r="AC73" s="4">
        <f t="shared" si="3"/>
        <v>6.5290179319421577</v>
      </c>
      <c r="AD73" s="4">
        <f t="shared" si="4"/>
        <v>0.45235870209448825</v>
      </c>
      <c r="AE73" s="5">
        <v>2.9534612982364488</v>
      </c>
      <c r="AF73" s="4">
        <f t="shared" si="5"/>
        <v>6.5290250514944939</v>
      </c>
      <c r="AJ73" s="1"/>
    </row>
    <row r="74" spans="1:36" x14ac:dyDescent="0.3">
      <c r="A74">
        <f>IF(B74=1,MAX(A$9:A73)+1,A73)</f>
        <v>14</v>
      </c>
      <c r="B74">
        <f t="shared" si="0"/>
        <v>2</v>
      </c>
      <c r="C74" t="str">
        <f t="shared" si="1"/>
        <v>DIPalp</v>
      </c>
      <c r="D74" s="1" t="s">
        <v>517</v>
      </c>
      <c r="E74" s="3">
        <v>0.33071499999999998</v>
      </c>
      <c r="F74" s="3">
        <v>9.8437800000000006E-2</v>
      </c>
      <c r="G74" s="3">
        <v>0.33404800000000001</v>
      </c>
      <c r="H74" s="3">
        <v>-7.4972700000000003E-2</v>
      </c>
      <c r="I74" s="3">
        <v>1.5276800000000001E-4</v>
      </c>
      <c r="J74" s="3">
        <v>-2.9142299999999999E-3</v>
      </c>
      <c r="K74" s="3">
        <v>0.10592600000000001</v>
      </c>
      <c r="L74" s="3">
        <v>0.24945400000000001</v>
      </c>
      <c r="M74" s="3">
        <v>0.106345</v>
      </c>
      <c r="N74" s="3">
        <v>7.6036400000000004E-2</v>
      </c>
      <c r="O74" s="3">
        <v>-0.27152599999999999</v>
      </c>
      <c r="P74" s="3">
        <v>0.25437100000000001</v>
      </c>
      <c r="Q74" s="3">
        <v>0.10964</v>
      </c>
      <c r="R74" s="3">
        <v>-8.1343899999999997E-2</v>
      </c>
      <c r="S74" s="3">
        <v>0.115884</v>
      </c>
      <c r="T74" s="3">
        <v>-0.25329000000000002</v>
      </c>
      <c r="U74" s="3">
        <v>-0.31979999999999997</v>
      </c>
      <c r="V74" s="3">
        <v>-0.273287</v>
      </c>
      <c r="W74" s="3">
        <v>-0.51138399999999995</v>
      </c>
      <c r="X74" s="3">
        <v>7.5086800000000002E-3</v>
      </c>
      <c r="Y74" s="3">
        <v>686.20299999999997</v>
      </c>
      <c r="Z74" s="3" t="s">
        <v>22</v>
      </c>
      <c r="AA74" s="4">
        <f t="shared" si="2"/>
        <v>0.51164294392550147</v>
      </c>
      <c r="AB74" s="5">
        <v>2.8042424620952602</v>
      </c>
      <c r="AC74" s="4">
        <f t="shared" si="3"/>
        <v>5.4808582731155111</v>
      </c>
      <c r="AD74" s="4">
        <f t="shared" si="4"/>
        <v>0.50284261086347892</v>
      </c>
      <c r="AE74" s="5">
        <v>2.7560077473525761</v>
      </c>
      <c r="AF74" s="4">
        <f t="shared" si="5"/>
        <v>5.4808556152788501</v>
      </c>
      <c r="AJ74" s="1"/>
    </row>
    <row r="75" spans="1:36" x14ac:dyDescent="0.3">
      <c r="A75">
        <f>IF(B75=1,MAX(A$9:A74)+1,A74)</f>
        <v>14</v>
      </c>
      <c r="B75">
        <f t="shared" ref="B75:B135" si="6">VALUE(MID(D75,FIND(".jpg",D75)-1,1))</f>
        <v>3</v>
      </c>
      <c r="C75" t="str">
        <f t="shared" ref="C75:C138" si="7">MID(D75,1,6)</f>
        <v>DIPalp</v>
      </c>
      <c r="D75" s="1" t="s">
        <v>518</v>
      </c>
      <c r="E75" s="3">
        <v>0.31316699999999997</v>
      </c>
      <c r="F75" s="3">
        <v>7.4157600000000004E-2</v>
      </c>
      <c r="G75" s="3">
        <v>0.32283699999999999</v>
      </c>
      <c r="H75" s="3">
        <v>-8.2933599999999996E-2</v>
      </c>
      <c r="I75" s="3">
        <v>3.2953799999999998E-2</v>
      </c>
      <c r="J75" s="3">
        <v>7.2433799999999998E-3</v>
      </c>
      <c r="K75" s="3">
        <v>0.12164800000000001</v>
      </c>
      <c r="L75" s="3">
        <v>0.20018900000000001</v>
      </c>
      <c r="M75" s="3">
        <v>0.127246</v>
      </c>
      <c r="N75" s="3">
        <v>6.8920899999999993E-2</v>
      </c>
      <c r="O75" s="3">
        <v>-0.27257399999999998</v>
      </c>
      <c r="P75" s="3">
        <v>0.23055300000000001</v>
      </c>
      <c r="Q75" s="3">
        <v>0.12589700000000001</v>
      </c>
      <c r="R75" s="3">
        <v>-5.0358199999999999E-2</v>
      </c>
      <c r="S75" s="3">
        <v>0.138516</v>
      </c>
      <c r="T75" s="3">
        <v>-0.194852</v>
      </c>
      <c r="U75" s="3">
        <v>-0.323185</v>
      </c>
      <c r="V75" s="3">
        <v>-0.23817199999999999</v>
      </c>
      <c r="W75" s="3">
        <v>-0.58650500000000005</v>
      </c>
      <c r="X75" s="3">
        <v>-1.47478E-2</v>
      </c>
      <c r="Y75" s="3">
        <v>806.92</v>
      </c>
      <c r="Z75" s="3" t="s">
        <v>22</v>
      </c>
      <c r="AA75" s="4">
        <f t="shared" ref="AA75:AA138" si="8">SQRT((I75-W75)*(I75-W75) + (J75-X75) *(J75-X75))</f>
        <v>0.61984902750204629</v>
      </c>
      <c r="AB75" s="5">
        <v>3.9413427332814579</v>
      </c>
      <c r="AC75" s="4">
        <f t="shared" ref="AC75:AC138" si="9">AB75/AA75</f>
        <v>6.3585527417294312</v>
      </c>
      <c r="AD75" s="4">
        <f t="shared" ref="AD75:AD138" si="10">SQRT((K75-S75)*(K75-S75) + (L75-T75) *(L75-T75))</f>
        <v>0.39540096244824691</v>
      </c>
      <c r="AE75" s="5">
        <v>2.5141717690396086</v>
      </c>
      <c r="AF75" s="4">
        <f t="shared" ref="AF75:AF138" si="11">AE75/AD75</f>
        <v>6.3585373021662344</v>
      </c>
      <c r="AJ75" s="1"/>
    </row>
    <row r="76" spans="1:36" x14ac:dyDescent="0.3">
      <c r="A76">
        <f>IF(B76=1,MAX(A$9:A75)+1,A75)</f>
        <v>14</v>
      </c>
      <c r="B76">
        <f t="shared" si="6"/>
        <v>4</v>
      </c>
      <c r="C76" t="str">
        <f t="shared" si="7"/>
        <v>DIPalp</v>
      </c>
      <c r="D76" s="1" t="s">
        <v>519</v>
      </c>
      <c r="E76" s="3">
        <v>0.35798000000000002</v>
      </c>
      <c r="F76" s="3">
        <v>9.8360000000000003E-2</v>
      </c>
      <c r="G76" s="3">
        <v>0.36441400000000002</v>
      </c>
      <c r="H76" s="3">
        <v>-8.2570000000000005E-2</v>
      </c>
      <c r="I76" s="3">
        <v>2.7585999999999999E-2</v>
      </c>
      <c r="J76" s="3">
        <v>1.00781E-2</v>
      </c>
      <c r="K76" s="3">
        <v>9.4242400000000004E-2</v>
      </c>
      <c r="L76" s="3">
        <v>0.217721</v>
      </c>
      <c r="M76" s="3">
        <v>9.0969499999999995E-2</v>
      </c>
      <c r="N76" s="3">
        <v>6.2724299999999997E-2</v>
      </c>
      <c r="O76" s="3">
        <v>-0.32237300000000002</v>
      </c>
      <c r="P76" s="3">
        <v>0.241007</v>
      </c>
      <c r="Q76" s="3">
        <v>9.7092600000000001E-2</v>
      </c>
      <c r="R76" s="3">
        <v>-8.5086200000000001E-2</v>
      </c>
      <c r="S76" s="3">
        <v>9.3975600000000006E-2</v>
      </c>
      <c r="T76" s="3">
        <v>-0.25664300000000001</v>
      </c>
      <c r="U76" s="3">
        <v>-0.27669899999999997</v>
      </c>
      <c r="V76" s="3">
        <v>-0.212814</v>
      </c>
      <c r="W76" s="3">
        <v>-0.52718799999999999</v>
      </c>
      <c r="X76" s="3">
        <v>7.2221500000000001E-3</v>
      </c>
      <c r="Y76" s="3">
        <v>845.38499999999999</v>
      </c>
      <c r="Z76" s="3" t="s">
        <v>22</v>
      </c>
      <c r="AA76" s="4">
        <f t="shared" si="8"/>
        <v>0.55478135109825244</v>
      </c>
      <c r="AB76" s="5">
        <v>3.6155959944593521</v>
      </c>
      <c r="AC76" s="4">
        <f t="shared" si="9"/>
        <v>6.5171548886815875</v>
      </c>
      <c r="AD76" s="4">
        <f t="shared" si="10"/>
        <v>0.47436407502912781</v>
      </c>
      <c r="AE76" s="5">
        <v>3.0914988065480768</v>
      </c>
      <c r="AF76" s="4">
        <f t="shared" si="11"/>
        <v>6.517143622982509</v>
      </c>
      <c r="AJ76" s="1"/>
    </row>
    <row r="77" spans="1:36" x14ac:dyDescent="0.3">
      <c r="A77">
        <f>IF(B77=1,MAX(A$9:A76)+1,A76)</f>
        <v>14</v>
      </c>
      <c r="B77">
        <f t="shared" si="6"/>
        <v>5</v>
      </c>
      <c r="C77" t="str">
        <f t="shared" si="7"/>
        <v>DIPalp</v>
      </c>
      <c r="D77" s="1" t="s">
        <v>520</v>
      </c>
      <c r="E77" s="3">
        <v>0.35093099999999999</v>
      </c>
      <c r="F77" s="3">
        <v>9.0015899999999996E-2</v>
      </c>
      <c r="G77" s="3">
        <v>0.356155</v>
      </c>
      <c r="H77" s="3">
        <v>-7.2922200000000006E-2</v>
      </c>
      <c r="I77" s="3">
        <v>-1.40001E-2</v>
      </c>
      <c r="J77" s="3">
        <v>-4.9985000000000003E-4</v>
      </c>
      <c r="K77" s="3">
        <v>0.127854</v>
      </c>
      <c r="L77" s="3">
        <v>0.18440899999999999</v>
      </c>
      <c r="M77" s="3">
        <v>0.12651999999999999</v>
      </c>
      <c r="N77" s="3">
        <v>7.4528899999999995E-2</v>
      </c>
      <c r="O77" s="3">
        <v>-0.29221999999999998</v>
      </c>
      <c r="P77" s="3">
        <v>0.17665700000000001</v>
      </c>
      <c r="Q77" s="3">
        <v>0.12428699999999999</v>
      </c>
      <c r="R77" s="3">
        <v>-6.6750699999999996E-2</v>
      </c>
      <c r="S77" s="3">
        <v>0.117106</v>
      </c>
      <c r="T77" s="3">
        <v>-0.19600600000000001</v>
      </c>
      <c r="U77" s="3">
        <v>-0.31392799999999998</v>
      </c>
      <c r="V77" s="3">
        <v>-0.19420699999999999</v>
      </c>
      <c r="W77" s="3">
        <v>-0.582704</v>
      </c>
      <c r="X77" s="3">
        <v>4.7745599999999997E-3</v>
      </c>
      <c r="Y77" s="3">
        <v>828.31399999999996</v>
      </c>
      <c r="Z77" s="3" t="s">
        <v>22</v>
      </c>
      <c r="AA77" s="4">
        <f t="shared" si="8"/>
        <v>0.56872835807269018</v>
      </c>
      <c r="AB77" s="5">
        <v>3.6911879991735188</v>
      </c>
      <c r="AC77" s="4">
        <f t="shared" si="9"/>
        <v>6.4902478428932877</v>
      </c>
      <c r="AD77" s="4">
        <f t="shared" si="10"/>
        <v>0.38056680324090275</v>
      </c>
      <c r="AE77" s="5">
        <v>2.4699686783713997</v>
      </c>
      <c r="AF77" s="4">
        <f t="shared" si="11"/>
        <v>6.4902368187061334</v>
      </c>
      <c r="AJ77" s="1"/>
    </row>
    <row r="78" spans="1:36" x14ac:dyDescent="0.3">
      <c r="A78">
        <f>IF(B78=1,MAX(A$9:A77)+1,A77)</f>
        <v>15</v>
      </c>
      <c r="B78">
        <f t="shared" si="6"/>
        <v>1</v>
      </c>
      <c r="C78" t="str">
        <f t="shared" si="7"/>
        <v>DIPalp</v>
      </c>
      <c r="D78" s="1" t="s">
        <v>521</v>
      </c>
      <c r="E78" s="3">
        <v>0.36798199999999998</v>
      </c>
      <c r="F78" s="3">
        <v>6.7169800000000002E-2</v>
      </c>
      <c r="G78" s="3">
        <v>0.37164900000000001</v>
      </c>
      <c r="H78" s="3">
        <v>-7.5788800000000003E-2</v>
      </c>
      <c r="I78" s="3">
        <v>7.5357999999999994E-2</v>
      </c>
      <c r="J78" s="3">
        <v>4.8757000000000002E-3</v>
      </c>
      <c r="K78" s="3">
        <v>0.105641</v>
      </c>
      <c r="L78" s="3">
        <v>0.208564</v>
      </c>
      <c r="M78" s="3">
        <v>9.4283099999999995E-2</v>
      </c>
      <c r="N78" s="3">
        <v>5.8118299999999998E-2</v>
      </c>
      <c r="O78" s="3">
        <v>-0.30924699999999999</v>
      </c>
      <c r="P78" s="3">
        <v>0.166468</v>
      </c>
      <c r="Q78" s="3">
        <v>8.7109800000000001E-2</v>
      </c>
      <c r="R78" s="3">
        <v>-5.7725400000000003E-2</v>
      </c>
      <c r="S78" s="3">
        <v>9.8420599999999997E-2</v>
      </c>
      <c r="T78" s="3">
        <v>-0.182226</v>
      </c>
      <c r="U78" s="3">
        <v>-0.31438899999999997</v>
      </c>
      <c r="V78" s="3">
        <v>-0.18673000000000001</v>
      </c>
      <c r="W78" s="3">
        <v>-0.57680799999999999</v>
      </c>
      <c r="X78" s="3">
        <v>-2.7261099999999999E-3</v>
      </c>
      <c r="Y78" s="3">
        <v>985.97500000000002</v>
      </c>
      <c r="Z78" s="3" t="s">
        <v>22</v>
      </c>
      <c r="AA78" s="4">
        <f t="shared" si="8"/>
        <v>0.65221030279448677</v>
      </c>
      <c r="AB78" s="5">
        <v>4.893911745622848</v>
      </c>
      <c r="AC78" s="4">
        <f t="shared" si="9"/>
        <v>7.5035793281004528</v>
      </c>
      <c r="AD78" s="4">
        <f t="shared" si="10"/>
        <v>0.39085669787808419</v>
      </c>
      <c r="AE78" s="5">
        <v>2.9328261516335279</v>
      </c>
      <c r="AF78" s="4">
        <f t="shared" si="11"/>
        <v>7.503584222953072</v>
      </c>
      <c r="AJ78" s="1"/>
    </row>
    <row r="79" spans="1:36" x14ac:dyDescent="0.3">
      <c r="A79">
        <f>IF(B79=1,MAX(A$9:A78)+1,A78)</f>
        <v>15</v>
      </c>
      <c r="B79">
        <f t="shared" si="6"/>
        <v>2</v>
      </c>
      <c r="C79" t="str">
        <f t="shared" si="7"/>
        <v>DIPalp</v>
      </c>
      <c r="D79" s="1" t="s">
        <v>522</v>
      </c>
      <c r="E79" s="3">
        <v>0.363514</v>
      </c>
      <c r="F79" s="3">
        <v>7.7933299999999997E-2</v>
      </c>
      <c r="G79" s="3">
        <v>0.36740200000000001</v>
      </c>
      <c r="H79" s="3">
        <v>-7.9425700000000002E-2</v>
      </c>
      <c r="I79" s="3">
        <v>5.1349499999999999E-2</v>
      </c>
      <c r="J79" s="3">
        <v>8.4726699999999999E-3</v>
      </c>
      <c r="K79" s="3">
        <v>9.4402399999999997E-2</v>
      </c>
      <c r="L79" s="3">
        <v>0.22359299999999999</v>
      </c>
      <c r="M79" s="3">
        <v>8.4894899999999995E-2</v>
      </c>
      <c r="N79" s="3">
        <v>6.6932199999999997E-2</v>
      </c>
      <c r="O79" s="3">
        <v>-0.25146200000000002</v>
      </c>
      <c r="P79" s="3">
        <v>0.18520200000000001</v>
      </c>
      <c r="Q79" s="3">
        <v>9.2312699999999998E-2</v>
      </c>
      <c r="R79" s="3">
        <v>-6.6669900000000004E-2</v>
      </c>
      <c r="S79" s="3">
        <v>9.3686599999999995E-2</v>
      </c>
      <c r="T79" s="3">
        <v>-0.205567</v>
      </c>
      <c r="U79" s="3">
        <v>-0.297597</v>
      </c>
      <c r="V79" s="3">
        <v>-0.196711</v>
      </c>
      <c r="W79" s="3">
        <v>-0.59850400000000004</v>
      </c>
      <c r="X79" s="3">
        <v>-1.37599E-2</v>
      </c>
      <c r="Y79" s="3">
        <v>972.00300000000004</v>
      </c>
      <c r="Z79" s="3" t="s">
        <v>22</v>
      </c>
      <c r="AA79" s="4">
        <f t="shared" si="8"/>
        <v>0.65023369539808917</v>
      </c>
      <c r="AB79" s="5">
        <v>4.8390118091169141</v>
      </c>
      <c r="AC79" s="4">
        <f t="shared" si="9"/>
        <v>7.4419579350687926</v>
      </c>
      <c r="AD79" s="4">
        <f t="shared" si="10"/>
        <v>0.42916059694436065</v>
      </c>
      <c r="AE79" s="5">
        <v>3.1937957352680817</v>
      </c>
      <c r="AF79" s="4">
        <f t="shared" si="11"/>
        <v>7.4419593923767131</v>
      </c>
      <c r="AJ79" s="1"/>
    </row>
    <row r="80" spans="1:36" x14ac:dyDescent="0.3">
      <c r="A80">
        <f>IF(B80=1,MAX(A$9:A79)+1,A79)</f>
        <v>15</v>
      </c>
      <c r="B80">
        <f t="shared" si="6"/>
        <v>3</v>
      </c>
      <c r="C80" t="str">
        <f t="shared" si="7"/>
        <v>DIPalp</v>
      </c>
      <c r="D80" s="1" t="s">
        <v>523</v>
      </c>
      <c r="E80" s="3">
        <v>0.333513</v>
      </c>
      <c r="F80" s="3">
        <v>7.1924299999999997E-2</v>
      </c>
      <c r="G80" s="3">
        <v>0.33517400000000003</v>
      </c>
      <c r="H80" s="3">
        <v>-7.0357299999999998E-2</v>
      </c>
      <c r="I80" s="3">
        <v>3.2396800000000003E-2</v>
      </c>
      <c r="J80" s="3">
        <v>1.25395E-2</v>
      </c>
      <c r="K80" s="3">
        <v>9.2508099999999996E-2</v>
      </c>
      <c r="L80" s="3">
        <v>0.26053799999999999</v>
      </c>
      <c r="M80" s="3">
        <v>9.7532099999999997E-2</v>
      </c>
      <c r="N80" s="3">
        <v>5.3341199999999998E-2</v>
      </c>
      <c r="O80" s="3">
        <v>-0.25086999999999998</v>
      </c>
      <c r="P80" s="3">
        <v>0.230106</v>
      </c>
      <c r="Q80" s="3">
        <v>0.105587</v>
      </c>
      <c r="R80" s="3">
        <v>-6.2770000000000006E-2</v>
      </c>
      <c r="S80" s="3">
        <v>0.115756</v>
      </c>
      <c r="T80" s="3">
        <v>-0.24378900000000001</v>
      </c>
      <c r="U80" s="3">
        <v>-0.29740499999999997</v>
      </c>
      <c r="V80" s="3">
        <v>-0.25634099999999999</v>
      </c>
      <c r="W80" s="3">
        <v>-0.56419200000000003</v>
      </c>
      <c r="X80" s="3">
        <v>4.8085699999999999E-3</v>
      </c>
      <c r="Y80" s="3">
        <v>801.29700000000003</v>
      </c>
      <c r="Z80" s="3" t="s">
        <v>22</v>
      </c>
      <c r="AA80" s="4">
        <f t="shared" si="8"/>
        <v>0.59663888874603621</v>
      </c>
      <c r="AB80" s="5">
        <v>3.6604046442784663</v>
      </c>
      <c r="AC80" s="4">
        <f t="shared" si="9"/>
        <v>6.1350420050084011</v>
      </c>
      <c r="AD80" s="4">
        <f t="shared" si="10"/>
        <v>0.5048625434545625</v>
      </c>
      <c r="AE80" s="5">
        <v>3.0973588673664829</v>
      </c>
      <c r="AF80" s="4">
        <f t="shared" si="11"/>
        <v>6.1350538033036797</v>
      </c>
      <c r="AJ80" s="1"/>
    </row>
    <row r="81" spans="1:36" x14ac:dyDescent="0.3">
      <c r="A81">
        <f>IF(B81=1,MAX(A$9:A80)+1,A80)</f>
        <v>15</v>
      </c>
      <c r="B81">
        <f t="shared" si="6"/>
        <v>4</v>
      </c>
      <c r="C81" t="str">
        <f t="shared" si="7"/>
        <v>DIPalp</v>
      </c>
      <c r="D81" s="1" t="s">
        <v>524</v>
      </c>
      <c r="E81" s="3">
        <v>0.35427700000000001</v>
      </c>
      <c r="F81" s="3">
        <v>7.6187000000000005E-2</v>
      </c>
      <c r="G81" s="3">
        <v>0.36409599999999998</v>
      </c>
      <c r="H81" s="3">
        <v>-6.9352399999999995E-2</v>
      </c>
      <c r="I81" s="3">
        <v>1.18432E-2</v>
      </c>
      <c r="J81" s="3">
        <v>1.3162E-2</v>
      </c>
      <c r="K81" s="3">
        <v>0.11092100000000001</v>
      </c>
      <c r="L81" s="3">
        <v>0.21668299999999999</v>
      </c>
      <c r="M81" s="3">
        <v>0.105266</v>
      </c>
      <c r="N81" s="3">
        <v>6.6359299999999996E-2</v>
      </c>
      <c r="O81" s="3">
        <v>-0.27214899999999997</v>
      </c>
      <c r="P81" s="3">
        <v>0.18059600000000001</v>
      </c>
      <c r="Q81" s="3">
        <v>0.103771</v>
      </c>
      <c r="R81" s="3">
        <v>-7.0523600000000006E-2</v>
      </c>
      <c r="S81" s="3">
        <v>0.10358100000000001</v>
      </c>
      <c r="T81" s="3">
        <v>-0.216279</v>
      </c>
      <c r="U81" s="3">
        <v>-0.28726600000000002</v>
      </c>
      <c r="V81" s="3">
        <v>-0.20135400000000001</v>
      </c>
      <c r="W81" s="3">
        <v>-0.59434100000000001</v>
      </c>
      <c r="X81" s="3">
        <v>4.5221699999999998E-3</v>
      </c>
      <c r="Y81" s="3">
        <v>899</v>
      </c>
      <c r="Z81" s="3" t="s">
        <v>22</v>
      </c>
      <c r="AA81" s="4">
        <f t="shared" si="8"/>
        <v>0.60624576781373818</v>
      </c>
      <c r="AB81" s="5">
        <v>3.7743797034053785</v>
      </c>
      <c r="AC81" s="4">
        <f t="shared" si="9"/>
        <v>6.2258244160889742</v>
      </c>
      <c r="AD81" s="4">
        <f t="shared" si="10"/>
        <v>0.43302421299968891</v>
      </c>
      <c r="AE81" s="5">
        <v>2.6959363093084412</v>
      </c>
      <c r="AF81" s="4">
        <f t="shared" si="11"/>
        <v>6.2258327095218995</v>
      </c>
      <c r="AJ81" s="1"/>
    </row>
    <row r="82" spans="1:36" x14ac:dyDescent="0.3">
      <c r="A82">
        <f>IF(B82=1,MAX(A$9:A81)+1,A81)</f>
        <v>15</v>
      </c>
      <c r="B82">
        <f t="shared" si="6"/>
        <v>5</v>
      </c>
      <c r="C82" t="str">
        <f t="shared" si="7"/>
        <v>DIPalp</v>
      </c>
      <c r="D82" s="1" t="s">
        <v>525</v>
      </c>
      <c r="E82" s="3">
        <v>0.378581</v>
      </c>
      <c r="F82" s="3">
        <v>7.4406E-2</v>
      </c>
      <c r="G82" s="3">
        <v>0.37836799999999998</v>
      </c>
      <c r="H82" s="3">
        <v>-7.2017999999999999E-2</v>
      </c>
      <c r="I82" s="3">
        <v>6.0428000000000003E-2</v>
      </c>
      <c r="J82" s="3">
        <v>1.0869500000000001E-2</v>
      </c>
      <c r="K82" s="3">
        <v>8.8857099999999994E-2</v>
      </c>
      <c r="L82" s="3">
        <v>0.222222</v>
      </c>
      <c r="M82" s="3">
        <v>8.2793099999999994E-2</v>
      </c>
      <c r="N82" s="3">
        <v>5.3503599999999998E-2</v>
      </c>
      <c r="O82" s="3">
        <v>-0.28937499999999999</v>
      </c>
      <c r="P82" s="3">
        <v>0.187864</v>
      </c>
      <c r="Q82" s="3">
        <v>8.2619399999999996E-2</v>
      </c>
      <c r="R82" s="3">
        <v>-6.5768900000000005E-2</v>
      </c>
      <c r="S82" s="3">
        <v>8.2413100000000003E-2</v>
      </c>
      <c r="T82" s="3">
        <v>-0.207344</v>
      </c>
      <c r="U82" s="3">
        <v>-0.297705</v>
      </c>
      <c r="V82" s="3">
        <v>-0.20485100000000001</v>
      </c>
      <c r="W82" s="3">
        <v>-0.56698000000000004</v>
      </c>
      <c r="X82" s="3">
        <v>1.11699E-3</v>
      </c>
      <c r="Y82" s="3">
        <v>1031.25</v>
      </c>
      <c r="Z82" s="3" t="s">
        <v>22</v>
      </c>
      <c r="AA82" s="4">
        <f t="shared" si="8"/>
        <v>0.62748379255188746</v>
      </c>
      <c r="AB82" s="5">
        <v>4.9166057972902992</v>
      </c>
      <c r="AC82" s="4">
        <f t="shared" si="9"/>
        <v>7.8354307404421739</v>
      </c>
      <c r="AD82" s="4">
        <f t="shared" si="10"/>
        <v>0.42961433110640063</v>
      </c>
      <c r="AE82" s="5">
        <v>3.3662154309377792</v>
      </c>
      <c r="AF82" s="4">
        <f t="shared" si="11"/>
        <v>7.8354356156337905</v>
      </c>
      <c r="AJ82" s="1"/>
    </row>
    <row r="83" spans="1:36" x14ac:dyDescent="0.3">
      <c r="A83">
        <f>IF(B83=1,MAX(A$9:A82)+1,A82)</f>
        <v>16</v>
      </c>
      <c r="B83">
        <f t="shared" si="6"/>
        <v>1</v>
      </c>
      <c r="C83" t="str">
        <f t="shared" si="7"/>
        <v>DIPalp</v>
      </c>
      <c r="D83" s="1" t="s">
        <v>526</v>
      </c>
      <c r="E83" s="3">
        <v>0.30189199999999999</v>
      </c>
      <c r="F83" s="3">
        <v>7.9290600000000003E-2</v>
      </c>
      <c r="G83" s="3">
        <v>0.29940800000000001</v>
      </c>
      <c r="H83" s="3">
        <v>-6.6897899999999996E-2</v>
      </c>
      <c r="I83" s="3">
        <v>-2.55353E-2</v>
      </c>
      <c r="J83" s="3">
        <v>1.7810099999999999E-2</v>
      </c>
      <c r="K83" s="3">
        <v>0.12759300000000001</v>
      </c>
      <c r="L83" s="3">
        <v>0.25446999999999997</v>
      </c>
      <c r="M83" s="3">
        <v>0.12620300000000001</v>
      </c>
      <c r="N83" s="3">
        <v>7.8708200000000006E-2</v>
      </c>
      <c r="O83" s="3">
        <v>-0.23955799999999999</v>
      </c>
      <c r="P83" s="3">
        <v>0.252722</v>
      </c>
      <c r="Q83" s="3">
        <v>0.124084</v>
      </c>
      <c r="R83" s="3">
        <v>-7.7338100000000007E-2</v>
      </c>
      <c r="S83" s="3">
        <v>0.13087299999999999</v>
      </c>
      <c r="T83" s="3">
        <v>-0.26069399999999998</v>
      </c>
      <c r="U83" s="3">
        <v>-0.28286499999999998</v>
      </c>
      <c r="V83" s="3">
        <v>-0.28391100000000002</v>
      </c>
      <c r="W83" s="3">
        <v>-0.56209500000000001</v>
      </c>
      <c r="X83" s="3">
        <v>5.8402999999999997E-3</v>
      </c>
      <c r="Y83" s="3">
        <v>506.86200000000002</v>
      </c>
      <c r="Z83" s="3" t="s">
        <v>22</v>
      </c>
      <c r="AA83" s="4">
        <f t="shared" si="8"/>
        <v>0.53669319706525997</v>
      </c>
      <c r="AB83" s="5">
        <v>3.0456901576138806</v>
      </c>
      <c r="AC83" s="4">
        <f t="shared" si="9"/>
        <v>5.6749185088767495</v>
      </c>
      <c r="AD83" s="4">
        <f t="shared" si="10"/>
        <v>0.51517444161759418</v>
      </c>
      <c r="AE83" s="5">
        <v>2.9235752888299955</v>
      </c>
      <c r="AF83" s="4">
        <f t="shared" si="11"/>
        <v>5.6749230021005568</v>
      </c>
      <c r="AJ83" s="1"/>
    </row>
    <row r="84" spans="1:36" x14ac:dyDescent="0.3">
      <c r="A84">
        <f>IF(B84=1,MAX(A$9:A83)+1,A83)</f>
        <v>16</v>
      </c>
      <c r="B84">
        <f t="shared" si="6"/>
        <v>2</v>
      </c>
      <c r="C84" t="str">
        <f t="shared" si="7"/>
        <v>DIPalp</v>
      </c>
      <c r="D84" s="1" t="s">
        <v>527</v>
      </c>
      <c r="E84" s="3">
        <v>0.32409500000000002</v>
      </c>
      <c r="F84" s="3">
        <v>8.4676299999999996E-2</v>
      </c>
      <c r="G84" s="3">
        <v>0.332013</v>
      </c>
      <c r="H84" s="3">
        <v>-9.1718300000000003E-2</v>
      </c>
      <c r="I84" s="3">
        <v>-2.1190799999999999E-2</v>
      </c>
      <c r="J84" s="3">
        <v>-1.3753100000000001E-2</v>
      </c>
      <c r="K84" s="3">
        <v>0.123459</v>
      </c>
      <c r="L84" s="3">
        <v>0.243564</v>
      </c>
      <c r="M84" s="3">
        <v>0.122185</v>
      </c>
      <c r="N84" s="3">
        <v>6.6948199999999999E-2</v>
      </c>
      <c r="O84" s="3">
        <v>-0.28864400000000001</v>
      </c>
      <c r="P84" s="3">
        <v>0.24653700000000001</v>
      </c>
      <c r="Q84" s="3">
        <v>0.125498</v>
      </c>
      <c r="R84" s="3">
        <v>-7.0929099999999995E-2</v>
      </c>
      <c r="S84" s="3">
        <v>0.121855</v>
      </c>
      <c r="T84" s="3">
        <v>-0.22552800000000001</v>
      </c>
      <c r="U84" s="3">
        <v>-0.27729100000000001</v>
      </c>
      <c r="V84" s="3">
        <v>-0.22592300000000001</v>
      </c>
      <c r="W84" s="3">
        <v>-0.56197900000000001</v>
      </c>
      <c r="X84" s="3">
        <v>-1.38727E-2</v>
      </c>
      <c r="Y84" s="3">
        <v>543.80499999999995</v>
      </c>
      <c r="Z84" s="3" t="s">
        <v>22</v>
      </c>
      <c r="AA84" s="4">
        <f t="shared" si="8"/>
        <v>0.54078821322528847</v>
      </c>
      <c r="AB84" s="5">
        <v>3.3567459330954543</v>
      </c>
      <c r="AC84" s="4">
        <f t="shared" si="9"/>
        <v>6.2071359009022231</v>
      </c>
      <c r="AD84" s="4">
        <f t="shared" si="10"/>
        <v>0.46909474232824228</v>
      </c>
      <c r="AE84" s="5">
        <v>2.9117348737901518</v>
      </c>
      <c r="AF84" s="4">
        <f t="shared" si="11"/>
        <v>6.2071360240330886</v>
      </c>
      <c r="AJ84" s="1"/>
    </row>
    <row r="85" spans="1:36" x14ac:dyDescent="0.3">
      <c r="A85">
        <f>IF(B85=1,MAX(A$9:A84)+1,A84)</f>
        <v>16</v>
      </c>
      <c r="B85">
        <f t="shared" si="6"/>
        <v>3</v>
      </c>
      <c r="C85" t="str">
        <f t="shared" si="7"/>
        <v>DIPalp</v>
      </c>
      <c r="D85" s="1" t="s">
        <v>528</v>
      </c>
      <c r="E85" s="3">
        <v>0.349331</v>
      </c>
      <c r="F85" s="3">
        <v>8.3582000000000004E-2</v>
      </c>
      <c r="G85" s="3">
        <v>0.35045599999999999</v>
      </c>
      <c r="H85" s="3">
        <v>-7.10678E-2</v>
      </c>
      <c r="I85" s="3">
        <v>2.41059E-2</v>
      </c>
      <c r="J85" s="3">
        <v>2.8560899999999999E-3</v>
      </c>
      <c r="K85" s="3">
        <v>0.117548</v>
      </c>
      <c r="L85" s="3">
        <v>0.19737399999999999</v>
      </c>
      <c r="M85" s="3">
        <v>0.110425</v>
      </c>
      <c r="N85" s="3">
        <v>4.2664000000000001E-2</v>
      </c>
      <c r="O85" s="3">
        <v>-0.290968</v>
      </c>
      <c r="P85" s="3">
        <v>0.22739599999999999</v>
      </c>
      <c r="Q85" s="3">
        <v>0.10489900000000001</v>
      </c>
      <c r="R85" s="3">
        <v>-4.8108900000000003E-2</v>
      </c>
      <c r="S85" s="3">
        <v>0.110178</v>
      </c>
      <c r="T85" s="3">
        <v>-0.20685300000000001</v>
      </c>
      <c r="U85" s="3">
        <v>-0.30007</v>
      </c>
      <c r="V85" s="3">
        <v>-0.22220999999999999</v>
      </c>
      <c r="W85" s="3">
        <v>-0.575905</v>
      </c>
      <c r="X85" s="3">
        <v>-5.6328400000000001E-3</v>
      </c>
      <c r="Y85" s="3">
        <v>484.95400000000001</v>
      </c>
      <c r="Z85" s="3" t="s">
        <v>22</v>
      </c>
      <c r="AA85" s="4">
        <f t="shared" si="8"/>
        <v>0.60007094751483747</v>
      </c>
      <c r="AB85" s="5">
        <v>3.3368639808606613</v>
      </c>
      <c r="AC85" s="4">
        <f t="shared" si="9"/>
        <v>5.5607824286113328</v>
      </c>
      <c r="AD85" s="4">
        <f t="shared" si="10"/>
        <v>0.40429418055297306</v>
      </c>
      <c r="AE85" s="5">
        <v>2.2481878507207269</v>
      </c>
      <c r="AF85" s="4">
        <f t="shared" si="11"/>
        <v>5.5607722269110322</v>
      </c>
      <c r="AJ85" s="1"/>
    </row>
    <row r="86" spans="1:36" x14ac:dyDescent="0.3">
      <c r="A86">
        <f>IF(B86=1,MAX(A$9:A85)+1,A85)</f>
        <v>16</v>
      </c>
      <c r="B86">
        <f t="shared" si="6"/>
        <v>4</v>
      </c>
      <c r="C86" t="str">
        <f t="shared" si="7"/>
        <v>DIPalp</v>
      </c>
      <c r="D86" s="1" t="s">
        <v>529</v>
      </c>
      <c r="E86" s="3">
        <v>0.321077</v>
      </c>
      <c r="F86" s="3">
        <v>0.10090399999999999</v>
      </c>
      <c r="G86" s="3">
        <v>0.32271899999999998</v>
      </c>
      <c r="H86" s="3">
        <v>-8.5227600000000001E-2</v>
      </c>
      <c r="I86" s="3">
        <v>-6.0198599999999998E-2</v>
      </c>
      <c r="J86" s="3">
        <v>2.2772199999999999E-3</v>
      </c>
      <c r="K86" s="3">
        <v>0.12995699999999999</v>
      </c>
      <c r="L86" s="3">
        <v>0.23402800000000001</v>
      </c>
      <c r="M86" s="3">
        <v>0.13219900000000001</v>
      </c>
      <c r="N86" s="3">
        <v>8.2168599999999994E-2</v>
      </c>
      <c r="O86" s="3">
        <v>-0.274343</v>
      </c>
      <c r="P86" s="3">
        <v>0.21906100000000001</v>
      </c>
      <c r="Q86" s="3">
        <v>0.124777</v>
      </c>
      <c r="R86" s="3">
        <v>-6.2175899999999999E-2</v>
      </c>
      <c r="S86" s="3">
        <v>0.13599600000000001</v>
      </c>
      <c r="T86" s="3">
        <v>-0.26071800000000001</v>
      </c>
      <c r="U86" s="3">
        <v>-0.28260600000000002</v>
      </c>
      <c r="V86" s="3">
        <v>-0.25339699999999998</v>
      </c>
      <c r="W86" s="3">
        <v>-0.54957800000000001</v>
      </c>
      <c r="X86" s="3">
        <v>2.308E-2</v>
      </c>
      <c r="Y86" s="3">
        <v>408.44</v>
      </c>
      <c r="Z86" s="3" t="s">
        <v>22</v>
      </c>
      <c r="AA86" s="4">
        <f t="shared" si="8"/>
        <v>0.48982134784030024</v>
      </c>
      <c r="AB86" s="5">
        <v>2.2725205251244063</v>
      </c>
      <c r="AC86" s="4">
        <f t="shared" si="9"/>
        <v>4.6394885301433035</v>
      </c>
      <c r="AD86" s="4">
        <f t="shared" si="10"/>
        <v>0.49478285543963629</v>
      </c>
      <c r="AE86" s="5">
        <v>2.2955407718539926</v>
      </c>
      <c r="AF86" s="4">
        <f t="shared" si="11"/>
        <v>4.6394913376986429</v>
      </c>
      <c r="AJ86" s="1"/>
    </row>
    <row r="87" spans="1:36" x14ac:dyDescent="0.3">
      <c r="A87">
        <f>IF(B87=1,MAX(A$9:A86)+1,A86)</f>
        <v>16</v>
      </c>
      <c r="B87">
        <f t="shared" si="6"/>
        <v>5</v>
      </c>
      <c r="C87" t="str">
        <f t="shared" si="7"/>
        <v>DIPalp</v>
      </c>
      <c r="D87" s="1" t="s">
        <v>530</v>
      </c>
      <c r="E87" s="3">
        <v>0.33889000000000002</v>
      </c>
      <c r="F87" s="3">
        <v>7.67124E-2</v>
      </c>
      <c r="G87" s="3">
        <v>0.340779</v>
      </c>
      <c r="H87" s="3">
        <v>-7.3831599999999997E-2</v>
      </c>
      <c r="I87" s="3">
        <v>-1.38435E-2</v>
      </c>
      <c r="J87" s="3">
        <v>1.04467E-2</v>
      </c>
      <c r="K87" s="3">
        <v>0.105556</v>
      </c>
      <c r="L87" s="3">
        <v>0.24451800000000001</v>
      </c>
      <c r="M87" s="3">
        <v>0.105296</v>
      </c>
      <c r="N87" s="3">
        <v>5.0927699999999999E-2</v>
      </c>
      <c r="O87" s="3">
        <v>-0.25867299999999999</v>
      </c>
      <c r="P87" s="3">
        <v>0.23726</v>
      </c>
      <c r="Q87" s="3">
        <v>0.101302</v>
      </c>
      <c r="R87" s="3">
        <v>-5.93594E-2</v>
      </c>
      <c r="S87" s="3">
        <v>0.12903300000000001</v>
      </c>
      <c r="T87" s="3">
        <v>-0.23377800000000001</v>
      </c>
      <c r="U87" s="3">
        <v>-0.29005199999999998</v>
      </c>
      <c r="V87" s="3">
        <v>-0.26188899999999998</v>
      </c>
      <c r="W87" s="3">
        <v>-0.55828900000000004</v>
      </c>
      <c r="X87" s="3">
        <v>8.9935299999999996E-3</v>
      </c>
      <c r="Y87" s="3">
        <v>743.91</v>
      </c>
      <c r="Z87" s="3" t="s">
        <v>22</v>
      </c>
      <c r="AA87" s="4">
        <f t="shared" si="8"/>
        <v>0.54444743931191275</v>
      </c>
      <c r="AB87" s="5">
        <v>3.2328944955914514</v>
      </c>
      <c r="AC87" s="4">
        <f t="shared" si="9"/>
        <v>5.9379368184324095</v>
      </c>
      <c r="AD87" s="4">
        <f t="shared" si="10"/>
        <v>0.47887183373529085</v>
      </c>
      <c r="AE87" s="5">
        <v>2.8435095714826093</v>
      </c>
      <c r="AF87" s="4">
        <f t="shared" si="11"/>
        <v>5.9379344767527815</v>
      </c>
      <c r="AJ87" s="1"/>
    </row>
    <row r="88" spans="1:36" x14ac:dyDescent="0.3">
      <c r="A88">
        <f>IF(B88=1,MAX(A$9:A87)+1,A87)</f>
        <v>17</v>
      </c>
      <c r="B88">
        <f t="shared" si="6"/>
        <v>1</v>
      </c>
      <c r="C88" t="str">
        <f t="shared" si="7"/>
        <v>DIPalp</v>
      </c>
      <c r="D88" s="1" t="s">
        <v>531</v>
      </c>
      <c r="E88" s="3">
        <v>0.331285</v>
      </c>
      <c r="F88" s="3">
        <v>9.8452499999999998E-2</v>
      </c>
      <c r="G88" s="3">
        <v>0.337088</v>
      </c>
      <c r="H88" s="3">
        <v>-7.4754399999999999E-2</v>
      </c>
      <c r="I88" s="3">
        <v>1.8243200000000001E-2</v>
      </c>
      <c r="J88" s="3">
        <v>2.3871799999999999E-2</v>
      </c>
      <c r="K88" s="3">
        <v>0.103782</v>
      </c>
      <c r="L88" s="3">
        <v>0.26450800000000002</v>
      </c>
      <c r="M88" s="3">
        <v>8.8914000000000007E-2</v>
      </c>
      <c r="N88" s="3">
        <v>9.63257E-2</v>
      </c>
      <c r="O88" s="3">
        <v>-0.28379199999999999</v>
      </c>
      <c r="P88" s="3">
        <v>0.27217799999999998</v>
      </c>
      <c r="Q88" s="3">
        <v>8.4987300000000002E-2</v>
      </c>
      <c r="R88" s="3">
        <v>-0.102075</v>
      </c>
      <c r="S88" s="3">
        <v>7.6583700000000005E-2</v>
      </c>
      <c r="T88" s="3">
        <v>-0.293464</v>
      </c>
      <c r="U88" s="3">
        <v>-0.27901199999999998</v>
      </c>
      <c r="V88" s="3">
        <v>-0.30258200000000002</v>
      </c>
      <c r="W88" s="3">
        <v>-0.47807899999999998</v>
      </c>
      <c r="X88" s="3">
        <v>1.7539599999999999E-2</v>
      </c>
      <c r="Y88" s="3">
        <v>433.38</v>
      </c>
      <c r="Z88" s="3" t="s">
        <v>22</v>
      </c>
      <c r="AA88" s="4">
        <f t="shared" si="8"/>
        <v>0.49636259223442697</v>
      </c>
      <c r="AB88" s="5">
        <v>2.7403047554874953</v>
      </c>
      <c r="AC88" s="4">
        <f t="shared" si="9"/>
        <v>5.5207721096622802</v>
      </c>
      <c r="AD88" s="4">
        <f t="shared" si="10"/>
        <v>0.55863449616622318</v>
      </c>
      <c r="AE88" s="5">
        <v>3.0840919554354613</v>
      </c>
      <c r="AF88" s="4">
        <f t="shared" si="11"/>
        <v>5.5207689045357151</v>
      </c>
      <c r="AJ88" s="1"/>
    </row>
    <row r="89" spans="1:36" x14ac:dyDescent="0.3">
      <c r="A89">
        <f>IF(B89=1,MAX(A$9:A88)+1,A88)</f>
        <v>17</v>
      </c>
      <c r="B89">
        <f t="shared" si="6"/>
        <v>2</v>
      </c>
      <c r="C89" t="str">
        <f t="shared" si="7"/>
        <v>DIPalp</v>
      </c>
      <c r="D89" s="1" t="s">
        <v>532</v>
      </c>
      <c r="E89" s="3">
        <v>0.34490999999999999</v>
      </c>
      <c r="F89" s="3">
        <v>8.6802500000000005E-2</v>
      </c>
      <c r="G89" s="3">
        <v>0.34448200000000001</v>
      </c>
      <c r="H89" s="3">
        <v>-7.6322100000000004E-2</v>
      </c>
      <c r="I89" s="3">
        <v>5.4497700000000003E-2</v>
      </c>
      <c r="J89" s="3">
        <v>1.9771199999999999E-2</v>
      </c>
      <c r="K89" s="3">
        <v>9.1039800000000004E-2</v>
      </c>
      <c r="L89" s="3">
        <v>0.22093399999999999</v>
      </c>
      <c r="M89" s="3">
        <v>8.85547E-2</v>
      </c>
      <c r="N89" s="3">
        <v>8.1118899999999994E-2</v>
      </c>
      <c r="O89" s="3">
        <v>-0.30499799999999999</v>
      </c>
      <c r="P89" s="3">
        <v>0.26857999999999999</v>
      </c>
      <c r="Q89" s="3">
        <v>9.0240100000000004E-2</v>
      </c>
      <c r="R89" s="3">
        <v>-8.4129800000000005E-2</v>
      </c>
      <c r="S89" s="3">
        <v>0.104648</v>
      </c>
      <c r="T89" s="3">
        <v>-0.245175</v>
      </c>
      <c r="U89" s="3">
        <v>-0.32125999999999999</v>
      </c>
      <c r="V89" s="3">
        <v>-0.27795500000000001</v>
      </c>
      <c r="W89" s="3">
        <v>-0.49211500000000002</v>
      </c>
      <c r="X89" s="3">
        <v>6.3743999999999997E-3</v>
      </c>
      <c r="Y89" s="3">
        <v>472.03</v>
      </c>
      <c r="Z89" s="3" t="s">
        <v>22</v>
      </c>
      <c r="AA89" s="4">
        <f t="shared" si="8"/>
        <v>0.54677684483848621</v>
      </c>
      <c r="AB89" s="5">
        <v>3.3554213389734486</v>
      </c>
      <c r="AC89" s="4">
        <f t="shared" si="9"/>
        <v>6.136729034245433</v>
      </c>
      <c r="AD89" s="4">
        <f t="shared" si="10"/>
        <v>0.4663076055440657</v>
      </c>
      <c r="AE89" s="5">
        <v>2.8616069000714681</v>
      </c>
      <c r="AF89" s="4">
        <f t="shared" si="11"/>
        <v>6.1367364933554542</v>
      </c>
      <c r="AJ89" s="1"/>
    </row>
    <row r="90" spans="1:36" x14ac:dyDescent="0.3">
      <c r="A90">
        <f>IF(B90=1,MAX(A$9:A89)+1,A89)</f>
        <v>17</v>
      </c>
      <c r="B90">
        <f t="shared" si="6"/>
        <v>3</v>
      </c>
      <c r="C90" t="str">
        <f t="shared" si="7"/>
        <v>DIPalp</v>
      </c>
      <c r="D90" s="1" t="s">
        <v>533</v>
      </c>
      <c r="E90" s="3">
        <v>0.33233200000000002</v>
      </c>
      <c r="F90" s="3">
        <v>8.6396299999999995E-2</v>
      </c>
      <c r="G90" s="3">
        <v>0.34132800000000002</v>
      </c>
      <c r="H90" s="3">
        <v>-9.4202599999999997E-2</v>
      </c>
      <c r="I90" s="3">
        <v>3.9908199999999998E-2</v>
      </c>
      <c r="J90" s="3">
        <v>-5.12737E-3</v>
      </c>
      <c r="K90" s="3">
        <v>7.2106900000000002E-2</v>
      </c>
      <c r="L90" s="3">
        <v>0.26806000000000002</v>
      </c>
      <c r="M90" s="3">
        <v>7.94131E-2</v>
      </c>
      <c r="N90" s="3">
        <v>8.0784499999999995E-2</v>
      </c>
      <c r="O90" s="3">
        <v>-0.30774800000000002</v>
      </c>
      <c r="P90" s="3">
        <v>0.325125</v>
      </c>
      <c r="Q90" s="3">
        <v>7.5138200000000002E-2</v>
      </c>
      <c r="R90" s="3">
        <v>-6.8037799999999996E-2</v>
      </c>
      <c r="S90" s="3">
        <v>9.6280099999999993E-2</v>
      </c>
      <c r="T90" s="3">
        <v>-0.26520899999999997</v>
      </c>
      <c r="U90" s="3">
        <v>-0.318658</v>
      </c>
      <c r="V90" s="3">
        <v>-0.32430399999999998</v>
      </c>
      <c r="W90" s="3">
        <v>-0.41009899999999999</v>
      </c>
      <c r="X90" s="3">
        <v>-3.4841400000000002E-3</v>
      </c>
      <c r="Y90" s="3">
        <v>459.14600000000002</v>
      </c>
      <c r="Z90" s="3" t="s">
        <v>22</v>
      </c>
      <c r="AA90" s="4">
        <f t="shared" si="8"/>
        <v>0.45001020016958826</v>
      </c>
      <c r="AB90" s="5">
        <v>2.7475731649564481</v>
      </c>
      <c r="AC90" s="4">
        <f t="shared" si="9"/>
        <v>6.1055797489057211</v>
      </c>
      <c r="AD90" s="4">
        <f t="shared" si="10"/>
        <v>0.53381660704706446</v>
      </c>
      <c r="AE90" s="5">
        <v>3.2592621319753587</v>
      </c>
      <c r="AF90" s="4">
        <f t="shared" si="11"/>
        <v>6.105583994482215</v>
      </c>
      <c r="AJ90" s="1"/>
    </row>
    <row r="91" spans="1:36" x14ac:dyDescent="0.3">
      <c r="A91">
        <f>IF(B91=1,MAX(A$9:A90)+1,A90)</f>
        <v>17</v>
      </c>
      <c r="B91">
        <f t="shared" si="6"/>
        <v>4</v>
      </c>
      <c r="C91" t="str">
        <f t="shared" si="7"/>
        <v>DIPalp</v>
      </c>
      <c r="D91" s="1" t="s">
        <v>534</v>
      </c>
      <c r="E91" s="3">
        <v>0.34906599999999999</v>
      </c>
      <c r="F91" s="3">
        <v>7.8598799999999996E-2</v>
      </c>
      <c r="G91" s="3">
        <v>0.35830499999999998</v>
      </c>
      <c r="H91" s="3">
        <v>-7.1445300000000003E-2</v>
      </c>
      <c r="I91" s="3">
        <v>3.2410399999999999E-2</v>
      </c>
      <c r="J91" s="3">
        <v>2.2490599999999999E-2</v>
      </c>
      <c r="K91" s="3">
        <v>8.1028000000000003E-2</v>
      </c>
      <c r="L91" s="3">
        <v>0.23390900000000001</v>
      </c>
      <c r="M91" s="3">
        <v>8.2834699999999997E-2</v>
      </c>
      <c r="N91" s="3">
        <v>5.7803399999999998E-2</v>
      </c>
      <c r="O91" s="3">
        <v>-0.31015100000000001</v>
      </c>
      <c r="P91" s="3">
        <v>0.27609299999999998</v>
      </c>
      <c r="Q91" s="3">
        <v>8.8542999999999997E-2</v>
      </c>
      <c r="R91" s="3">
        <v>-8.0061499999999994E-2</v>
      </c>
      <c r="S91" s="3">
        <v>0.109957</v>
      </c>
      <c r="T91" s="3">
        <v>-0.26225900000000002</v>
      </c>
      <c r="U91" s="3">
        <v>-0.30582799999999999</v>
      </c>
      <c r="V91" s="3">
        <v>-0.26074999999999998</v>
      </c>
      <c r="W91" s="3">
        <v>-0.48616500000000001</v>
      </c>
      <c r="X91" s="3">
        <v>5.62116E-3</v>
      </c>
      <c r="Y91" s="3">
        <v>479.69099999999997</v>
      </c>
      <c r="Z91" s="3" t="s">
        <v>22</v>
      </c>
      <c r="AA91" s="4">
        <f t="shared" si="8"/>
        <v>0.51884971185409134</v>
      </c>
      <c r="AB91" s="5">
        <v>3.3128981712000538</v>
      </c>
      <c r="AC91" s="4">
        <f t="shared" si="9"/>
        <v>6.385082415024435</v>
      </c>
      <c r="AD91" s="4">
        <f t="shared" si="10"/>
        <v>0.49701063496166764</v>
      </c>
      <c r="AE91" s="5">
        <v>3.1734524336574514</v>
      </c>
      <c r="AF91" s="4">
        <f t="shared" si="11"/>
        <v>6.3850795343689306</v>
      </c>
      <c r="AJ91" s="1"/>
    </row>
    <row r="92" spans="1:36" x14ac:dyDescent="0.3">
      <c r="A92">
        <f>IF(B92=1,MAX(A$9:A91)+1,A91)</f>
        <v>17</v>
      </c>
      <c r="B92">
        <f t="shared" si="6"/>
        <v>5</v>
      </c>
      <c r="C92" t="str">
        <f t="shared" si="7"/>
        <v>DIPalp</v>
      </c>
      <c r="D92" s="1" t="s">
        <v>535</v>
      </c>
      <c r="E92" s="3">
        <v>0.28181099999999998</v>
      </c>
      <c r="F92" s="3">
        <v>9.9730700000000005E-2</v>
      </c>
      <c r="G92" s="3">
        <v>0.289136</v>
      </c>
      <c r="H92" s="3">
        <v>-8.4505800000000006E-2</v>
      </c>
      <c r="I92" s="3">
        <v>-2.7269499999999999E-2</v>
      </c>
      <c r="J92" s="3">
        <v>2.69532E-2</v>
      </c>
      <c r="K92" s="3">
        <v>0.119544</v>
      </c>
      <c r="L92" s="3">
        <v>0.28497099999999997</v>
      </c>
      <c r="M92" s="3">
        <v>0.116213</v>
      </c>
      <c r="N92" s="3">
        <v>9.7949099999999997E-2</v>
      </c>
      <c r="O92" s="3">
        <v>-0.27293899999999999</v>
      </c>
      <c r="P92" s="3">
        <v>0.26739299999999999</v>
      </c>
      <c r="Q92" s="3">
        <v>0.123711</v>
      </c>
      <c r="R92" s="3">
        <v>-0.102313</v>
      </c>
      <c r="S92" s="3">
        <v>0.14203499999999999</v>
      </c>
      <c r="T92" s="3">
        <v>-0.31581500000000001</v>
      </c>
      <c r="U92" s="3">
        <v>-0.290856</v>
      </c>
      <c r="V92" s="3">
        <v>-0.30177300000000001</v>
      </c>
      <c r="W92" s="3">
        <v>-0.48138500000000001</v>
      </c>
      <c r="X92" s="3">
        <v>2.741E-2</v>
      </c>
      <c r="Y92" s="3">
        <v>374.38</v>
      </c>
      <c r="Z92" s="3" t="s">
        <v>22</v>
      </c>
      <c r="AA92" s="4">
        <f t="shared" si="8"/>
        <v>0.4541157297501266</v>
      </c>
      <c r="AB92" s="5">
        <v>2.338503314988464</v>
      </c>
      <c r="AC92" s="4">
        <f t="shared" si="9"/>
        <v>5.1495756737499621</v>
      </c>
      <c r="AD92" s="4">
        <f t="shared" si="10"/>
        <v>0.60120683868116476</v>
      </c>
      <c r="AE92" s="5">
        <v>3.0959639473274994</v>
      </c>
      <c r="AF92" s="4">
        <f t="shared" si="11"/>
        <v>5.149582054187789</v>
      </c>
      <c r="AJ92" s="1"/>
    </row>
    <row r="93" spans="1:36" x14ac:dyDescent="0.3">
      <c r="A93">
        <f>IF(B93=1,MAX(A$9:A92)+1,A92)</f>
        <v>18</v>
      </c>
      <c r="B93">
        <f t="shared" si="6"/>
        <v>1</v>
      </c>
      <c r="C93" t="str">
        <f t="shared" si="7"/>
        <v>DIPalp</v>
      </c>
      <c r="D93" s="1" t="s">
        <v>536</v>
      </c>
      <c r="E93" s="3">
        <v>0.29511599999999999</v>
      </c>
      <c r="F93" s="3">
        <v>0.10251399999999999</v>
      </c>
      <c r="G93" s="3">
        <v>0.30904700000000002</v>
      </c>
      <c r="H93" s="3">
        <v>-0.113083</v>
      </c>
      <c r="I93" s="3">
        <v>-5.94482E-2</v>
      </c>
      <c r="J93" s="3">
        <v>-1.4201800000000001E-2</v>
      </c>
      <c r="K93" s="3">
        <v>0.14108499999999999</v>
      </c>
      <c r="L93" s="3">
        <v>0.235236</v>
      </c>
      <c r="M93" s="3">
        <v>0.13417699999999999</v>
      </c>
      <c r="N93" s="3">
        <v>9.3357499999999996E-2</v>
      </c>
      <c r="O93" s="3">
        <v>-0.26605699999999999</v>
      </c>
      <c r="P93" s="3">
        <v>0.28198299999999998</v>
      </c>
      <c r="Q93" s="3">
        <v>0.135077</v>
      </c>
      <c r="R93" s="3">
        <v>-9.8013000000000003E-2</v>
      </c>
      <c r="S93" s="3">
        <v>0.145098</v>
      </c>
      <c r="T93" s="3">
        <v>-0.21562500000000001</v>
      </c>
      <c r="U93" s="3">
        <v>-0.279837</v>
      </c>
      <c r="V93" s="3">
        <v>-0.23647199999999999</v>
      </c>
      <c r="W93" s="3">
        <v>-0.554257</v>
      </c>
      <c r="X93" s="3">
        <v>-3.5695400000000002E-2</v>
      </c>
      <c r="Y93" s="3">
        <v>601.73900000000003</v>
      </c>
      <c r="Z93" s="3" t="s">
        <v>22</v>
      </c>
      <c r="AA93" s="4">
        <f t="shared" si="8"/>
        <v>0.49527540156805688</v>
      </c>
      <c r="AB93" s="5">
        <v>2.253992018649202</v>
      </c>
      <c r="AC93" s="4">
        <f t="shared" si="9"/>
        <v>4.5509872113837977</v>
      </c>
      <c r="AD93" s="4">
        <f t="shared" si="10"/>
        <v>0.45087885899651581</v>
      </c>
      <c r="AE93" s="5">
        <v>2.0519434998487558</v>
      </c>
      <c r="AF93" s="4">
        <f t="shared" si="11"/>
        <v>4.5509862769250224</v>
      </c>
      <c r="AJ93" s="1"/>
    </row>
    <row r="94" spans="1:36" x14ac:dyDescent="0.3">
      <c r="A94">
        <f>IF(B94=1,MAX(A$9:A93)+1,A93)</f>
        <v>18</v>
      </c>
      <c r="B94">
        <f t="shared" si="6"/>
        <v>2</v>
      </c>
      <c r="C94" t="str">
        <f t="shared" si="7"/>
        <v>DIPalp</v>
      </c>
      <c r="D94" s="1" t="s">
        <v>537</v>
      </c>
      <c r="E94" s="3">
        <v>0.32228699999999999</v>
      </c>
      <c r="F94" s="3">
        <v>9.4700099999999995E-2</v>
      </c>
      <c r="G94" s="3">
        <v>0.34175899999999998</v>
      </c>
      <c r="H94" s="3">
        <v>-8.6708999999999994E-2</v>
      </c>
      <c r="I94" s="3">
        <v>-5.3547299999999999E-2</v>
      </c>
      <c r="J94" s="3">
        <v>-1.7161300000000001E-2</v>
      </c>
      <c r="K94" s="3">
        <v>0.128411</v>
      </c>
      <c r="L94" s="3">
        <v>0.221833</v>
      </c>
      <c r="M94" s="3">
        <v>0.126415</v>
      </c>
      <c r="N94" s="3">
        <v>7.5916200000000003E-2</v>
      </c>
      <c r="O94" s="3">
        <v>-0.28643000000000002</v>
      </c>
      <c r="P94" s="3">
        <v>0.270922</v>
      </c>
      <c r="Q94" s="3">
        <v>0.123228</v>
      </c>
      <c r="R94" s="3">
        <v>-7.6484700000000003E-2</v>
      </c>
      <c r="S94" s="3">
        <v>0.12840399999999999</v>
      </c>
      <c r="T94" s="3">
        <v>-0.20913200000000001</v>
      </c>
      <c r="U94" s="3">
        <v>-0.31349399999999999</v>
      </c>
      <c r="V94" s="3">
        <v>-0.26428699999999999</v>
      </c>
      <c r="W94" s="3">
        <v>-0.51703200000000005</v>
      </c>
      <c r="X94" s="3">
        <v>-9.5967799999999992E-3</v>
      </c>
      <c r="Y94" s="3">
        <v>625.42600000000004</v>
      </c>
      <c r="Z94" s="3" t="s">
        <v>22</v>
      </c>
      <c r="AA94" s="4">
        <f t="shared" si="8"/>
        <v>0.46354642604265694</v>
      </c>
      <c r="AB94" s="5">
        <v>2.3179065722215886</v>
      </c>
      <c r="AC94" s="4">
        <f t="shared" si="9"/>
        <v>5.0003763204686811</v>
      </c>
      <c r="AD94" s="4">
        <f t="shared" si="10"/>
        <v>0.43096500005684918</v>
      </c>
      <c r="AE94" s="5">
        <v>2.1549881050583704</v>
      </c>
      <c r="AF94" s="4">
        <f t="shared" si="11"/>
        <v>5.0003784640843296</v>
      </c>
      <c r="AJ94" s="1"/>
    </row>
    <row r="95" spans="1:36" x14ac:dyDescent="0.3">
      <c r="A95">
        <f>IF(B95=1,MAX(A$9:A94)+1,A94)</f>
        <v>18</v>
      </c>
      <c r="B95">
        <f t="shared" si="6"/>
        <v>3</v>
      </c>
      <c r="C95" t="str">
        <f t="shared" si="7"/>
        <v>DIPalp</v>
      </c>
      <c r="D95" s="1" t="s">
        <v>538</v>
      </c>
      <c r="E95" s="3">
        <v>0.30673099999999998</v>
      </c>
      <c r="F95" s="3">
        <v>0.113758</v>
      </c>
      <c r="G95" s="3">
        <v>0.31006699999999998</v>
      </c>
      <c r="H95" s="3">
        <v>-8.9106900000000003E-2</v>
      </c>
      <c r="I95" s="3">
        <v>-7.8947400000000001E-2</v>
      </c>
      <c r="J95" s="3">
        <v>8.2969500000000009E-3</v>
      </c>
      <c r="K95" s="3">
        <v>0.14022000000000001</v>
      </c>
      <c r="L95" s="3">
        <v>0.20915500000000001</v>
      </c>
      <c r="M95" s="3">
        <v>0.130471</v>
      </c>
      <c r="N95" s="3">
        <v>9.5800899999999994E-2</v>
      </c>
      <c r="O95" s="3">
        <v>-0.263235</v>
      </c>
      <c r="P95" s="3">
        <v>0.27674100000000001</v>
      </c>
      <c r="Q95" s="3">
        <v>0.12915099999999999</v>
      </c>
      <c r="R95" s="3">
        <v>-8.15414E-2</v>
      </c>
      <c r="S95" s="3">
        <v>0.137993</v>
      </c>
      <c r="T95" s="3">
        <v>-0.23897399999999999</v>
      </c>
      <c r="U95" s="3">
        <v>-0.301257</v>
      </c>
      <c r="V95" s="3">
        <v>-0.30876799999999999</v>
      </c>
      <c r="W95" s="3">
        <v>-0.51119300000000001</v>
      </c>
      <c r="X95" s="3">
        <v>1.4638699999999999E-2</v>
      </c>
      <c r="Y95" s="3">
        <v>621.50699999999995</v>
      </c>
      <c r="Z95" s="3" t="s">
        <v>22</v>
      </c>
      <c r="AA95" s="4">
        <f t="shared" si="8"/>
        <v>0.4322921194197536</v>
      </c>
      <c r="AB95" s="5">
        <v>2.1056355727924436</v>
      </c>
      <c r="AC95" s="4">
        <f t="shared" si="9"/>
        <v>4.8708627296253839</v>
      </c>
      <c r="AD95" s="4">
        <f t="shared" si="10"/>
        <v>0.44813453356107247</v>
      </c>
      <c r="AE95" s="5">
        <v>2.1828054139156148</v>
      </c>
      <c r="AF95" s="4">
        <f t="shared" si="11"/>
        <v>4.870870799824532</v>
      </c>
      <c r="AJ95" s="1"/>
    </row>
    <row r="96" spans="1:36" x14ac:dyDescent="0.3">
      <c r="A96">
        <f>IF(B96=1,MAX(A$9:A95)+1,A95)</f>
        <v>18</v>
      </c>
      <c r="B96">
        <f t="shared" si="6"/>
        <v>4</v>
      </c>
      <c r="C96" t="str">
        <f t="shared" si="7"/>
        <v>DIPalp</v>
      </c>
      <c r="D96" s="1" t="s">
        <v>539</v>
      </c>
      <c r="E96" s="3">
        <v>0.30137599999999998</v>
      </c>
      <c r="F96" s="3">
        <v>8.0834900000000001E-2</v>
      </c>
      <c r="G96" s="3">
        <v>0.31666699999999998</v>
      </c>
      <c r="H96" s="3">
        <v>-9.93729E-2</v>
      </c>
      <c r="I96" s="3">
        <v>-7.4798000000000003E-2</v>
      </c>
      <c r="J96" s="3">
        <v>6.7797999999999999E-3</v>
      </c>
      <c r="K96" s="3">
        <v>0.118856</v>
      </c>
      <c r="L96" s="3">
        <v>0.264679</v>
      </c>
      <c r="M96" s="3">
        <v>0.123157</v>
      </c>
      <c r="N96" s="3">
        <v>8.0297599999999997E-2</v>
      </c>
      <c r="O96" s="3">
        <v>-0.30237999999999998</v>
      </c>
      <c r="P96" s="3">
        <v>0.28241500000000003</v>
      </c>
      <c r="Q96" s="3">
        <v>0.14204700000000001</v>
      </c>
      <c r="R96" s="3">
        <v>-8.5019700000000004E-2</v>
      </c>
      <c r="S96" s="3">
        <v>0.147928</v>
      </c>
      <c r="T96" s="3">
        <v>-0.24981999999999999</v>
      </c>
      <c r="U96" s="3">
        <v>-0.294547</v>
      </c>
      <c r="V96" s="3">
        <v>-0.28736600000000001</v>
      </c>
      <c r="W96" s="3">
        <v>-0.47830600000000001</v>
      </c>
      <c r="X96" s="3">
        <v>6.57269E-3</v>
      </c>
      <c r="Y96" s="3">
        <v>619.279</v>
      </c>
      <c r="Z96" s="3" t="s">
        <v>22</v>
      </c>
      <c r="AA96" s="4">
        <f t="shared" si="8"/>
        <v>0.40350805315204313</v>
      </c>
      <c r="AB96" s="5">
        <v>1.9214830244336847</v>
      </c>
      <c r="AC96" s="4">
        <f t="shared" si="9"/>
        <v>4.7619446735296354</v>
      </c>
      <c r="AD96" s="4">
        <f t="shared" si="10"/>
        <v>0.51531970871003963</v>
      </c>
      <c r="AE96" s="5">
        <v>2.4539268315640155</v>
      </c>
      <c r="AF96" s="4">
        <f t="shared" si="11"/>
        <v>4.7619502807426919</v>
      </c>
      <c r="AJ96" s="1"/>
    </row>
    <row r="97" spans="1:36" x14ac:dyDescent="0.3">
      <c r="A97">
        <f>IF(B97=1,MAX(A$9:A96)+1,A96)</f>
        <v>18</v>
      </c>
      <c r="B97">
        <f t="shared" si="6"/>
        <v>5</v>
      </c>
      <c r="C97" t="str">
        <f t="shared" si="7"/>
        <v>DIPalp</v>
      </c>
      <c r="D97" s="1" t="s">
        <v>540</v>
      </c>
      <c r="E97" s="3">
        <v>0.31990299999999999</v>
      </c>
      <c r="F97" s="3">
        <v>0.1076</v>
      </c>
      <c r="G97" s="3">
        <v>0.32161000000000001</v>
      </c>
      <c r="H97" s="3">
        <v>-0.1052</v>
      </c>
      <c r="I97" s="3">
        <v>-7.9089099999999996E-2</v>
      </c>
      <c r="J97" s="3">
        <v>-3.7236700000000001E-3</v>
      </c>
      <c r="K97" s="3">
        <v>0.12305199999999999</v>
      </c>
      <c r="L97" s="3">
        <v>0.25705099999999997</v>
      </c>
      <c r="M97" s="3">
        <v>0.119157</v>
      </c>
      <c r="N97" s="3">
        <v>0.100841</v>
      </c>
      <c r="O97" s="3">
        <v>-0.29070200000000002</v>
      </c>
      <c r="P97" s="3">
        <v>0.27432699999999999</v>
      </c>
      <c r="Q97" s="3">
        <v>0.12592999999999999</v>
      </c>
      <c r="R97" s="3">
        <v>-0.101621</v>
      </c>
      <c r="S97" s="3">
        <v>0.121979</v>
      </c>
      <c r="T97" s="3">
        <v>-0.250967</v>
      </c>
      <c r="U97" s="3">
        <v>-0.27759200000000001</v>
      </c>
      <c r="V97" s="3">
        <v>-0.290213</v>
      </c>
      <c r="W97" s="3">
        <v>-0.48424899999999999</v>
      </c>
      <c r="X97" s="3">
        <v>1.1905000000000001E-2</v>
      </c>
      <c r="Y97" s="3">
        <v>582.68600000000004</v>
      </c>
      <c r="Z97" s="3" t="s">
        <v>22</v>
      </c>
      <c r="AA97" s="4">
        <f t="shared" si="8"/>
        <v>0.40546121872995317</v>
      </c>
      <c r="AB97" s="5">
        <v>1.8441484411409732</v>
      </c>
      <c r="AC97" s="4">
        <f t="shared" si="9"/>
        <v>4.548273314319661</v>
      </c>
      <c r="AD97" s="4">
        <f t="shared" si="10"/>
        <v>0.50801913315641967</v>
      </c>
      <c r="AE97" s="5">
        <v>2.3106099859637368</v>
      </c>
      <c r="AF97" s="4">
        <f t="shared" si="11"/>
        <v>4.5482735494773134</v>
      </c>
      <c r="AJ97" s="1"/>
    </row>
    <row r="98" spans="1:36" x14ac:dyDescent="0.3">
      <c r="A98">
        <f>IF(B98=1,MAX(A$9:A97)+1,A97)</f>
        <v>19</v>
      </c>
      <c r="B98">
        <f t="shared" si="6"/>
        <v>1</v>
      </c>
      <c r="C98" t="str">
        <f t="shared" si="7"/>
        <v>DIPalp</v>
      </c>
      <c r="D98" s="1" t="s">
        <v>541</v>
      </c>
      <c r="E98" s="3">
        <v>0.37391600000000003</v>
      </c>
      <c r="F98" s="3">
        <v>7.9492599999999997E-2</v>
      </c>
      <c r="G98" s="3">
        <v>0.376133</v>
      </c>
      <c r="H98" s="3">
        <v>-8.9507400000000001E-2</v>
      </c>
      <c r="I98" s="3">
        <v>0.13130500000000001</v>
      </c>
      <c r="J98" s="3">
        <v>-4.76823E-3</v>
      </c>
      <c r="K98" s="3">
        <v>6.7009200000000005E-2</v>
      </c>
      <c r="L98" s="3">
        <v>0.18948899999999999</v>
      </c>
      <c r="M98" s="3">
        <v>6.0643599999999999E-2</v>
      </c>
      <c r="N98" s="3">
        <v>6.6857299999999995E-2</v>
      </c>
      <c r="O98" s="3">
        <v>-0.27186399999999999</v>
      </c>
      <c r="P98" s="3">
        <v>0.24918599999999999</v>
      </c>
      <c r="Q98" s="3">
        <v>5.6382300000000003E-2</v>
      </c>
      <c r="R98" s="3">
        <v>-6.2598799999999996E-2</v>
      </c>
      <c r="S98" s="3">
        <v>6.4576900000000007E-2</v>
      </c>
      <c r="T98" s="3">
        <v>-0.18184</v>
      </c>
      <c r="U98" s="3">
        <v>-0.28071200000000002</v>
      </c>
      <c r="V98" s="3">
        <v>-0.21182100000000001</v>
      </c>
      <c r="W98" s="3">
        <v>-0.57738999999999996</v>
      </c>
      <c r="X98" s="3">
        <v>-3.4489499999999999E-2</v>
      </c>
      <c r="Y98" s="3">
        <v>1154.72</v>
      </c>
      <c r="Z98" s="3" t="s">
        <v>22</v>
      </c>
      <c r="AA98" s="4">
        <f t="shared" si="8"/>
        <v>0.70931795191959779</v>
      </c>
      <c r="AB98" s="5">
        <v>6.314215175743632</v>
      </c>
      <c r="AC98" s="4">
        <f t="shared" si="9"/>
        <v>8.9018121685144624</v>
      </c>
      <c r="AD98" s="4">
        <f t="shared" si="10"/>
        <v>0.37133696600835481</v>
      </c>
      <c r="AE98" s="5">
        <v>3.3055728511299098</v>
      </c>
      <c r="AF98" s="4">
        <f t="shared" si="11"/>
        <v>8.9018146689320901</v>
      </c>
      <c r="AJ98" s="1"/>
    </row>
    <row r="99" spans="1:36" x14ac:dyDescent="0.3">
      <c r="A99">
        <f>IF(B99=1,MAX(A$9:A98)+1,A98)</f>
        <v>19</v>
      </c>
      <c r="B99">
        <f t="shared" si="6"/>
        <v>2</v>
      </c>
      <c r="C99" t="str">
        <f t="shared" si="7"/>
        <v>DIPalp</v>
      </c>
      <c r="D99" s="1" t="s">
        <v>542</v>
      </c>
      <c r="E99" s="3">
        <v>0.38902999999999999</v>
      </c>
      <c r="F99" s="3">
        <v>9.0269600000000005E-2</v>
      </c>
      <c r="G99" s="3">
        <v>0.395845</v>
      </c>
      <c r="H99" s="3">
        <v>-8.7477200000000005E-2</v>
      </c>
      <c r="I99" s="3">
        <v>0.13800000000000001</v>
      </c>
      <c r="J99" s="3">
        <v>1.00824E-2</v>
      </c>
      <c r="K99" s="3">
        <v>4.1084700000000002E-2</v>
      </c>
      <c r="L99" s="3">
        <v>0.192186</v>
      </c>
      <c r="M99" s="3">
        <v>4.6087500000000003E-2</v>
      </c>
      <c r="N99" s="3">
        <v>6.5481999999999999E-2</v>
      </c>
      <c r="O99" s="3">
        <v>-0.28531000000000001</v>
      </c>
      <c r="P99" s="3">
        <v>0.22630800000000001</v>
      </c>
      <c r="Q99" s="3">
        <v>5.1836800000000002E-2</v>
      </c>
      <c r="R99" s="3">
        <v>-7.0344500000000004E-2</v>
      </c>
      <c r="S99" s="3">
        <v>5.6757599999999998E-2</v>
      </c>
      <c r="T99" s="3">
        <v>-0.201602</v>
      </c>
      <c r="U99" s="3">
        <v>-0.29529100000000003</v>
      </c>
      <c r="V99" s="3">
        <v>-0.22622500000000001</v>
      </c>
      <c r="W99" s="3">
        <v>-0.53803999999999996</v>
      </c>
      <c r="X99" s="3">
        <v>1.31985E-3</v>
      </c>
      <c r="Y99" s="3">
        <v>1098</v>
      </c>
      <c r="Z99" s="3" t="s">
        <v>22</v>
      </c>
      <c r="AA99" s="4">
        <f t="shared" si="8"/>
        <v>0.67609678588387212</v>
      </c>
      <c r="AB99" s="5">
        <v>5.2825501760098819</v>
      </c>
      <c r="AC99" s="4">
        <f t="shared" si="9"/>
        <v>7.8133046722059474</v>
      </c>
      <c r="AD99" s="4">
        <f t="shared" si="10"/>
        <v>0.39409977003090219</v>
      </c>
      <c r="AE99" s="5">
        <v>3.0792215467931721</v>
      </c>
      <c r="AF99" s="4">
        <f t="shared" si="11"/>
        <v>7.8133046019075927</v>
      </c>
      <c r="AJ99" s="1"/>
    </row>
    <row r="100" spans="1:36" x14ac:dyDescent="0.3">
      <c r="A100">
        <f>IF(B100=1,MAX(A$9:A99)+1,A99)</f>
        <v>19</v>
      </c>
      <c r="B100">
        <f t="shared" si="6"/>
        <v>3</v>
      </c>
      <c r="C100" t="str">
        <f t="shared" si="7"/>
        <v>DIPalp</v>
      </c>
      <c r="D100" s="1" t="s">
        <v>543</v>
      </c>
      <c r="E100" s="3">
        <v>0.38374000000000003</v>
      </c>
      <c r="F100" s="3">
        <v>0.10036399999999999</v>
      </c>
      <c r="G100" s="3">
        <v>0.39590799999999998</v>
      </c>
      <c r="H100" s="3">
        <v>-0.105794</v>
      </c>
      <c r="I100" s="3">
        <v>9.3449699999999997E-2</v>
      </c>
      <c r="J100" s="3">
        <v>6.5727299999999997E-3</v>
      </c>
      <c r="K100" s="3">
        <v>3.9192100000000001E-2</v>
      </c>
      <c r="L100" s="3">
        <v>0.21742700000000001</v>
      </c>
      <c r="M100" s="3">
        <v>4.3841199999999997E-2</v>
      </c>
      <c r="N100" s="3">
        <v>8.1573699999999999E-2</v>
      </c>
      <c r="O100" s="3">
        <v>-0.25318000000000002</v>
      </c>
      <c r="P100" s="3">
        <v>0.24423700000000001</v>
      </c>
      <c r="Q100" s="3">
        <v>4.6963999999999999E-2</v>
      </c>
      <c r="R100" s="3">
        <v>-9.9328200000000005E-2</v>
      </c>
      <c r="S100" s="3">
        <v>5.39783E-2</v>
      </c>
      <c r="T100" s="3">
        <v>-0.214647</v>
      </c>
      <c r="U100" s="3">
        <v>-0.242313</v>
      </c>
      <c r="V100" s="3">
        <v>-0.222742</v>
      </c>
      <c r="W100" s="3">
        <v>-0.561581</v>
      </c>
      <c r="X100" s="3">
        <v>-7.6622399999999998E-3</v>
      </c>
      <c r="Y100" s="3">
        <v>978.42600000000004</v>
      </c>
      <c r="Z100" s="3" t="s">
        <v>22</v>
      </c>
      <c r="AA100" s="4">
        <f t="shared" si="8"/>
        <v>0.65518535721839122</v>
      </c>
      <c r="AB100" s="5">
        <v>4.657453818402594</v>
      </c>
      <c r="AC100" s="4">
        <f t="shared" si="9"/>
        <v>7.1086048659206176</v>
      </c>
      <c r="AD100" s="4">
        <f t="shared" si="10"/>
        <v>0.43232692859274913</v>
      </c>
      <c r="AE100" s="5">
        <v>3.0732442256935526</v>
      </c>
      <c r="AF100" s="4">
        <f t="shared" si="11"/>
        <v>7.1086116141253388</v>
      </c>
      <c r="AJ100" s="1"/>
    </row>
    <row r="101" spans="1:36" x14ac:dyDescent="0.3">
      <c r="A101">
        <f>IF(B101=1,MAX(A$9:A100)+1,A100)</f>
        <v>19</v>
      </c>
      <c r="B101">
        <f t="shared" si="6"/>
        <v>4</v>
      </c>
      <c r="C101" t="str">
        <f t="shared" si="7"/>
        <v>DIPalp</v>
      </c>
      <c r="D101" s="1" t="s">
        <v>544</v>
      </c>
      <c r="E101" s="3">
        <v>0.41195199999999998</v>
      </c>
      <c r="F101" s="3">
        <v>7.9514600000000005E-2</v>
      </c>
      <c r="G101" s="3">
        <v>0.40598600000000001</v>
      </c>
      <c r="H101" s="3">
        <v>-9.1329400000000005E-2</v>
      </c>
      <c r="I101" s="3">
        <v>6.5763299999999997E-2</v>
      </c>
      <c r="J101" s="3">
        <v>-9.3707500000000006E-3</v>
      </c>
      <c r="K101" s="3">
        <v>5.8007000000000003E-2</v>
      </c>
      <c r="L101" s="3">
        <v>0.19893</v>
      </c>
      <c r="M101" s="3">
        <v>5.5104100000000003E-2</v>
      </c>
      <c r="N101" s="3">
        <v>6.2614500000000003E-2</v>
      </c>
      <c r="O101" s="3">
        <v>-0.292099</v>
      </c>
      <c r="P101" s="3">
        <v>0.20906</v>
      </c>
      <c r="Q101" s="3">
        <v>6.0640600000000003E-2</v>
      </c>
      <c r="R101" s="3">
        <v>-6.9096400000000002E-2</v>
      </c>
      <c r="S101" s="3">
        <v>6.4486799999999997E-2</v>
      </c>
      <c r="T101" s="3">
        <v>-0.177449</v>
      </c>
      <c r="U101" s="3">
        <v>-0.27087800000000001</v>
      </c>
      <c r="V101" s="3">
        <v>-0.193578</v>
      </c>
      <c r="W101" s="3">
        <v>-0.55896299999999999</v>
      </c>
      <c r="X101" s="3">
        <v>-9.2953299999999992E-3</v>
      </c>
      <c r="Y101" s="3">
        <v>1070.9000000000001</v>
      </c>
      <c r="Z101" s="3" t="s">
        <v>22</v>
      </c>
      <c r="AA101" s="4">
        <f t="shared" si="8"/>
        <v>0.62472630455253464</v>
      </c>
      <c r="AB101" s="5">
        <v>4.9520040858665277</v>
      </c>
      <c r="AC101" s="4">
        <f t="shared" si="9"/>
        <v>7.9266777303597635</v>
      </c>
      <c r="AD101" s="4">
        <f t="shared" si="10"/>
        <v>0.3764347744949183</v>
      </c>
      <c r="AE101" s="5">
        <v>2.9838807066881858</v>
      </c>
      <c r="AF101" s="4">
        <f t="shared" si="11"/>
        <v>7.9266871948581539</v>
      </c>
      <c r="AJ101" s="1"/>
    </row>
    <row r="102" spans="1:36" x14ac:dyDescent="0.3">
      <c r="A102">
        <f>IF(B102=1,MAX(A$9:A101)+1,A101)</f>
        <v>19</v>
      </c>
      <c r="B102">
        <f t="shared" si="6"/>
        <v>5</v>
      </c>
      <c r="C102" t="str">
        <f t="shared" si="7"/>
        <v>DIPalp</v>
      </c>
      <c r="D102" s="1" t="s">
        <v>545</v>
      </c>
      <c r="E102" s="3">
        <v>0.380326</v>
      </c>
      <c r="F102" s="3">
        <v>9.0358599999999997E-2</v>
      </c>
      <c r="G102" s="3">
        <v>0.389492</v>
      </c>
      <c r="H102" s="3">
        <v>-7.0510100000000006E-2</v>
      </c>
      <c r="I102" s="3">
        <v>0.123853</v>
      </c>
      <c r="J102" s="3">
        <v>2.16048E-2</v>
      </c>
      <c r="K102" s="3">
        <v>5.3538200000000001E-2</v>
      </c>
      <c r="L102" s="3">
        <v>0.15291299999999999</v>
      </c>
      <c r="M102" s="3">
        <v>5.7014000000000002E-2</v>
      </c>
      <c r="N102" s="3">
        <v>5.6357999999999998E-2</v>
      </c>
      <c r="O102" s="3">
        <v>-0.30207800000000001</v>
      </c>
      <c r="P102" s="3">
        <v>0.23338300000000001</v>
      </c>
      <c r="Q102" s="3">
        <v>6.0957200000000003E-2</v>
      </c>
      <c r="R102" s="3">
        <v>-6.7793699999999998E-2</v>
      </c>
      <c r="S102" s="3">
        <v>7.4317300000000003E-2</v>
      </c>
      <c r="T102" s="3">
        <v>-0.20466799999999999</v>
      </c>
      <c r="U102" s="3">
        <v>-0.28770800000000002</v>
      </c>
      <c r="V102" s="3">
        <v>-0.23472399999999999</v>
      </c>
      <c r="W102" s="3">
        <v>-0.54971300000000001</v>
      </c>
      <c r="X102" s="3">
        <v>2.30776E-2</v>
      </c>
      <c r="Y102" s="3">
        <v>1086.95</v>
      </c>
      <c r="Z102" s="3" t="s">
        <v>22</v>
      </c>
      <c r="AA102" s="4">
        <f t="shared" si="8"/>
        <v>0.67356761018908862</v>
      </c>
      <c r="AB102" s="5">
        <v>5.5716917721339252</v>
      </c>
      <c r="AC102" s="4">
        <f t="shared" si="9"/>
        <v>8.2719116653631861</v>
      </c>
      <c r="AD102" s="4">
        <f t="shared" si="10"/>
        <v>0.35818422991221988</v>
      </c>
      <c r="AE102" s="5">
        <v>2.9628743861146587</v>
      </c>
      <c r="AF102" s="4">
        <f t="shared" si="11"/>
        <v>8.2719286296908425</v>
      </c>
      <c r="AJ102" s="1"/>
    </row>
    <row r="103" spans="1:36" x14ac:dyDescent="0.3">
      <c r="A103">
        <f>IF(B103=1,MAX(A$9:A102)+1,A102)</f>
        <v>20</v>
      </c>
      <c r="B103">
        <f t="shared" si="6"/>
        <v>1</v>
      </c>
      <c r="C103" t="str">
        <f t="shared" si="7"/>
        <v>DIPalp</v>
      </c>
      <c r="D103" s="1" t="s">
        <v>546</v>
      </c>
      <c r="E103" s="3">
        <v>0.32242500000000002</v>
      </c>
      <c r="F103" s="3">
        <v>8.0693600000000004E-2</v>
      </c>
      <c r="G103" s="3">
        <v>0.32735399999999998</v>
      </c>
      <c r="H103" s="3">
        <v>-8.6194599999999996E-2</v>
      </c>
      <c r="I103" s="3">
        <v>-7.6624299999999996E-3</v>
      </c>
      <c r="J103" s="3">
        <v>7.3991500000000002E-3</v>
      </c>
      <c r="K103" s="3">
        <v>0.11582000000000001</v>
      </c>
      <c r="L103" s="3">
        <v>0.25251899999999999</v>
      </c>
      <c r="M103" s="3">
        <v>0.12085600000000001</v>
      </c>
      <c r="N103" s="3">
        <v>8.2002699999999998E-2</v>
      </c>
      <c r="O103" s="3">
        <v>-0.29409099999999999</v>
      </c>
      <c r="P103" s="3">
        <v>0.238597</v>
      </c>
      <c r="Q103" s="3">
        <v>0.121354</v>
      </c>
      <c r="R103" s="3">
        <v>-5.7782600000000003E-2</v>
      </c>
      <c r="S103" s="3">
        <v>0.130661</v>
      </c>
      <c r="T103" s="3">
        <v>-0.24995999999999999</v>
      </c>
      <c r="U103" s="3">
        <v>-0.33543099999999998</v>
      </c>
      <c r="V103" s="3">
        <v>-0.26735700000000001</v>
      </c>
      <c r="W103" s="3">
        <v>-0.50128600000000001</v>
      </c>
      <c r="X103" s="3">
        <v>8.2513800000000003E-5</v>
      </c>
      <c r="Y103" s="3">
        <v>551.02700000000004</v>
      </c>
      <c r="Z103" s="3" t="s">
        <v>22</v>
      </c>
      <c r="AA103" s="4">
        <f t="shared" si="8"/>
        <v>0.49367779170712961</v>
      </c>
      <c r="AB103" s="5">
        <v>3.022009938370561</v>
      </c>
      <c r="AC103" s="4">
        <f t="shared" si="9"/>
        <v>6.1214216825928114</v>
      </c>
      <c r="AD103" s="4">
        <f t="shared" si="10"/>
        <v>0.50269812086579357</v>
      </c>
      <c r="AE103" s="5">
        <v>3.0772288643019383</v>
      </c>
      <c r="AF103" s="4">
        <f t="shared" si="11"/>
        <v>6.1214250393497549</v>
      </c>
      <c r="AJ103" s="1"/>
    </row>
    <row r="104" spans="1:36" x14ac:dyDescent="0.3">
      <c r="A104">
        <f>IF(B104=1,MAX(A$9:A103)+1,A103)</f>
        <v>20</v>
      </c>
      <c r="B104">
        <f t="shared" si="6"/>
        <v>2</v>
      </c>
      <c r="C104" t="str">
        <f t="shared" si="7"/>
        <v>DIPalp</v>
      </c>
      <c r="D104" s="1" t="s">
        <v>547</v>
      </c>
      <c r="E104" s="3">
        <v>0.35358299999999998</v>
      </c>
      <c r="F104" s="3">
        <v>8.4540500000000005E-2</v>
      </c>
      <c r="G104" s="3">
        <v>0.36824899999999999</v>
      </c>
      <c r="H104" s="3">
        <v>-6.5866499999999994E-2</v>
      </c>
      <c r="I104" s="3">
        <v>6.8599900000000005E-2</v>
      </c>
      <c r="J104" s="3">
        <v>1.29506E-2</v>
      </c>
      <c r="K104" s="3">
        <v>8.97366E-2</v>
      </c>
      <c r="L104" s="3">
        <v>0.22931799999999999</v>
      </c>
      <c r="M104" s="3">
        <v>9.0390200000000004E-2</v>
      </c>
      <c r="N104" s="3">
        <v>5.3781700000000002E-2</v>
      </c>
      <c r="O104" s="3">
        <v>-0.31925500000000001</v>
      </c>
      <c r="P104" s="3">
        <v>0.20898700000000001</v>
      </c>
      <c r="Q104" s="3">
        <v>9.08278E-2</v>
      </c>
      <c r="R104" s="3">
        <v>-6.3764699999999994E-2</v>
      </c>
      <c r="S104" s="3">
        <v>9.46684E-2</v>
      </c>
      <c r="T104" s="3">
        <v>-0.25339499999999998</v>
      </c>
      <c r="U104" s="3">
        <v>-0.32077299999999997</v>
      </c>
      <c r="V104" s="3">
        <v>-0.225163</v>
      </c>
      <c r="W104" s="3">
        <v>-0.51602700000000001</v>
      </c>
      <c r="X104" s="3">
        <v>1.8610499999999999E-2</v>
      </c>
      <c r="Y104" s="3">
        <v>638.04100000000005</v>
      </c>
      <c r="Z104" s="3" t="s">
        <v>22</v>
      </c>
      <c r="AA104" s="4">
        <f t="shared" si="8"/>
        <v>0.58465429671868485</v>
      </c>
      <c r="AB104" s="5">
        <v>3.9599803347513132</v>
      </c>
      <c r="AC104" s="4">
        <f t="shared" si="9"/>
        <v>6.7731997472289454</v>
      </c>
      <c r="AD104" s="4">
        <f t="shared" si="10"/>
        <v>0.48273819304074123</v>
      </c>
      <c r="AE104" s="5">
        <v>3.2696785207379615</v>
      </c>
      <c r="AF104" s="4">
        <f t="shared" si="11"/>
        <v>6.7731921109088908</v>
      </c>
      <c r="AJ104" s="1"/>
    </row>
    <row r="105" spans="1:36" x14ac:dyDescent="0.3">
      <c r="A105">
        <f>IF(B105=1,MAX(A$9:A104)+1,A104)</f>
        <v>20</v>
      </c>
      <c r="B105">
        <f t="shared" si="6"/>
        <v>3</v>
      </c>
      <c r="C105" t="str">
        <f t="shared" si="7"/>
        <v>DIPalp</v>
      </c>
      <c r="D105" s="1" t="s">
        <v>548</v>
      </c>
      <c r="E105" s="3">
        <v>0.352246</v>
      </c>
      <c r="F105" s="3">
        <v>8.3984000000000003E-2</v>
      </c>
      <c r="G105" s="3">
        <v>0.35486200000000001</v>
      </c>
      <c r="H105" s="3">
        <v>-7.9041200000000006E-2</v>
      </c>
      <c r="I105" s="3">
        <v>1.58651E-2</v>
      </c>
      <c r="J105" s="3">
        <v>3.3450699999999999E-3</v>
      </c>
      <c r="K105" s="3">
        <v>0.101423</v>
      </c>
      <c r="L105" s="3">
        <v>0.25437199999999999</v>
      </c>
      <c r="M105" s="3">
        <v>0.101603</v>
      </c>
      <c r="N105" s="3">
        <v>6.8421899999999994E-2</v>
      </c>
      <c r="O105" s="3">
        <v>-0.282217</v>
      </c>
      <c r="P105" s="3">
        <v>0.21770200000000001</v>
      </c>
      <c r="Q105" s="3">
        <v>9.9962200000000001E-2</v>
      </c>
      <c r="R105" s="3">
        <v>-6.7026500000000003E-2</v>
      </c>
      <c r="S105" s="3">
        <v>0.10008300000000001</v>
      </c>
      <c r="T105" s="3">
        <v>-0.25134699999999999</v>
      </c>
      <c r="U105" s="3">
        <v>-0.307143</v>
      </c>
      <c r="V105" s="3">
        <v>-0.22198799999999999</v>
      </c>
      <c r="W105" s="3">
        <v>-0.536686</v>
      </c>
      <c r="X105" s="3">
        <v>-8.4220000000000007E-3</v>
      </c>
      <c r="Y105" s="3">
        <v>613.44600000000003</v>
      </c>
      <c r="Z105" s="3" t="s">
        <v>22</v>
      </c>
      <c r="AA105" s="4">
        <f t="shared" si="8"/>
        <v>0.55267638093878668</v>
      </c>
      <c r="AB105" s="5">
        <v>3.6135600870346618</v>
      </c>
      <c r="AC105" s="4">
        <f t="shared" si="9"/>
        <v>6.5382929534578613</v>
      </c>
      <c r="AD105" s="4">
        <f t="shared" si="10"/>
        <v>0.50572077529106918</v>
      </c>
      <c r="AE105" s="5">
        <v>3.3065506635884749</v>
      </c>
      <c r="AF105" s="4">
        <f t="shared" si="11"/>
        <v>6.5382931157719977</v>
      </c>
      <c r="AJ105" s="1"/>
    </row>
    <row r="106" spans="1:36" x14ac:dyDescent="0.3">
      <c r="A106">
        <f>IF(B106=1,MAX(A$9:A105)+1,A105)</f>
        <v>20</v>
      </c>
      <c r="B106">
        <f t="shared" si="6"/>
        <v>4</v>
      </c>
      <c r="C106" t="str">
        <f t="shared" si="7"/>
        <v>DIPalp</v>
      </c>
      <c r="D106" s="1" t="s">
        <v>549</v>
      </c>
      <c r="E106" s="3">
        <v>0.36907699999999999</v>
      </c>
      <c r="F106" s="3">
        <v>7.45035E-2</v>
      </c>
      <c r="G106" s="3">
        <v>0.36788500000000002</v>
      </c>
      <c r="H106" s="3">
        <v>-7.3692199999999999E-2</v>
      </c>
      <c r="I106" s="3">
        <v>6.8091700000000005E-2</v>
      </c>
      <c r="J106" s="3">
        <v>2.0670799999999998E-3</v>
      </c>
      <c r="K106" s="3">
        <v>8.7101499999999998E-2</v>
      </c>
      <c r="L106" s="3">
        <v>0.250334</v>
      </c>
      <c r="M106" s="3">
        <v>7.7315200000000001E-2</v>
      </c>
      <c r="N106" s="3">
        <v>6.8831000000000003E-2</v>
      </c>
      <c r="O106" s="3">
        <v>-0.31022899999999998</v>
      </c>
      <c r="P106" s="3">
        <v>0.224333</v>
      </c>
      <c r="Q106" s="3">
        <v>8.5952200000000006E-2</v>
      </c>
      <c r="R106" s="3">
        <v>-6.5205799999999994E-2</v>
      </c>
      <c r="S106" s="3">
        <v>8.5844799999999999E-2</v>
      </c>
      <c r="T106" s="3">
        <v>-0.24051600000000001</v>
      </c>
      <c r="U106" s="3">
        <v>-0.34103800000000001</v>
      </c>
      <c r="V106" s="3">
        <v>-0.227711</v>
      </c>
      <c r="W106" s="3">
        <v>-0.49000100000000002</v>
      </c>
      <c r="X106" s="3">
        <v>-1.29435E-2</v>
      </c>
      <c r="Y106" s="3">
        <v>627.56399999999996</v>
      </c>
      <c r="Z106" s="3" t="s">
        <v>22</v>
      </c>
      <c r="AA106" s="4">
        <f t="shared" si="8"/>
        <v>0.55829452738247975</v>
      </c>
      <c r="AB106" s="5">
        <v>3.5923118372991332</v>
      </c>
      <c r="AC106" s="4">
        <f t="shared" si="9"/>
        <v>6.434438564428361</v>
      </c>
      <c r="AD106" s="4">
        <f t="shared" si="10"/>
        <v>0.49085160873209943</v>
      </c>
      <c r="AE106" s="5">
        <v>3.1583525038799554</v>
      </c>
      <c r="AF106" s="4">
        <f t="shared" si="11"/>
        <v>6.4344344557374038</v>
      </c>
      <c r="AJ106" s="1"/>
    </row>
    <row r="107" spans="1:36" x14ac:dyDescent="0.3">
      <c r="A107">
        <f>IF(B107=1,MAX(A$9:A106)+1,A106)</f>
        <v>20</v>
      </c>
      <c r="B107">
        <f t="shared" si="6"/>
        <v>5</v>
      </c>
      <c r="C107" t="str">
        <f t="shared" si="7"/>
        <v>DIPalp</v>
      </c>
      <c r="D107" s="1" t="s">
        <v>550</v>
      </c>
      <c r="E107" s="3">
        <v>0.350634</v>
      </c>
      <c r="F107" s="3">
        <v>7.9791200000000007E-2</v>
      </c>
      <c r="G107" s="3">
        <v>0.35164200000000001</v>
      </c>
      <c r="H107" s="3">
        <v>-9.3343999999999996E-2</v>
      </c>
      <c r="I107" s="3">
        <v>1.7054900000000001E-2</v>
      </c>
      <c r="J107" s="3">
        <v>-3.1144100000000001E-2</v>
      </c>
      <c r="K107" s="3">
        <v>8.9979900000000002E-2</v>
      </c>
      <c r="L107" s="3">
        <v>0.26547900000000002</v>
      </c>
      <c r="M107" s="3">
        <v>0.102258</v>
      </c>
      <c r="N107" s="3">
        <v>7.36483E-2</v>
      </c>
      <c r="O107" s="3">
        <v>-0.28417500000000001</v>
      </c>
      <c r="P107" s="3">
        <v>0.22806299999999999</v>
      </c>
      <c r="Q107" s="3">
        <v>0.106262</v>
      </c>
      <c r="R107" s="3">
        <v>-6.9737300000000002E-2</v>
      </c>
      <c r="S107" s="3">
        <v>0.11386400000000001</v>
      </c>
      <c r="T107" s="3">
        <v>-0.22627</v>
      </c>
      <c r="U107" s="3">
        <v>-0.30465100000000001</v>
      </c>
      <c r="V107" s="3">
        <v>-0.20367099999999999</v>
      </c>
      <c r="W107" s="3">
        <v>-0.54286800000000002</v>
      </c>
      <c r="X107" s="3">
        <v>-2.2814899999999999E-2</v>
      </c>
      <c r="Y107" s="3">
        <v>676.37800000000004</v>
      </c>
      <c r="Z107" s="3" t="s">
        <v>22</v>
      </c>
      <c r="AA107" s="4">
        <f t="shared" si="8"/>
        <v>0.55998484757808398</v>
      </c>
      <c r="AB107" s="5">
        <v>3.7871266633080594</v>
      </c>
      <c r="AC107" s="4">
        <f t="shared" si="9"/>
        <v>6.7629091745736645</v>
      </c>
      <c r="AD107" s="4">
        <f t="shared" si="10"/>
        <v>0.49232868008456504</v>
      </c>
      <c r="AE107" s="5">
        <v>3.3295738418206251</v>
      </c>
      <c r="AF107" s="4">
        <f t="shared" si="11"/>
        <v>6.7629085537911777</v>
      </c>
      <c r="AJ107" s="1"/>
    </row>
    <row r="108" spans="1:36" x14ac:dyDescent="0.3">
      <c r="A108">
        <f>IF(B108=1,MAX(A$9:A107)+1,A107)</f>
        <v>21</v>
      </c>
      <c r="B108">
        <f t="shared" si="6"/>
        <v>1</v>
      </c>
      <c r="C108" t="str">
        <f t="shared" si="7"/>
        <v>DIPcom</v>
      </c>
      <c r="D108" s="1" t="s">
        <v>551</v>
      </c>
      <c r="E108" s="3">
        <v>0.46678399999999998</v>
      </c>
      <c r="F108" s="3">
        <v>4.8627900000000002E-2</v>
      </c>
      <c r="G108" s="3">
        <v>0.45977600000000002</v>
      </c>
      <c r="H108" s="3">
        <v>-6.0634599999999997E-2</v>
      </c>
      <c r="I108" s="3">
        <v>-4.37612E-2</v>
      </c>
      <c r="J108" s="3">
        <v>-4.0982099999999999E-4</v>
      </c>
      <c r="K108" s="3">
        <v>9.1560600000000006E-3</v>
      </c>
      <c r="L108" s="3">
        <v>0.21821099999999999</v>
      </c>
      <c r="M108" s="3">
        <v>6.1054100000000004E-3</v>
      </c>
      <c r="N108" s="3">
        <v>8.1726999999999994E-2</v>
      </c>
      <c r="O108" s="3">
        <v>-0.203267</v>
      </c>
      <c r="P108" s="3">
        <v>0.226246</v>
      </c>
      <c r="Q108" s="3">
        <v>1.7109099999999999E-2</v>
      </c>
      <c r="R108" s="3">
        <v>-7.4951299999999998E-2</v>
      </c>
      <c r="S108" s="3">
        <v>2.0696300000000001E-2</v>
      </c>
      <c r="T108" s="3">
        <v>-0.21210499999999999</v>
      </c>
      <c r="U108" s="3">
        <v>-0.20580699999999999</v>
      </c>
      <c r="V108" s="3">
        <v>-0.21069499999999999</v>
      </c>
      <c r="W108" s="3">
        <v>-0.52679100000000001</v>
      </c>
      <c r="X108" s="3">
        <v>-1.60158E-2</v>
      </c>
      <c r="Y108" s="3">
        <v>749.44799999999998</v>
      </c>
      <c r="Z108" s="3" t="s">
        <v>22</v>
      </c>
      <c r="AA108" s="4">
        <f t="shared" si="8"/>
        <v>0.48328183730468133</v>
      </c>
      <c r="AB108" s="5">
        <v>2.8446572994658763</v>
      </c>
      <c r="AC108" s="4">
        <f t="shared" si="9"/>
        <v>5.8861249893661611</v>
      </c>
      <c r="AD108" s="4">
        <f t="shared" si="10"/>
        <v>0.43047071560706379</v>
      </c>
      <c r="AE108" s="5">
        <v>2.5338073524150526</v>
      </c>
      <c r="AF108" s="4">
        <f t="shared" si="11"/>
        <v>5.8861317635551469</v>
      </c>
      <c r="AJ108" s="1"/>
    </row>
    <row r="109" spans="1:36" x14ac:dyDescent="0.3">
      <c r="A109">
        <f>IF(B109=1,MAX(A$9:A108)+1,A108)</f>
        <v>21</v>
      </c>
      <c r="B109">
        <f t="shared" si="6"/>
        <v>2</v>
      </c>
      <c r="C109" t="str">
        <f t="shared" si="7"/>
        <v>DIPcom</v>
      </c>
      <c r="D109" s="1" t="s">
        <v>552</v>
      </c>
      <c r="E109" s="3">
        <v>0.41732799999999998</v>
      </c>
      <c r="F109" s="3">
        <v>4.5914400000000001E-2</v>
      </c>
      <c r="G109" s="3">
        <v>0.42192000000000002</v>
      </c>
      <c r="H109" s="3">
        <v>-6.2250699999999999E-2</v>
      </c>
      <c r="I109" s="3">
        <v>-1.3794000000000001E-2</v>
      </c>
      <c r="J109" s="3">
        <v>-3.8809199999999999E-3</v>
      </c>
      <c r="K109" s="3">
        <v>1.0640500000000001E-2</v>
      </c>
      <c r="L109" s="3">
        <v>0.23185900000000001</v>
      </c>
      <c r="M109" s="3">
        <v>1.7170100000000001E-2</v>
      </c>
      <c r="N109" s="3">
        <v>5.9479200000000003E-2</v>
      </c>
      <c r="O109" s="3">
        <v>-0.184003</v>
      </c>
      <c r="P109" s="3">
        <v>0.31929400000000002</v>
      </c>
      <c r="Q109" s="3">
        <v>2.6277600000000002E-2</v>
      </c>
      <c r="R109" s="3">
        <v>-7.1008399999999999E-2</v>
      </c>
      <c r="S109" s="3">
        <v>3.9230000000000001E-2</v>
      </c>
      <c r="T109" s="3">
        <v>-0.216303</v>
      </c>
      <c r="U109" s="3">
        <v>-0.205176</v>
      </c>
      <c r="V109" s="3">
        <v>-0.26460299999999998</v>
      </c>
      <c r="W109" s="3">
        <v>-0.52959299999999998</v>
      </c>
      <c r="X109" s="3">
        <v>-3.8500100000000002E-2</v>
      </c>
      <c r="Y109" s="3">
        <v>795.22400000000005</v>
      </c>
      <c r="Z109" s="3" t="s">
        <v>22</v>
      </c>
      <c r="AA109" s="4">
        <f t="shared" si="8"/>
        <v>0.51695947232338479</v>
      </c>
      <c r="AB109" s="5">
        <v>3.2290799389995088</v>
      </c>
      <c r="AC109" s="4">
        <f t="shared" si="9"/>
        <v>6.246292237352705</v>
      </c>
      <c r="AD109" s="4">
        <f t="shared" si="10"/>
        <v>0.44907297597857077</v>
      </c>
      <c r="AE109" s="5">
        <v>2.8050399715600101</v>
      </c>
      <c r="AF109" s="4">
        <f t="shared" si="11"/>
        <v>6.2462898495452182</v>
      </c>
      <c r="AJ109" s="1"/>
    </row>
    <row r="110" spans="1:36" x14ac:dyDescent="0.3">
      <c r="A110">
        <f>IF(B110=1,MAX(A$9:A109)+1,A109)</f>
        <v>21</v>
      </c>
      <c r="B110">
        <f t="shared" si="6"/>
        <v>3</v>
      </c>
      <c r="C110" t="str">
        <f t="shared" si="7"/>
        <v>DIPcom</v>
      </c>
      <c r="D110" s="1" t="s">
        <v>553</v>
      </c>
      <c r="E110" s="3">
        <v>0.39100800000000002</v>
      </c>
      <c r="F110" s="3">
        <v>5.50632E-2</v>
      </c>
      <c r="G110" s="3">
        <v>0.39671899999999999</v>
      </c>
      <c r="H110" s="3">
        <v>-5.5220600000000002E-2</v>
      </c>
      <c r="I110" s="3">
        <v>-3.1277300000000001E-2</v>
      </c>
      <c r="J110" s="3">
        <v>4.2325499999999999E-3</v>
      </c>
      <c r="K110" s="3">
        <v>5.5052E-3</v>
      </c>
      <c r="L110" s="3">
        <v>0.23339799999999999</v>
      </c>
      <c r="M110" s="3">
        <v>2.47461E-2</v>
      </c>
      <c r="N110" s="3">
        <v>5.0803500000000001E-2</v>
      </c>
      <c r="O110" s="3">
        <v>-0.13844000000000001</v>
      </c>
      <c r="P110" s="3">
        <v>0.32545600000000002</v>
      </c>
      <c r="Q110" s="3">
        <v>3.2977199999999998E-2</v>
      </c>
      <c r="R110" s="3">
        <v>-6.2029099999999997E-2</v>
      </c>
      <c r="S110" s="3">
        <v>3.5859200000000001E-2</v>
      </c>
      <c r="T110" s="3">
        <v>-0.22425400000000001</v>
      </c>
      <c r="U110" s="3">
        <v>-0.163712</v>
      </c>
      <c r="V110" s="3">
        <v>-0.33210699999999999</v>
      </c>
      <c r="W110" s="3">
        <v>-0.55338500000000002</v>
      </c>
      <c r="X110" s="3">
        <v>4.6581299999999999E-3</v>
      </c>
      <c r="Y110" s="3">
        <v>789.11800000000005</v>
      </c>
      <c r="Z110" s="3" t="s">
        <v>22</v>
      </c>
      <c r="AA110" s="4">
        <f t="shared" si="8"/>
        <v>0.52210787344918141</v>
      </c>
      <c r="AB110" s="5">
        <v>3.2765548677495753</v>
      </c>
      <c r="AC110" s="4">
        <f t="shared" si="9"/>
        <v>6.275628149607849</v>
      </c>
      <c r="AD110" s="4">
        <f t="shared" si="10"/>
        <v>0.45865751756621193</v>
      </c>
      <c r="AE110" s="5">
        <v>2.8783644804863351</v>
      </c>
      <c r="AF110" s="4">
        <f t="shared" si="11"/>
        <v>6.275629135569142</v>
      </c>
      <c r="AJ110" s="1"/>
    </row>
    <row r="111" spans="1:36" x14ac:dyDescent="0.3">
      <c r="A111">
        <f>IF(B111=1,MAX(A$9:A110)+1,A110)</f>
        <v>21</v>
      </c>
      <c r="B111">
        <f t="shared" si="6"/>
        <v>4</v>
      </c>
      <c r="C111" t="str">
        <f t="shared" si="7"/>
        <v>DIPcom</v>
      </c>
      <c r="D111" s="1" t="s">
        <v>554</v>
      </c>
      <c r="E111" s="3">
        <v>0.42185299999999998</v>
      </c>
      <c r="F111" s="3">
        <v>5.6641299999999999E-2</v>
      </c>
      <c r="G111" s="3">
        <v>0.41753299999999999</v>
      </c>
      <c r="H111" s="3">
        <v>-6.4520099999999997E-2</v>
      </c>
      <c r="I111" s="3">
        <v>4.45838E-2</v>
      </c>
      <c r="J111" s="3">
        <v>5.2272300000000002E-3</v>
      </c>
      <c r="K111" s="3">
        <v>1.9888300000000001E-2</v>
      </c>
      <c r="L111" s="3">
        <v>0.22962299999999999</v>
      </c>
      <c r="M111" s="3">
        <v>1.0043099999999999E-2</v>
      </c>
      <c r="N111" s="3">
        <v>8.3587599999999998E-2</v>
      </c>
      <c r="O111" s="3">
        <v>-0.235985</v>
      </c>
      <c r="P111" s="3">
        <v>0.27165400000000001</v>
      </c>
      <c r="Q111" s="3">
        <v>2.38325E-2</v>
      </c>
      <c r="R111" s="3">
        <v>-8.5498199999999996E-2</v>
      </c>
      <c r="S111" s="3">
        <v>2.58046E-2</v>
      </c>
      <c r="T111" s="3">
        <v>-0.243059</v>
      </c>
      <c r="U111" s="3">
        <v>-0.19882900000000001</v>
      </c>
      <c r="V111" s="3">
        <v>-0.24878900000000001</v>
      </c>
      <c r="W111" s="3">
        <v>-0.52872600000000003</v>
      </c>
      <c r="X111" s="3">
        <v>-4.8668100000000001E-3</v>
      </c>
      <c r="Y111" s="3">
        <v>685.39599999999996</v>
      </c>
      <c r="Z111" s="3" t="s">
        <v>22</v>
      </c>
      <c r="AA111" s="4">
        <f t="shared" si="8"/>
        <v>0.57339865400919943</v>
      </c>
      <c r="AB111" s="5">
        <v>3.1846242892339367</v>
      </c>
      <c r="AC111" s="4">
        <f t="shared" si="9"/>
        <v>5.5539444799304389</v>
      </c>
      <c r="AD111" s="4">
        <f t="shared" si="10"/>
        <v>0.47271902408268912</v>
      </c>
      <c r="AE111" s="5">
        <v>2.62545778292619</v>
      </c>
      <c r="AF111" s="4">
        <f t="shared" si="11"/>
        <v>5.5539499135260924</v>
      </c>
      <c r="AJ111" s="1"/>
    </row>
    <row r="112" spans="1:36" x14ac:dyDescent="0.3">
      <c r="A112">
        <f>IF(B112=1,MAX(A$9:A111)+1,A111)</f>
        <v>21</v>
      </c>
      <c r="B112">
        <f t="shared" si="6"/>
        <v>5</v>
      </c>
      <c r="C112" t="str">
        <f t="shared" si="7"/>
        <v>DIPcom</v>
      </c>
      <c r="D112" s="1" t="s">
        <v>555</v>
      </c>
      <c r="E112" s="3">
        <v>0.426512</v>
      </c>
      <c r="F112" s="3">
        <v>6.7379099999999997E-2</v>
      </c>
      <c r="G112" s="3">
        <v>0.41708899999999999</v>
      </c>
      <c r="H112" s="3">
        <v>-6.4463099999999995E-2</v>
      </c>
      <c r="I112" s="3">
        <v>2.70677E-2</v>
      </c>
      <c r="J112" s="3">
        <v>2.3498499999999999E-2</v>
      </c>
      <c r="K112" s="3">
        <v>1.41332E-2</v>
      </c>
      <c r="L112" s="3">
        <v>0.224443</v>
      </c>
      <c r="M112" s="3">
        <v>1.03864E-2</v>
      </c>
      <c r="N112" s="3">
        <v>9.4813099999999997E-2</v>
      </c>
      <c r="O112" s="3">
        <v>-0.175457</v>
      </c>
      <c r="P112" s="3">
        <v>0.21593300000000001</v>
      </c>
      <c r="Q112" s="3">
        <v>1.85595E-2</v>
      </c>
      <c r="R112" s="3">
        <v>-6.8751499999999993E-2</v>
      </c>
      <c r="S112" s="3">
        <v>2.5481500000000001E-2</v>
      </c>
      <c r="T112" s="3">
        <v>-0.24588199999999999</v>
      </c>
      <c r="U112" s="3">
        <v>-0.199651</v>
      </c>
      <c r="V112" s="3">
        <v>-0.268899</v>
      </c>
      <c r="W112" s="3">
        <v>-0.56412099999999998</v>
      </c>
      <c r="X112" s="3">
        <v>2.1929400000000002E-2</v>
      </c>
      <c r="Y112" s="3">
        <v>734.01199999999994</v>
      </c>
      <c r="Z112" s="3" t="s">
        <v>22</v>
      </c>
      <c r="AA112" s="4">
        <f t="shared" si="8"/>
        <v>0.59119078230508637</v>
      </c>
      <c r="AB112" s="5">
        <v>3.435797626776393</v>
      </c>
      <c r="AC112" s="4">
        <f t="shared" si="9"/>
        <v>5.8116562869604014</v>
      </c>
      <c r="AD112" s="4">
        <f t="shared" si="10"/>
        <v>0.47046188957012236</v>
      </c>
      <c r="AE112" s="5">
        <v>2.7341606103414788</v>
      </c>
      <c r="AF112" s="4">
        <f t="shared" si="11"/>
        <v>5.8116516363095378</v>
      </c>
      <c r="AJ112" s="1"/>
    </row>
    <row r="113" spans="1:36" x14ac:dyDescent="0.3">
      <c r="A113">
        <f>IF(B113=1,MAX(A$9:A112)+1,A112)</f>
        <v>22</v>
      </c>
      <c r="B113">
        <f t="shared" si="6"/>
        <v>1</v>
      </c>
      <c r="C113" t="str">
        <f t="shared" si="7"/>
        <v>DIPcom</v>
      </c>
      <c r="D113" s="1" t="s">
        <v>556</v>
      </c>
      <c r="E113" s="3">
        <v>0.42647699999999999</v>
      </c>
      <c r="F113" s="3">
        <v>5.7186899999999999E-2</v>
      </c>
      <c r="G113" s="3">
        <v>0.42756499999999997</v>
      </c>
      <c r="H113" s="3">
        <v>-7.2185200000000005E-2</v>
      </c>
      <c r="I113" s="3">
        <v>-5.3503799999999997E-2</v>
      </c>
      <c r="J113" s="3">
        <v>-1.15397E-2</v>
      </c>
      <c r="K113" s="3">
        <v>1.5115399999999999E-2</v>
      </c>
      <c r="L113" s="3">
        <v>0.25396099999999999</v>
      </c>
      <c r="M113" s="3">
        <v>3.4827400000000001E-2</v>
      </c>
      <c r="N113" s="3">
        <v>0.107803</v>
      </c>
      <c r="O113" s="3">
        <v>-0.249971</v>
      </c>
      <c r="P113" s="3">
        <v>0.27329500000000001</v>
      </c>
      <c r="Q113" s="3">
        <v>2.89009E-2</v>
      </c>
      <c r="R113" s="3">
        <v>-0.10326200000000001</v>
      </c>
      <c r="S113" s="3">
        <v>4.4070199999999997E-2</v>
      </c>
      <c r="T113" s="3">
        <v>-0.25869999999999999</v>
      </c>
      <c r="U113" s="3">
        <v>-0.19628300000000001</v>
      </c>
      <c r="V113" s="3">
        <v>-0.24993899999999999</v>
      </c>
      <c r="W113" s="3">
        <v>-0.47719899999999998</v>
      </c>
      <c r="X113" s="3">
        <v>3.38062E-3</v>
      </c>
      <c r="Y113" s="3">
        <v>649.26700000000005</v>
      </c>
      <c r="Z113" s="3" t="s">
        <v>22</v>
      </c>
      <c r="AA113" s="4">
        <f t="shared" si="8"/>
        <v>0.42395782626570583</v>
      </c>
      <c r="AB113" s="5">
        <v>2.1130976761579032</v>
      </c>
      <c r="AC113" s="4">
        <f t="shared" si="9"/>
        <v>4.9842166961993239</v>
      </c>
      <c r="AD113" s="4">
        <f t="shared" si="10"/>
        <v>0.51347802422697708</v>
      </c>
      <c r="AE113" s="5">
        <v>2.5592856393457577</v>
      </c>
      <c r="AF113" s="4">
        <f t="shared" si="11"/>
        <v>4.9842164972856846</v>
      </c>
      <c r="AJ113" s="1"/>
    </row>
    <row r="114" spans="1:36" x14ac:dyDescent="0.3">
      <c r="A114">
        <f>IF(B114=1,MAX(A$9:A113)+1,A113)</f>
        <v>22</v>
      </c>
      <c r="B114">
        <f t="shared" si="6"/>
        <v>2</v>
      </c>
      <c r="C114" t="str">
        <f t="shared" si="7"/>
        <v>DIPcom</v>
      </c>
      <c r="D114" s="1" t="s">
        <v>557</v>
      </c>
      <c r="E114" s="3">
        <v>0.45041599999999998</v>
      </c>
      <c r="F114" s="3">
        <v>8.4622699999999995E-2</v>
      </c>
      <c r="G114" s="3">
        <v>0.44579400000000002</v>
      </c>
      <c r="H114" s="3">
        <v>-6.5250799999999998E-2</v>
      </c>
      <c r="I114" s="3">
        <v>4.2038199999999998E-2</v>
      </c>
      <c r="J114" s="3">
        <v>3.1705200000000003E-2</v>
      </c>
      <c r="K114" s="3">
        <v>-9.4932699999999998E-3</v>
      </c>
      <c r="L114" s="3">
        <v>0.20039299999999999</v>
      </c>
      <c r="M114" s="3">
        <v>-1.6447600000000001E-3</v>
      </c>
      <c r="N114" s="3">
        <v>8.6834900000000007E-2</v>
      </c>
      <c r="O114" s="3">
        <v>-0.16863700000000001</v>
      </c>
      <c r="P114" s="3">
        <v>0.19211500000000001</v>
      </c>
      <c r="Q114" s="3">
        <v>1.1239600000000001E-2</v>
      </c>
      <c r="R114" s="3">
        <v>-7.9355700000000001E-2</v>
      </c>
      <c r="S114" s="3">
        <v>1.0304000000000001E-2</v>
      </c>
      <c r="T114" s="3">
        <v>-0.22440499999999999</v>
      </c>
      <c r="U114" s="3">
        <v>-0.23594699999999999</v>
      </c>
      <c r="V114" s="3">
        <v>-0.24898999999999999</v>
      </c>
      <c r="W114" s="3">
        <v>-0.54407000000000005</v>
      </c>
      <c r="X114" s="3">
        <v>2.2330800000000001E-2</v>
      </c>
      <c r="Y114" s="3">
        <v>593.88900000000001</v>
      </c>
      <c r="Z114" s="3" t="s">
        <v>22</v>
      </c>
      <c r="AA114" s="4">
        <f t="shared" si="8"/>
        <v>0.58618316376590018</v>
      </c>
      <c r="AB114" s="5">
        <v>2.9597123195791544</v>
      </c>
      <c r="AC114" s="4">
        <f t="shared" si="9"/>
        <v>5.0491254313151064</v>
      </c>
      <c r="AD114" s="4">
        <f t="shared" si="10"/>
        <v>0.42525906539832037</v>
      </c>
      <c r="AE114" s="5">
        <v>2.1471877070692496</v>
      </c>
      <c r="AF114" s="4">
        <f t="shared" si="11"/>
        <v>5.0491285942560182</v>
      </c>
      <c r="AJ114" s="1"/>
    </row>
    <row r="115" spans="1:36" x14ac:dyDescent="0.3">
      <c r="A115">
        <f>IF(B115=1,MAX(A$9:A114)+1,A114)</f>
        <v>22</v>
      </c>
      <c r="B115">
        <f t="shared" si="6"/>
        <v>3</v>
      </c>
      <c r="C115" t="str">
        <f t="shared" si="7"/>
        <v>DIPcom</v>
      </c>
      <c r="D115" s="1" t="s">
        <v>558</v>
      </c>
      <c r="E115" s="3">
        <v>0.41168399999999999</v>
      </c>
      <c r="F115" s="3">
        <v>5.9990599999999998E-2</v>
      </c>
      <c r="G115" s="3">
        <v>0.41336699999999998</v>
      </c>
      <c r="H115" s="3">
        <v>-8.4872199999999995E-2</v>
      </c>
      <c r="I115" s="3">
        <v>3.8781400000000001E-2</v>
      </c>
      <c r="J115" s="3">
        <v>-3.8196699999999998E-3</v>
      </c>
      <c r="K115" s="3">
        <v>3.6017800000000003E-2</v>
      </c>
      <c r="L115" s="3">
        <v>0.23405999999999999</v>
      </c>
      <c r="M115" s="3">
        <v>3.7665299999999999E-2</v>
      </c>
      <c r="N115" s="3">
        <v>9.2247300000000004E-2</v>
      </c>
      <c r="O115" s="3">
        <v>-0.28443600000000002</v>
      </c>
      <c r="P115" s="3">
        <v>0.25016300000000002</v>
      </c>
      <c r="Q115" s="3">
        <v>3.97734E-2</v>
      </c>
      <c r="R115" s="3">
        <v>-8.92125E-2</v>
      </c>
      <c r="S115" s="3">
        <v>4.4435299999999997E-2</v>
      </c>
      <c r="T115" s="3">
        <v>-0.22794</v>
      </c>
      <c r="U115" s="3">
        <v>-0.21174299999999999</v>
      </c>
      <c r="V115" s="3">
        <v>-0.23091700000000001</v>
      </c>
      <c r="W115" s="3">
        <v>-0.52554500000000004</v>
      </c>
      <c r="X115" s="3">
        <v>2.9974100000000002E-4</v>
      </c>
      <c r="Y115" s="3">
        <v>655.74800000000005</v>
      </c>
      <c r="Z115" s="3" t="s">
        <v>22</v>
      </c>
      <c r="AA115" s="4">
        <f t="shared" si="8"/>
        <v>0.5643414350231134</v>
      </c>
      <c r="AB115" s="5">
        <v>2.8398849284828334</v>
      </c>
      <c r="AC115" s="4">
        <f t="shared" si="9"/>
        <v>5.0322105594931585</v>
      </c>
      <c r="AD115" s="4">
        <f t="shared" si="10"/>
        <v>0.46207667578687628</v>
      </c>
      <c r="AE115" s="5">
        <v>2.3252700579223924</v>
      </c>
      <c r="AF115" s="4">
        <f t="shared" si="11"/>
        <v>5.0322169020166623</v>
      </c>
      <c r="AJ115" s="1"/>
    </row>
    <row r="116" spans="1:36" x14ac:dyDescent="0.3">
      <c r="A116">
        <f>IF(B116=1,MAX(A$9:A115)+1,A115)</f>
        <v>22</v>
      </c>
      <c r="B116">
        <f t="shared" si="6"/>
        <v>4</v>
      </c>
      <c r="C116" t="str">
        <f t="shared" si="7"/>
        <v>DIPcom</v>
      </c>
      <c r="D116" s="1" t="s">
        <v>559</v>
      </c>
      <c r="E116" s="3">
        <v>0.40909200000000001</v>
      </c>
      <c r="F116" s="3">
        <v>6.8222599999999994E-2</v>
      </c>
      <c r="G116" s="3">
        <v>0.40875600000000001</v>
      </c>
      <c r="H116" s="3">
        <v>-7.4916800000000006E-2</v>
      </c>
      <c r="I116" s="3">
        <v>-2.6127299999999999E-2</v>
      </c>
      <c r="J116" s="3">
        <v>-1.07443E-2</v>
      </c>
      <c r="K116" s="3">
        <v>1.65895E-2</v>
      </c>
      <c r="L116" s="3">
        <v>0.251579</v>
      </c>
      <c r="M116" s="3">
        <v>3.0249999999999999E-2</v>
      </c>
      <c r="N116" s="3">
        <v>9.2969999999999997E-2</v>
      </c>
      <c r="O116" s="3">
        <v>-0.20649300000000001</v>
      </c>
      <c r="P116" s="3">
        <v>0.27174999999999999</v>
      </c>
      <c r="Q116" s="3">
        <v>4.5247700000000002E-2</v>
      </c>
      <c r="R116" s="3">
        <v>-9.3708899999999998E-2</v>
      </c>
      <c r="S116" s="3">
        <v>4.48683E-2</v>
      </c>
      <c r="T116" s="3">
        <v>-0.25509199999999999</v>
      </c>
      <c r="U116" s="3">
        <v>-0.183868</v>
      </c>
      <c r="V116" s="3">
        <v>-0.251747</v>
      </c>
      <c r="W116" s="3">
        <v>-0.53831499999999999</v>
      </c>
      <c r="X116" s="3">
        <v>1.6866800000000001E-3</v>
      </c>
      <c r="Y116" s="3">
        <v>712.59</v>
      </c>
      <c r="Z116" s="3" t="s">
        <v>22</v>
      </c>
      <c r="AA116" s="4">
        <f t="shared" si="8"/>
        <v>0.5123385299731521</v>
      </c>
      <c r="AB116" s="5">
        <v>2.8124526378070698</v>
      </c>
      <c r="AC116" s="4">
        <f t="shared" si="9"/>
        <v>5.4894419866381119</v>
      </c>
      <c r="AD116" s="4">
        <f t="shared" si="10"/>
        <v>0.50745954791533876</v>
      </c>
      <c r="AE116" s="5">
        <v>2.7856646945272523</v>
      </c>
      <c r="AF116" s="4">
        <f t="shared" si="11"/>
        <v>5.4894320265937617</v>
      </c>
      <c r="AJ116" s="1"/>
    </row>
    <row r="117" spans="1:36" x14ac:dyDescent="0.3">
      <c r="A117">
        <f>IF(B117=1,MAX(A$9:A116)+1,A116)</f>
        <v>22</v>
      </c>
      <c r="B117">
        <f t="shared" si="6"/>
        <v>5</v>
      </c>
      <c r="C117" t="str">
        <f t="shared" si="7"/>
        <v>DIPcom</v>
      </c>
      <c r="D117" s="1" t="s">
        <v>560</v>
      </c>
      <c r="E117" s="3">
        <v>0.43437799999999999</v>
      </c>
      <c r="F117" s="3">
        <v>7.2627999999999998E-2</v>
      </c>
      <c r="G117" s="3">
        <v>0.437722</v>
      </c>
      <c r="H117" s="3">
        <v>-7.4263599999999999E-2</v>
      </c>
      <c r="I117" s="3">
        <v>6.3100699999999996E-2</v>
      </c>
      <c r="J117" s="3">
        <v>-1.53688E-2</v>
      </c>
      <c r="K117" s="3">
        <v>-1.6947500000000001E-2</v>
      </c>
      <c r="L117" s="3">
        <v>0.252359</v>
      </c>
      <c r="M117" s="3">
        <v>-5.4113800000000004E-3</v>
      </c>
      <c r="N117" s="3">
        <v>6.6841700000000004E-2</v>
      </c>
      <c r="O117" s="3">
        <v>-0.191494</v>
      </c>
      <c r="P117" s="3">
        <v>0.26511699999999999</v>
      </c>
      <c r="Q117" s="3">
        <v>4.9488300000000004E-3</v>
      </c>
      <c r="R117" s="3">
        <v>-8.8896000000000003E-2</v>
      </c>
      <c r="S117" s="3">
        <v>1.25983E-2</v>
      </c>
      <c r="T117" s="3">
        <v>-0.22930200000000001</v>
      </c>
      <c r="U117" s="3">
        <v>-0.21956100000000001</v>
      </c>
      <c r="V117" s="3">
        <v>-0.22373100000000001</v>
      </c>
      <c r="W117" s="3">
        <v>-0.51933499999999999</v>
      </c>
      <c r="X117" s="3">
        <v>-2.5384E-2</v>
      </c>
      <c r="Y117" s="3">
        <v>691.73699999999997</v>
      </c>
      <c r="Z117" s="3" t="s">
        <v>22</v>
      </c>
      <c r="AA117" s="4">
        <f t="shared" si="8"/>
        <v>0.5825218011933373</v>
      </c>
      <c r="AB117" s="5">
        <v>2.9348353424688463</v>
      </c>
      <c r="AC117" s="4">
        <f t="shared" si="9"/>
        <v>5.0381553728231756</v>
      </c>
      <c r="AD117" s="4">
        <f t="shared" si="10"/>
        <v>0.48256634074357074</v>
      </c>
      <c r="AE117" s="5">
        <v>2.431241010114138</v>
      </c>
      <c r="AF117" s="4">
        <f t="shared" si="11"/>
        <v>5.0381487576773756</v>
      </c>
      <c r="AJ117" s="1"/>
    </row>
    <row r="118" spans="1:36" x14ac:dyDescent="0.3">
      <c r="A118">
        <f>IF(B118=1,MAX(A$9:A117)+1,A117)</f>
        <v>23</v>
      </c>
      <c r="B118">
        <f t="shared" si="6"/>
        <v>1</v>
      </c>
      <c r="C118" t="str">
        <f t="shared" si="7"/>
        <v>DIPcom</v>
      </c>
      <c r="D118" s="1" t="s">
        <v>561</v>
      </c>
      <c r="E118" s="3">
        <v>0.41924299999999998</v>
      </c>
      <c r="F118" s="3">
        <v>8.3397899999999997E-2</v>
      </c>
      <c r="G118" s="3">
        <v>0.42511300000000002</v>
      </c>
      <c r="H118" s="3">
        <v>-7.1963299999999994E-2</v>
      </c>
      <c r="I118" s="3">
        <v>9.71582E-2</v>
      </c>
      <c r="J118" s="3">
        <v>1.1177599999999999E-2</v>
      </c>
      <c r="K118" s="3">
        <v>8.2549200000000007E-3</v>
      </c>
      <c r="L118" s="3">
        <v>0.23300399999999999</v>
      </c>
      <c r="M118" s="3">
        <v>1.4228599999999999E-2</v>
      </c>
      <c r="N118" s="3">
        <v>7.4917200000000003E-2</v>
      </c>
      <c r="O118" s="3">
        <v>-0.25183699999999998</v>
      </c>
      <c r="P118" s="3">
        <v>0.21771699999999999</v>
      </c>
      <c r="Q118" s="3">
        <v>2.0253799999999999E-2</v>
      </c>
      <c r="R118" s="3">
        <v>-8.4532300000000005E-2</v>
      </c>
      <c r="S118" s="3">
        <v>2.3862299999999999E-2</v>
      </c>
      <c r="T118" s="3">
        <v>-0.25226199999999999</v>
      </c>
      <c r="U118" s="3">
        <v>-0.24024300000000001</v>
      </c>
      <c r="V118" s="3">
        <v>-0.23358200000000001</v>
      </c>
      <c r="W118" s="3">
        <v>-0.51603399999999999</v>
      </c>
      <c r="X118" s="3">
        <v>2.2125700000000002E-2</v>
      </c>
      <c r="Y118" s="3">
        <v>733.25099999999998</v>
      </c>
      <c r="Z118" s="3" t="s">
        <v>22</v>
      </c>
      <c r="AA118" s="4">
        <f t="shared" si="8"/>
        <v>0.6132899273870801</v>
      </c>
      <c r="AB118" s="5">
        <v>3.0550153147007979</v>
      </c>
      <c r="AC118" s="4">
        <f t="shared" si="9"/>
        <v>4.9813557638500301</v>
      </c>
      <c r="AD118" s="4">
        <f t="shared" si="10"/>
        <v>0.48551692150373538</v>
      </c>
      <c r="AE118" s="5">
        <v>2.4185314947191801</v>
      </c>
      <c r="AF118" s="4">
        <f t="shared" si="11"/>
        <v>4.9813536616366374</v>
      </c>
      <c r="AJ118" s="1"/>
    </row>
    <row r="119" spans="1:36" x14ac:dyDescent="0.3">
      <c r="A119">
        <f>IF(B119=1,MAX(A$9:A118)+1,A118)</f>
        <v>23</v>
      </c>
      <c r="B119">
        <f t="shared" si="6"/>
        <v>2</v>
      </c>
      <c r="C119" t="str">
        <f t="shared" si="7"/>
        <v>DIPcom</v>
      </c>
      <c r="D119" s="1" t="s">
        <v>562</v>
      </c>
      <c r="E119" s="3">
        <v>0.43249700000000002</v>
      </c>
      <c r="F119" s="3">
        <v>8.9319800000000005E-2</v>
      </c>
      <c r="G119" s="3">
        <v>0.43868299999999999</v>
      </c>
      <c r="H119" s="3">
        <v>-8.0301700000000004E-2</v>
      </c>
      <c r="I119" s="3">
        <v>7.80053E-2</v>
      </c>
      <c r="J119" s="3">
        <v>5.1681699999999997E-3</v>
      </c>
      <c r="K119" s="3">
        <v>3.3627800000000002E-4</v>
      </c>
      <c r="L119" s="3">
        <v>0.23243</v>
      </c>
      <c r="M119" s="3">
        <v>-2.4742499999999999E-3</v>
      </c>
      <c r="N119" s="3">
        <v>9.4206999999999999E-2</v>
      </c>
      <c r="O119" s="3">
        <v>-0.20991199999999999</v>
      </c>
      <c r="P119" s="3">
        <v>0.21546899999999999</v>
      </c>
      <c r="Q119" s="3">
        <v>1.4718999999999999E-2</v>
      </c>
      <c r="R119" s="3">
        <v>-8.2864599999999997E-2</v>
      </c>
      <c r="S119" s="3">
        <v>1.54658E-2</v>
      </c>
      <c r="T119" s="3">
        <v>-0.23954500000000001</v>
      </c>
      <c r="U119" s="3">
        <v>-0.25916400000000001</v>
      </c>
      <c r="V119" s="3">
        <v>-0.237623</v>
      </c>
      <c r="W119" s="3">
        <v>-0.50815600000000005</v>
      </c>
      <c r="X119" s="3">
        <v>3.7403900000000001E-3</v>
      </c>
      <c r="Y119" s="3">
        <v>542.53599999999994</v>
      </c>
      <c r="Z119" s="3" t="s">
        <v>22</v>
      </c>
      <c r="AA119" s="4">
        <f t="shared" si="8"/>
        <v>0.58616303890079813</v>
      </c>
      <c r="AB119" s="5">
        <v>2.5637225337900564</v>
      </c>
      <c r="AC119" s="4">
        <f t="shared" si="9"/>
        <v>4.3737362536499669</v>
      </c>
      <c r="AD119" s="4">
        <f t="shared" si="10"/>
        <v>0.47221743197487798</v>
      </c>
      <c r="AE119" s="5">
        <v>2.0653593670056054</v>
      </c>
      <c r="AF119" s="4">
        <f t="shared" si="11"/>
        <v>4.3737465564707971</v>
      </c>
      <c r="AJ119" s="1"/>
    </row>
    <row r="120" spans="1:36" x14ac:dyDescent="0.3">
      <c r="A120">
        <f>IF(B120=1,MAX(A$9:A119)+1,A119)</f>
        <v>23</v>
      </c>
      <c r="B120">
        <f t="shared" si="6"/>
        <v>3</v>
      </c>
      <c r="C120" t="str">
        <f t="shared" si="7"/>
        <v>DIPcom</v>
      </c>
      <c r="D120" s="1" t="s">
        <v>563</v>
      </c>
      <c r="E120" s="3">
        <v>0.45031599999999999</v>
      </c>
      <c r="F120" s="3">
        <v>9.3964300000000001E-2</v>
      </c>
      <c r="G120" s="3">
        <v>0.45492500000000002</v>
      </c>
      <c r="H120" s="3">
        <v>-6.0655500000000001E-2</v>
      </c>
      <c r="I120" s="3">
        <v>0.113594</v>
      </c>
      <c r="J120" s="3">
        <v>1.1296499999999999E-2</v>
      </c>
      <c r="K120" s="3">
        <v>-2.27406E-2</v>
      </c>
      <c r="L120" s="3">
        <v>0.20109099999999999</v>
      </c>
      <c r="M120" s="3">
        <v>-2.26559E-2</v>
      </c>
      <c r="N120" s="3">
        <v>7.9027299999999995E-2</v>
      </c>
      <c r="O120" s="3">
        <v>-0.21332999999999999</v>
      </c>
      <c r="P120" s="3">
        <v>0.21540200000000001</v>
      </c>
      <c r="Q120" s="3">
        <v>-9.0415100000000009E-3</v>
      </c>
      <c r="R120" s="3">
        <v>-7.9673400000000005E-2</v>
      </c>
      <c r="S120" s="3">
        <v>-2.1040199999999998E-3</v>
      </c>
      <c r="T120" s="3">
        <v>-0.24732599999999999</v>
      </c>
      <c r="U120" s="3">
        <v>-0.26137899999999997</v>
      </c>
      <c r="V120" s="3">
        <v>-0.226408</v>
      </c>
      <c r="W120" s="3">
        <v>-0.48758400000000002</v>
      </c>
      <c r="X120" s="3">
        <v>1.32821E-2</v>
      </c>
      <c r="Y120" s="3">
        <v>770.26499999999999</v>
      </c>
      <c r="Z120" s="3" t="s">
        <v>22</v>
      </c>
      <c r="AA120" s="4">
        <f t="shared" si="8"/>
        <v>0.60118127905928676</v>
      </c>
      <c r="AB120" s="5">
        <v>3.1981154012795261</v>
      </c>
      <c r="AC120" s="4">
        <f t="shared" si="9"/>
        <v>5.3197188812729763</v>
      </c>
      <c r="AD120" s="4">
        <f t="shared" si="10"/>
        <v>0.44889160642976644</v>
      </c>
      <c r="AE120" s="5">
        <v>2.3879782982563418</v>
      </c>
      <c r="AF120" s="4">
        <f t="shared" si="11"/>
        <v>5.3197214295205688</v>
      </c>
      <c r="AJ120" s="1"/>
    </row>
    <row r="121" spans="1:36" x14ac:dyDescent="0.3">
      <c r="A121">
        <f>IF(B121=1,MAX(A$9:A120)+1,A120)</f>
        <v>23</v>
      </c>
      <c r="B121">
        <f t="shared" si="6"/>
        <v>4</v>
      </c>
      <c r="C121" t="str">
        <f t="shared" si="7"/>
        <v>DIPcom</v>
      </c>
      <c r="D121" s="1" t="s">
        <v>564</v>
      </c>
      <c r="E121" s="3">
        <v>0.43348199999999998</v>
      </c>
      <c r="F121" s="3">
        <v>6.1488099999999997E-2</v>
      </c>
      <c r="G121" s="3">
        <v>0.42572900000000002</v>
      </c>
      <c r="H121" s="3">
        <v>-9.8565700000000006E-2</v>
      </c>
      <c r="I121" s="3">
        <v>8.5843199999999995E-2</v>
      </c>
      <c r="J121" s="3">
        <v>-1.4538999999999999E-3</v>
      </c>
      <c r="K121" s="3">
        <v>5.49673E-3</v>
      </c>
      <c r="L121" s="3">
        <v>0.22555800000000001</v>
      </c>
      <c r="M121" s="3">
        <v>4.7066399999999998E-3</v>
      </c>
      <c r="N121" s="3">
        <v>9.0798500000000004E-2</v>
      </c>
      <c r="O121" s="3">
        <v>-0.249838</v>
      </c>
      <c r="P121" s="3">
        <v>0.235259</v>
      </c>
      <c r="Q121" s="3">
        <v>1.5740799999999999E-2</v>
      </c>
      <c r="R121" s="3">
        <v>-6.3172699999999998E-2</v>
      </c>
      <c r="S121" s="3">
        <v>2.24093E-2</v>
      </c>
      <c r="T121" s="3">
        <v>-0.21648200000000001</v>
      </c>
      <c r="U121" s="3">
        <v>-0.20596600000000001</v>
      </c>
      <c r="V121" s="3">
        <v>-0.22337599999999999</v>
      </c>
      <c r="W121" s="3">
        <v>-0.53760300000000005</v>
      </c>
      <c r="X121" s="3">
        <v>-1.0053899999999999E-2</v>
      </c>
      <c r="Y121" s="3">
        <v>716.14599999999996</v>
      </c>
      <c r="Z121" s="3" t="s">
        <v>22</v>
      </c>
      <c r="AA121" s="4">
        <f t="shared" si="8"/>
        <v>0.62350551264158049</v>
      </c>
      <c r="AB121" s="5">
        <v>3.2168689669438915</v>
      </c>
      <c r="AC121" s="4">
        <f t="shared" si="9"/>
        <v>5.1593272260177994</v>
      </c>
      <c r="AD121" s="4">
        <f t="shared" si="10"/>
        <v>0.44236342143536789</v>
      </c>
      <c r="AE121" s="5">
        <v>2.2822951769105009</v>
      </c>
      <c r="AF121" s="4">
        <f t="shared" si="11"/>
        <v>5.1593216489396347</v>
      </c>
      <c r="AJ121" s="1"/>
    </row>
    <row r="122" spans="1:36" x14ac:dyDescent="0.3">
      <c r="A122">
        <f>IF(B122=1,MAX(A$9:A121)+1,A121)</f>
        <v>23</v>
      </c>
      <c r="B122">
        <f t="shared" si="6"/>
        <v>5</v>
      </c>
      <c r="C122" t="str">
        <f t="shared" si="7"/>
        <v>DIPcom</v>
      </c>
      <c r="D122" s="1" t="s">
        <v>565</v>
      </c>
      <c r="E122" s="3">
        <v>0.41988599999999998</v>
      </c>
      <c r="F122" s="3">
        <v>8.1078999999999998E-2</v>
      </c>
      <c r="G122" s="3">
        <v>0.42487999999999998</v>
      </c>
      <c r="H122" s="3">
        <v>-8.7248699999999998E-2</v>
      </c>
      <c r="I122" s="3">
        <v>3.2011199999999997E-2</v>
      </c>
      <c r="J122" s="3">
        <v>-1.5314700000000001E-2</v>
      </c>
      <c r="K122" s="3">
        <v>2.26389E-2</v>
      </c>
      <c r="L122" s="3">
        <v>0.24790799999999999</v>
      </c>
      <c r="M122" s="3">
        <v>3.1140000000000001E-2</v>
      </c>
      <c r="N122" s="3">
        <v>8.8565699999999997E-2</v>
      </c>
      <c r="O122" s="3">
        <v>-0.24604699999999999</v>
      </c>
      <c r="P122" s="3">
        <v>0.24923699999999999</v>
      </c>
      <c r="Q122" s="3">
        <v>3.2612000000000002E-2</v>
      </c>
      <c r="R122" s="3">
        <v>-8.69563E-2</v>
      </c>
      <c r="S122" s="3">
        <v>3.37837E-2</v>
      </c>
      <c r="T122" s="3">
        <v>-0.226657</v>
      </c>
      <c r="U122" s="3">
        <v>-0.249081</v>
      </c>
      <c r="V122" s="3">
        <v>-0.24335899999999999</v>
      </c>
      <c r="W122" s="3">
        <v>-0.50182400000000005</v>
      </c>
      <c r="X122" s="3">
        <v>-7.2537000000000001E-3</v>
      </c>
      <c r="Y122" s="3">
        <v>558.31500000000005</v>
      </c>
      <c r="Z122" s="3" t="s">
        <v>22</v>
      </c>
      <c r="AA122" s="4">
        <f t="shared" si="8"/>
        <v>0.53389605774910909</v>
      </c>
      <c r="AB122" s="5">
        <v>2.4132722216457503</v>
      </c>
      <c r="AC122" s="4">
        <f t="shared" si="9"/>
        <v>4.5201162035547497</v>
      </c>
      <c r="AD122" s="4">
        <f t="shared" si="10"/>
        <v>0.4746958455601229</v>
      </c>
      <c r="AE122" s="5">
        <v>2.1456832401742725</v>
      </c>
      <c r="AF122" s="4">
        <f t="shared" si="11"/>
        <v>4.5201222219302313</v>
      </c>
      <c r="AJ122" s="1"/>
    </row>
    <row r="123" spans="1:36" x14ac:dyDescent="0.3">
      <c r="A123">
        <f>IF(B123=1,MAX(A$9:A122)+1,A122)</f>
        <v>24</v>
      </c>
      <c r="B123">
        <f t="shared" si="6"/>
        <v>1</v>
      </c>
      <c r="C123" t="str">
        <f t="shared" si="7"/>
        <v>DIPcom</v>
      </c>
      <c r="D123" s="1" t="s">
        <v>566</v>
      </c>
      <c r="E123" s="3">
        <v>0.45367499999999999</v>
      </c>
      <c r="F123" s="3">
        <v>5.4381800000000001E-2</v>
      </c>
      <c r="G123" s="3">
        <v>0.45815800000000001</v>
      </c>
      <c r="H123" s="3">
        <v>-8.4767899999999993E-2</v>
      </c>
      <c r="I123" s="3">
        <v>0.10131999999999999</v>
      </c>
      <c r="J123" s="3">
        <v>-1.46705E-2</v>
      </c>
      <c r="K123" s="3">
        <v>-2.2933200000000001E-2</v>
      </c>
      <c r="L123" s="3">
        <v>0.242391</v>
      </c>
      <c r="M123" s="3">
        <v>-2.3562300000000001E-2</v>
      </c>
      <c r="N123" s="3">
        <v>9.2667100000000002E-2</v>
      </c>
      <c r="O123" s="3">
        <v>-0.24706400000000001</v>
      </c>
      <c r="P123" s="3">
        <v>0.20919499999999999</v>
      </c>
      <c r="Q123" s="3">
        <v>-4.4079100000000001E-3</v>
      </c>
      <c r="R123" s="3">
        <v>-6.3359700000000005E-2</v>
      </c>
      <c r="S123" s="3">
        <v>3.03404E-3</v>
      </c>
      <c r="T123" s="3">
        <v>-0.22742299999999999</v>
      </c>
      <c r="U123" s="3">
        <v>-0.22580700000000001</v>
      </c>
      <c r="V123" s="3">
        <v>-0.20289599999999999</v>
      </c>
      <c r="W123" s="3">
        <v>-0.49241299999999999</v>
      </c>
      <c r="X123" s="3">
        <v>-5.5186300000000001E-3</v>
      </c>
      <c r="Y123" s="3">
        <v>761.51</v>
      </c>
      <c r="Z123" s="3" t="s">
        <v>22</v>
      </c>
      <c r="AA123" s="4">
        <f t="shared" si="8"/>
        <v>0.59380352980888962</v>
      </c>
      <c r="AB123" s="5">
        <v>3.527678727953226</v>
      </c>
      <c r="AC123" s="4">
        <f t="shared" si="9"/>
        <v>5.9408180498498853</v>
      </c>
      <c r="AD123" s="4">
        <f t="shared" si="10"/>
        <v>0.47053107458404653</v>
      </c>
      <c r="AE123" s="5">
        <v>2.7953420005603231</v>
      </c>
      <c r="AF123" s="4">
        <f t="shared" si="11"/>
        <v>5.9408233622644993</v>
      </c>
      <c r="AJ123" s="1"/>
    </row>
    <row r="124" spans="1:36" x14ac:dyDescent="0.3">
      <c r="A124">
        <f>IF(B124=1,MAX(A$9:A123)+1,A123)</f>
        <v>24</v>
      </c>
      <c r="B124">
        <f t="shared" si="6"/>
        <v>2</v>
      </c>
      <c r="C124" t="str">
        <f t="shared" si="7"/>
        <v>DIPcom</v>
      </c>
      <c r="D124" s="1" t="s">
        <v>567</v>
      </c>
      <c r="E124" s="3">
        <v>0.45121699999999998</v>
      </c>
      <c r="F124" s="3">
        <v>4.5966E-2</v>
      </c>
      <c r="G124" s="3">
        <v>0.455758</v>
      </c>
      <c r="H124" s="3">
        <v>-4.4352200000000001E-2</v>
      </c>
      <c r="I124" s="3">
        <v>0.23441799999999999</v>
      </c>
      <c r="J124" s="3">
        <v>-1.5678299999999999E-2</v>
      </c>
      <c r="K124" s="3">
        <v>-5.0390999999999998E-2</v>
      </c>
      <c r="L124" s="3">
        <v>0.186918</v>
      </c>
      <c r="M124" s="3">
        <v>-3.7506100000000001E-2</v>
      </c>
      <c r="N124" s="3">
        <v>6.9158700000000004E-2</v>
      </c>
      <c r="O124" s="3">
        <v>-0.21083299999999999</v>
      </c>
      <c r="P124" s="3">
        <v>0.19178799999999999</v>
      </c>
      <c r="Q124" s="3">
        <v>-3.8167100000000002E-2</v>
      </c>
      <c r="R124" s="3">
        <v>-5.6246499999999998E-2</v>
      </c>
      <c r="S124" s="3">
        <v>-3.2030299999999998E-2</v>
      </c>
      <c r="T124" s="3">
        <v>-0.17832500000000001</v>
      </c>
      <c r="U124" s="3">
        <v>-0.25370900000000002</v>
      </c>
      <c r="V124" s="3">
        <v>-0.182504</v>
      </c>
      <c r="W124" s="3">
        <v>-0.51875599999999999</v>
      </c>
      <c r="X124" s="3">
        <v>-1.6724599999999999E-2</v>
      </c>
      <c r="Y124" s="3">
        <v>1006.28</v>
      </c>
      <c r="Z124" s="3" t="s">
        <v>22</v>
      </c>
      <c r="AA124" s="4">
        <f t="shared" si="8"/>
        <v>0.75317472675315522</v>
      </c>
      <c r="AB124" s="5">
        <v>5.8018139865185185</v>
      </c>
      <c r="AC124" s="4">
        <f t="shared" si="9"/>
        <v>7.7031448088140637</v>
      </c>
      <c r="AD124" s="4">
        <f t="shared" si="10"/>
        <v>0.36570420335769993</v>
      </c>
      <c r="AE124" s="5">
        <v>2.817069742991698</v>
      </c>
      <c r="AF124" s="4">
        <f t="shared" si="11"/>
        <v>7.7031374458561697</v>
      </c>
      <c r="AJ124" s="1"/>
    </row>
    <row r="125" spans="1:36" x14ac:dyDescent="0.3">
      <c r="A125">
        <f>IF(B125=1,MAX(A$9:A124)+1,A124)</f>
        <v>24</v>
      </c>
      <c r="B125">
        <f t="shared" si="6"/>
        <v>3</v>
      </c>
      <c r="C125" t="str">
        <f t="shared" si="7"/>
        <v>DIPcom</v>
      </c>
      <c r="D125" s="1" t="s">
        <v>568</v>
      </c>
      <c r="E125" s="3">
        <v>0.44723800000000002</v>
      </c>
      <c r="F125" s="3">
        <v>6.9138000000000005E-2</v>
      </c>
      <c r="G125" s="3">
        <v>0.45031700000000002</v>
      </c>
      <c r="H125" s="3">
        <v>-5.1806100000000001E-2</v>
      </c>
      <c r="I125" s="3">
        <v>0.117377</v>
      </c>
      <c r="J125" s="3">
        <v>1.49363E-2</v>
      </c>
      <c r="K125" s="3">
        <v>-4.9825199999999998E-3</v>
      </c>
      <c r="L125" s="3">
        <v>0.18751399999999999</v>
      </c>
      <c r="M125" s="3">
        <v>-3.9991799999999997E-3</v>
      </c>
      <c r="N125" s="3">
        <v>6.5501400000000001E-2</v>
      </c>
      <c r="O125" s="3">
        <v>-0.28187000000000001</v>
      </c>
      <c r="P125" s="3">
        <v>0.21684</v>
      </c>
      <c r="Q125" s="3">
        <v>6.6371800000000003E-3</v>
      </c>
      <c r="R125" s="3">
        <v>-7.9575599999999996E-2</v>
      </c>
      <c r="S125" s="3">
        <v>9.9954499999999995E-3</v>
      </c>
      <c r="T125" s="3">
        <v>-0.23522999999999999</v>
      </c>
      <c r="U125" s="3">
        <v>-0.24689800000000001</v>
      </c>
      <c r="V125" s="3">
        <v>-0.20679500000000001</v>
      </c>
      <c r="W125" s="3">
        <v>-0.493815</v>
      </c>
      <c r="X125" s="3">
        <v>1.9477600000000001E-2</v>
      </c>
      <c r="Y125" s="3">
        <v>950.68799999999999</v>
      </c>
      <c r="Z125" s="3" t="s">
        <v>22</v>
      </c>
      <c r="AA125" s="4">
        <f t="shared" si="8"/>
        <v>0.61120887122954126</v>
      </c>
      <c r="AB125" s="5">
        <v>4.408163579600731</v>
      </c>
      <c r="AC125" s="4">
        <f t="shared" si="9"/>
        <v>7.2122048404386341</v>
      </c>
      <c r="AD125" s="4">
        <f t="shared" si="10"/>
        <v>0.42300925417929203</v>
      </c>
      <c r="AE125" s="5">
        <v>3.0508302922927086</v>
      </c>
      <c r="AF125" s="4">
        <f t="shared" si="11"/>
        <v>7.2122069721898265</v>
      </c>
      <c r="AJ125" s="1"/>
    </row>
    <row r="126" spans="1:36" x14ac:dyDescent="0.3">
      <c r="A126">
        <f>IF(B126=1,MAX(A$9:A125)+1,A125)</f>
        <v>24</v>
      </c>
      <c r="B126">
        <f t="shared" si="6"/>
        <v>4</v>
      </c>
      <c r="C126" t="str">
        <f t="shared" si="7"/>
        <v>DIPcom</v>
      </c>
      <c r="D126" s="1" t="s">
        <v>569</v>
      </c>
      <c r="E126" s="3">
        <v>0.446183</v>
      </c>
      <c r="F126" s="3">
        <v>6.58585E-2</v>
      </c>
      <c r="G126" s="3">
        <v>0.44515399999999999</v>
      </c>
      <c r="H126" s="3">
        <v>-6.6250600000000007E-2</v>
      </c>
      <c r="I126" s="3">
        <v>0.17716899999999999</v>
      </c>
      <c r="J126" s="3">
        <v>-1.40576E-2</v>
      </c>
      <c r="K126" s="3">
        <v>-2.9109599999999999E-2</v>
      </c>
      <c r="L126" s="3">
        <v>0.23145499999999999</v>
      </c>
      <c r="M126" s="3">
        <v>-3.3260600000000001E-2</v>
      </c>
      <c r="N126" s="3">
        <v>7.89044E-2</v>
      </c>
      <c r="O126" s="3">
        <v>-0.21205099999999999</v>
      </c>
      <c r="P126" s="3">
        <v>0.20307800000000001</v>
      </c>
      <c r="Q126" s="3">
        <v>-1.9464499999999999E-2</v>
      </c>
      <c r="R126" s="3">
        <v>-7.4134199999999997E-2</v>
      </c>
      <c r="S126" s="3">
        <v>-1.9525500000000001E-2</v>
      </c>
      <c r="T126" s="3">
        <v>-0.21781600000000001</v>
      </c>
      <c r="U126" s="3">
        <v>-0.238178</v>
      </c>
      <c r="V126" s="3">
        <v>-0.19134000000000001</v>
      </c>
      <c r="W126" s="3">
        <v>-0.51691600000000004</v>
      </c>
      <c r="X126" s="3">
        <v>-1.5697300000000001E-2</v>
      </c>
      <c r="Y126" s="3">
        <v>779.78200000000004</v>
      </c>
      <c r="Z126" s="3" t="s">
        <v>22</v>
      </c>
      <c r="AA126" s="4">
        <f t="shared" si="8"/>
        <v>0.69408693680337341</v>
      </c>
      <c r="AB126" s="5">
        <v>4.2086619676676884</v>
      </c>
      <c r="AC126" s="4">
        <f t="shared" si="9"/>
        <v>6.0635948387830734</v>
      </c>
      <c r="AD126" s="4">
        <f t="shared" si="10"/>
        <v>0.44937321506049954</v>
      </c>
      <c r="AE126" s="5">
        <v>2.7248127439342813</v>
      </c>
      <c r="AF126" s="4">
        <f t="shared" si="11"/>
        <v>6.0635851283825124</v>
      </c>
      <c r="AJ126" s="1"/>
    </row>
    <row r="127" spans="1:36" x14ac:dyDescent="0.3">
      <c r="A127">
        <f>IF(B127=1,MAX(A$9:A126)+1,A126)</f>
        <v>24</v>
      </c>
      <c r="B127">
        <f t="shared" si="6"/>
        <v>5</v>
      </c>
      <c r="C127" t="str">
        <f t="shared" si="7"/>
        <v>DIPcom</v>
      </c>
      <c r="D127" s="1" t="s">
        <v>570</v>
      </c>
      <c r="E127" s="3">
        <v>0.456675</v>
      </c>
      <c r="F127" s="3">
        <v>7.9134599999999999E-2</v>
      </c>
      <c r="G127" s="3">
        <v>0.455013</v>
      </c>
      <c r="H127" s="3">
        <v>-6.6219399999999998E-2</v>
      </c>
      <c r="I127" s="3">
        <v>0.14733099999999999</v>
      </c>
      <c r="J127" s="3">
        <v>-1.91351E-3</v>
      </c>
      <c r="K127" s="3">
        <v>-2.8572400000000001E-2</v>
      </c>
      <c r="L127" s="3">
        <v>0.22354299999999999</v>
      </c>
      <c r="M127" s="3">
        <v>-3.07102E-2</v>
      </c>
      <c r="N127" s="3">
        <v>7.1182899999999993E-2</v>
      </c>
      <c r="O127" s="3">
        <v>-0.22992000000000001</v>
      </c>
      <c r="P127" s="3">
        <v>0.212585</v>
      </c>
      <c r="Q127" s="3">
        <v>-3.1305800000000002E-2</v>
      </c>
      <c r="R127" s="3">
        <v>-9.3013499999999999E-2</v>
      </c>
      <c r="S127" s="3">
        <v>-3.4589200000000001E-2</v>
      </c>
      <c r="T127" s="3">
        <v>-0.22769900000000001</v>
      </c>
      <c r="U127" s="3">
        <v>-0.200623</v>
      </c>
      <c r="V127" s="3">
        <v>-0.202343</v>
      </c>
      <c r="W127" s="3">
        <v>-0.50329900000000005</v>
      </c>
      <c r="X127" s="3">
        <v>4.7431499999999998E-3</v>
      </c>
      <c r="Y127" s="3">
        <v>854.39200000000005</v>
      </c>
      <c r="Z127" s="3" t="s">
        <v>22</v>
      </c>
      <c r="AA127" s="4">
        <f t="shared" si="8"/>
        <v>0.65066405158296214</v>
      </c>
      <c r="AB127" s="5">
        <v>4.2566550508807204</v>
      </c>
      <c r="AC127" s="4">
        <f t="shared" si="9"/>
        <v>6.5420166375028028</v>
      </c>
      <c r="AD127" s="4">
        <f t="shared" si="10"/>
        <v>0.45128211181725342</v>
      </c>
      <c r="AE127" s="5">
        <v>2.9523008687610104</v>
      </c>
      <c r="AF127" s="4">
        <f t="shared" si="11"/>
        <v>6.5420294566351966</v>
      </c>
      <c r="AJ127" s="1"/>
    </row>
    <row r="128" spans="1:36" x14ac:dyDescent="0.3">
      <c r="A128">
        <f>IF(B128=1,MAX(A$9:A127)+1,A127)</f>
        <v>25</v>
      </c>
      <c r="B128">
        <f t="shared" si="6"/>
        <v>1</v>
      </c>
      <c r="C128" t="str">
        <f t="shared" si="7"/>
        <v>DIPcom</v>
      </c>
      <c r="D128" s="1" t="s">
        <v>571</v>
      </c>
      <c r="E128" s="3">
        <v>0.38391799999999998</v>
      </c>
      <c r="F128" s="3">
        <v>9.3023700000000001E-2</v>
      </c>
      <c r="G128" s="3">
        <v>0.38990200000000003</v>
      </c>
      <c r="H128" s="3">
        <v>-8.7952799999999998E-2</v>
      </c>
      <c r="I128" s="3">
        <v>4.8641200000000002E-2</v>
      </c>
      <c r="J128" s="3">
        <v>1.5596E-2</v>
      </c>
      <c r="K128" s="3">
        <v>2.5704100000000001E-2</v>
      </c>
      <c r="L128" s="3">
        <v>0.24596799999999999</v>
      </c>
      <c r="M128" s="3">
        <v>3.0950700000000001E-2</v>
      </c>
      <c r="N128" s="3">
        <v>0.127579</v>
      </c>
      <c r="O128" s="3">
        <v>-0.18559</v>
      </c>
      <c r="P128" s="3">
        <v>0.222196</v>
      </c>
      <c r="Q128" s="3">
        <v>4.3330199999999999E-2</v>
      </c>
      <c r="R128" s="3">
        <v>-0.105806</v>
      </c>
      <c r="S128" s="3">
        <v>5.8516800000000001E-2</v>
      </c>
      <c r="T128" s="3">
        <v>-0.27502199999999999</v>
      </c>
      <c r="U128" s="3">
        <v>-0.23540700000000001</v>
      </c>
      <c r="V128" s="3">
        <v>-0.241312</v>
      </c>
      <c r="W128" s="3">
        <v>-0.55996500000000005</v>
      </c>
      <c r="X128" s="3">
        <v>5.7302300000000002E-3</v>
      </c>
      <c r="Y128" s="3">
        <v>576.04300000000001</v>
      </c>
      <c r="Z128" s="3" t="s">
        <v>22</v>
      </c>
      <c r="AA128" s="4">
        <f t="shared" si="8"/>
        <v>0.60868615894903755</v>
      </c>
      <c r="AB128" s="5">
        <v>2.8592569539887718</v>
      </c>
      <c r="AC128" s="4">
        <f t="shared" si="9"/>
        <v>4.6974239712064225</v>
      </c>
      <c r="AD128" s="4">
        <f t="shared" si="10"/>
        <v>0.52202227287855252</v>
      </c>
      <c r="AE128" s="5">
        <v>2.4521615256126732</v>
      </c>
      <c r="AF128" s="4">
        <f t="shared" si="11"/>
        <v>4.6974270122439084</v>
      </c>
      <c r="AJ128" s="1"/>
    </row>
    <row r="129" spans="1:36" x14ac:dyDescent="0.3">
      <c r="A129">
        <f>IF(B129=1,MAX(A$9:A128)+1,A128)</f>
        <v>25</v>
      </c>
      <c r="B129">
        <f t="shared" si="6"/>
        <v>2</v>
      </c>
      <c r="C129" t="str">
        <f t="shared" si="7"/>
        <v>DIPcom</v>
      </c>
      <c r="D129" s="1" t="s">
        <v>572</v>
      </c>
      <c r="E129" s="3">
        <v>0.40507199999999999</v>
      </c>
      <c r="F129" s="3">
        <v>0.10398399999999999</v>
      </c>
      <c r="G129" s="3">
        <v>0.41190700000000002</v>
      </c>
      <c r="H129" s="3">
        <v>-9.4168299999999996E-2</v>
      </c>
      <c r="I129" s="3">
        <v>1.3058200000000001E-2</v>
      </c>
      <c r="J129" s="3">
        <v>-1.2441600000000001E-2</v>
      </c>
      <c r="K129" s="3">
        <v>3.0990199999999999E-2</v>
      </c>
      <c r="L129" s="3">
        <v>0.26428099999999999</v>
      </c>
      <c r="M129" s="3">
        <v>4.1601300000000001E-2</v>
      </c>
      <c r="N129" s="3">
        <v>7.5254100000000004E-2</v>
      </c>
      <c r="O129" s="3">
        <v>-0.227741</v>
      </c>
      <c r="P129" s="3">
        <v>0.25265700000000002</v>
      </c>
      <c r="Q129" s="3">
        <v>3.9613900000000001E-2</v>
      </c>
      <c r="R129" s="3">
        <v>-9.3450500000000006E-2</v>
      </c>
      <c r="S129" s="3">
        <v>3.7777699999999997E-2</v>
      </c>
      <c r="T129" s="3">
        <v>-0.24931900000000001</v>
      </c>
      <c r="U129" s="3">
        <v>-0.23905299999999999</v>
      </c>
      <c r="V129" s="3">
        <v>-0.24055599999999999</v>
      </c>
      <c r="W129" s="3">
        <v>-0.51322699999999999</v>
      </c>
      <c r="X129" s="3">
        <v>-6.2416399999999997E-3</v>
      </c>
      <c r="Y129" s="3">
        <v>545.29399999999998</v>
      </c>
      <c r="Z129" s="3" t="s">
        <v>22</v>
      </c>
      <c r="AA129" s="4">
        <f t="shared" si="8"/>
        <v>0.52632171838433728</v>
      </c>
      <c r="AB129" s="5">
        <v>2.27578826443122</v>
      </c>
      <c r="AC129" s="4">
        <f t="shared" si="9"/>
        <v>4.3239489934355424</v>
      </c>
      <c r="AD129" s="4">
        <f t="shared" si="10"/>
        <v>0.51364484827188728</v>
      </c>
      <c r="AE129" s="5">
        <v>2.2209749630986271</v>
      </c>
      <c r="AF129" s="4">
        <f t="shared" si="11"/>
        <v>4.3239506257502649</v>
      </c>
      <c r="AJ129" s="1"/>
    </row>
    <row r="130" spans="1:36" x14ac:dyDescent="0.3">
      <c r="A130">
        <f>IF(B130=1,MAX(A$9:A129)+1,A129)</f>
        <v>25</v>
      </c>
      <c r="B130">
        <f t="shared" si="6"/>
        <v>3</v>
      </c>
      <c r="C130" t="str">
        <f t="shared" si="7"/>
        <v>DIPcom</v>
      </c>
      <c r="D130" s="1" t="s">
        <v>573</v>
      </c>
      <c r="E130" s="3">
        <v>0.40064499999999997</v>
      </c>
      <c r="F130" s="3">
        <v>9.3943399999999996E-2</v>
      </c>
      <c r="G130" s="3">
        <v>0.400364</v>
      </c>
      <c r="H130" s="3">
        <v>-7.8494499999999995E-2</v>
      </c>
      <c r="I130" s="3">
        <v>4.7143299999999999E-2</v>
      </c>
      <c r="J130" s="3">
        <v>6.77569E-3</v>
      </c>
      <c r="K130" s="3">
        <v>2.55605E-2</v>
      </c>
      <c r="L130" s="3">
        <v>0.26420900000000003</v>
      </c>
      <c r="M130" s="3">
        <v>1.8986699999999999E-2</v>
      </c>
      <c r="N130" s="3">
        <v>0.113883</v>
      </c>
      <c r="O130" s="3">
        <v>-0.21853400000000001</v>
      </c>
      <c r="P130" s="3">
        <v>0.23388999999999999</v>
      </c>
      <c r="Q130" s="3">
        <v>3.7799899999999997E-2</v>
      </c>
      <c r="R130" s="3">
        <v>-0.11475100000000001</v>
      </c>
      <c r="S130" s="3">
        <v>4.10424E-2</v>
      </c>
      <c r="T130" s="3">
        <v>-0.280501</v>
      </c>
      <c r="U130" s="3">
        <v>-0.24573200000000001</v>
      </c>
      <c r="V130" s="3">
        <v>-0.25074200000000002</v>
      </c>
      <c r="W130" s="3">
        <v>-0.50727599999999995</v>
      </c>
      <c r="X130" s="3">
        <v>1.1787499999999999E-2</v>
      </c>
      <c r="Y130" s="3">
        <v>591.63</v>
      </c>
      <c r="Z130" s="3" t="s">
        <v>22</v>
      </c>
      <c r="AA130" s="4">
        <f t="shared" si="8"/>
        <v>0.55444195228352444</v>
      </c>
      <c r="AB130" s="5">
        <v>2.707701618280387</v>
      </c>
      <c r="AC130" s="4">
        <f t="shared" si="9"/>
        <v>4.8836521246786031</v>
      </c>
      <c r="AD130" s="4">
        <f t="shared" si="10"/>
        <v>0.544929971030783</v>
      </c>
      <c r="AE130" s="5">
        <v>2.6612521487122613</v>
      </c>
      <c r="AF130" s="4">
        <f t="shared" si="11"/>
        <v>4.8836589840677487</v>
      </c>
      <c r="AJ130" s="1"/>
    </row>
    <row r="131" spans="1:36" x14ac:dyDescent="0.3">
      <c r="A131">
        <f>IF(B131=1,MAX(A$9:A130)+1,A130)</f>
        <v>25</v>
      </c>
      <c r="B131">
        <f t="shared" si="6"/>
        <v>4</v>
      </c>
      <c r="C131" t="str">
        <f t="shared" si="7"/>
        <v>DIPcom</v>
      </c>
      <c r="D131" s="1" t="s">
        <v>574</v>
      </c>
      <c r="E131" s="3">
        <v>0.40859699999999999</v>
      </c>
      <c r="F131" s="3">
        <v>8.6038000000000003E-2</v>
      </c>
      <c r="G131" s="3">
        <v>0.40816000000000002</v>
      </c>
      <c r="H131" s="3">
        <v>-5.0579600000000002E-2</v>
      </c>
      <c r="I131" s="3">
        <v>0.110581</v>
      </c>
      <c r="J131" s="3">
        <v>1.7913599999999998E-2</v>
      </c>
      <c r="K131" s="3">
        <v>2.5192900000000001E-2</v>
      </c>
      <c r="L131" s="3">
        <v>0.19778699999999999</v>
      </c>
      <c r="M131" s="3">
        <v>2.48249E-2</v>
      </c>
      <c r="N131" s="3">
        <v>8.26596E-2</v>
      </c>
      <c r="O131" s="3">
        <v>-0.23263300000000001</v>
      </c>
      <c r="P131" s="3">
        <v>0.217031</v>
      </c>
      <c r="Q131" s="3">
        <v>3.1999600000000003E-2</v>
      </c>
      <c r="R131" s="3">
        <v>-7.3938000000000004E-2</v>
      </c>
      <c r="S131" s="3">
        <v>4.2160900000000001E-2</v>
      </c>
      <c r="T131" s="3">
        <v>-0.25664100000000001</v>
      </c>
      <c r="U131" s="3">
        <v>-0.28473199999999999</v>
      </c>
      <c r="V131" s="3">
        <v>-0.23410500000000001</v>
      </c>
      <c r="W131" s="3">
        <v>-0.53415199999999996</v>
      </c>
      <c r="X131" s="3">
        <v>1.38342E-2</v>
      </c>
      <c r="Y131" s="3">
        <v>651.45000000000005</v>
      </c>
      <c r="Z131" s="3" t="s">
        <v>22</v>
      </c>
      <c r="AA131" s="4">
        <f t="shared" si="8"/>
        <v>0.64474590560418454</v>
      </c>
      <c r="AB131" s="5">
        <v>3.4091736386690465</v>
      </c>
      <c r="AC131" s="4">
        <f t="shared" si="9"/>
        <v>5.2876235568713632</v>
      </c>
      <c r="AD131" s="4">
        <f t="shared" si="10"/>
        <v>0.4547446758434891</v>
      </c>
      <c r="AE131" s="5">
        <v>2.4045202754804742</v>
      </c>
      <c r="AF131" s="4">
        <f t="shared" si="11"/>
        <v>5.2876271085976283</v>
      </c>
      <c r="AJ131" s="1"/>
    </row>
    <row r="132" spans="1:36" x14ac:dyDescent="0.3">
      <c r="A132">
        <f>IF(B132=1,MAX(A$9:A131)+1,A131)</f>
        <v>25</v>
      </c>
      <c r="B132">
        <f t="shared" si="6"/>
        <v>5</v>
      </c>
      <c r="C132" t="str">
        <f t="shared" si="7"/>
        <v>DIPcom</v>
      </c>
      <c r="D132" s="1" t="s">
        <v>575</v>
      </c>
      <c r="E132" s="3">
        <v>0.42498799999999998</v>
      </c>
      <c r="F132" s="3">
        <v>6.8270700000000004E-2</v>
      </c>
      <c r="G132" s="3">
        <v>0.42334899999999998</v>
      </c>
      <c r="H132" s="3">
        <v>-6.1662399999999999E-2</v>
      </c>
      <c r="I132" s="3">
        <v>9.5823099999999994E-2</v>
      </c>
      <c r="J132" s="3">
        <v>-6.50039E-3</v>
      </c>
      <c r="K132" s="3">
        <v>1.8837599999999999E-2</v>
      </c>
      <c r="L132" s="3">
        <v>0.25111499999999998</v>
      </c>
      <c r="M132" s="3">
        <v>1.6227999999999999E-2</v>
      </c>
      <c r="N132" s="3">
        <v>7.1541199999999999E-2</v>
      </c>
      <c r="O132" s="3">
        <v>-0.24645</v>
      </c>
      <c r="P132" s="3">
        <v>0.212007</v>
      </c>
      <c r="Q132" s="3">
        <v>2.49787E-2</v>
      </c>
      <c r="R132" s="3">
        <v>-7.5806299999999993E-2</v>
      </c>
      <c r="S132" s="3">
        <v>1.9320500000000001E-2</v>
      </c>
      <c r="T132" s="3">
        <v>-0.24227299999999999</v>
      </c>
      <c r="U132" s="3">
        <v>-0.25684600000000002</v>
      </c>
      <c r="V132" s="3">
        <v>-0.21434</v>
      </c>
      <c r="W132" s="3">
        <v>-0.52022800000000002</v>
      </c>
      <c r="X132" s="3">
        <v>-2.3531099999999998E-3</v>
      </c>
      <c r="Y132" s="3">
        <v>685.08600000000001</v>
      </c>
      <c r="Z132" s="3" t="s">
        <v>22</v>
      </c>
      <c r="AA132" s="4">
        <f t="shared" si="8"/>
        <v>0.61606505966708447</v>
      </c>
      <c r="AB132" s="5">
        <v>3.428289251503625</v>
      </c>
      <c r="AC132" s="4">
        <f t="shared" si="9"/>
        <v>5.5648168934564133</v>
      </c>
      <c r="AD132" s="4">
        <f t="shared" si="10"/>
        <v>0.49338823631741557</v>
      </c>
      <c r="AE132" s="5">
        <v>2.7456114179293585</v>
      </c>
      <c r="AF132" s="4">
        <f t="shared" si="11"/>
        <v>5.5648092431676899</v>
      </c>
      <c r="AJ132" s="1"/>
    </row>
    <row r="133" spans="1:36" x14ac:dyDescent="0.3">
      <c r="A133">
        <f>IF(B133=1,MAX(A$9:A132)+1,A132)</f>
        <v>26</v>
      </c>
      <c r="B133">
        <f t="shared" si="6"/>
        <v>1</v>
      </c>
      <c r="C133" t="str">
        <f t="shared" si="7"/>
        <v>DIPcom</v>
      </c>
      <c r="D133" s="1" t="s">
        <v>576</v>
      </c>
      <c r="E133" s="3">
        <v>0.450324</v>
      </c>
      <c r="F133" s="3">
        <v>6.2685500000000005E-2</v>
      </c>
      <c r="G133" s="3">
        <v>0.45062400000000002</v>
      </c>
      <c r="H133" s="3">
        <v>-8.0691200000000005E-2</v>
      </c>
      <c r="I133" s="3">
        <v>0.13001599999999999</v>
      </c>
      <c r="J133" s="3">
        <v>-1.06642E-2</v>
      </c>
      <c r="K133" s="3">
        <v>-3.79776E-2</v>
      </c>
      <c r="L133" s="3">
        <v>0.23496900000000001</v>
      </c>
      <c r="M133" s="3">
        <v>-1.41078E-2</v>
      </c>
      <c r="N133" s="3">
        <v>7.9683100000000007E-2</v>
      </c>
      <c r="O133" s="3">
        <v>-0.25310899999999997</v>
      </c>
      <c r="P133" s="3">
        <v>0.236626</v>
      </c>
      <c r="Q133" s="3">
        <v>-9.5949599999999996E-3</v>
      </c>
      <c r="R133" s="3">
        <v>-6.3560900000000004E-2</v>
      </c>
      <c r="S133" s="3">
        <v>-1.46193E-2</v>
      </c>
      <c r="T133" s="3">
        <v>-0.238735</v>
      </c>
      <c r="U133" s="3">
        <v>-0.22429399999999999</v>
      </c>
      <c r="V133" s="3">
        <v>-0.20949400000000001</v>
      </c>
      <c r="W133" s="3">
        <v>-0.47726200000000002</v>
      </c>
      <c r="X133" s="3">
        <v>-1.0818599999999999E-2</v>
      </c>
      <c r="Y133" s="3">
        <v>474.47899999999998</v>
      </c>
      <c r="Z133" s="3" t="s">
        <v>22</v>
      </c>
      <c r="AA133" s="4">
        <f t="shared" si="8"/>
        <v>0.60727801962804484</v>
      </c>
      <c r="AB133" s="5">
        <v>3.7064550850104721</v>
      </c>
      <c r="AC133" s="4">
        <f t="shared" si="9"/>
        <v>6.1033908114781754</v>
      </c>
      <c r="AD133" s="4">
        <f t="shared" si="10"/>
        <v>0.47427954815160434</v>
      </c>
      <c r="AE133" s="5">
        <v>2.8947124971343867</v>
      </c>
      <c r="AF133" s="4">
        <f t="shared" si="11"/>
        <v>6.103388831367206</v>
      </c>
      <c r="AJ133" s="1"/>
    </row>
    <row r="134" spans="1:36" x14ac:dyDescent="0.3">
      <c r="A134">
        <f>IF(B134=1,MAX(A$9:A133)+1,A133)</f>
        <v>26</v>
      </c>
      <c r="B134">
        <f t="shared" si="6"/>
        <v>2</v>
      </c>
      <c r="C134" t="str">
        <f t="shared" si="7"/>
        <v>DIPcom</v>
      </c>
      <c r="D134" s="1" t="s">
        <v>577</v>
      </c>
      <c r="E134" s="3">
        <v>0.44361899999999999</v>
      </c>
      <c r="F134" s="3">
        <v>6.0946800000000002E-2</v>
      </c>
      <c r="G134" s="3">
        <v>0.44735900000000001</v>
      </c>
      <c r="H134" s="3">
        <v>-4.9084700000000002E-2</v>
      </c>
      <c r="I134" s="3">
        <v>0.112886</v>
      </c>
      <c r="J134" s="3">
        <v>1.53943E-2</v>
      </c>
      <c r="K134" s="3">
        <v>-1.29695E-2</v>
      </c>
      <c r="L134" s="3">
        <v>0.21156900000000001</v>
      </c>
      <c r="M134" s="3">
        <v>-4.7639500000000003E-3</v>
      </c>
      <c r="N134" s="3">
        <v>7.6407299999999997E-2</v>
      </c>
      <c r="O134" s="3">
        <v>-0.21499499999999999</v>
      </c>
      <c r="P134" s="3">
        <v>0.204703</v>
      </c>
      <c r="Q134" s="3">
        <v>1.79551E-5</v>
      </c>
      <c r="R134" s="3">
        <v>-6.4288700000000004E-2</v>
      </c>
      <c r="S134" s="3">
        <v>2.2344800000000001E-3</v>
      </c>
      <c r="T134" s="3">
        <v>-0.23577200000000001</v>
      </c>
      <c r="U134" s="3">
        <v>-0.25451699999999999</v>
      </c>
      <c r="V134" s="3">
        <v>-0.226439</v>
      </c>
      <c r="W134" s="3">
        <v>-0.51887099999999997</v>
      </c>
      <c r="X134" s="3">
        <v>6.5636499999999999E-3</v>
      </c>
      <c r="Y134" s="3">
        <v>554.06700000000001</v>
      </c>
      <c r="Z134" s="3" t="s">
        <v>22</v>
      </c>
      <c r="AA134" s="4">
        <f t="shared" si="8"/>
        <v>0.63181871405366152</v>
      </c>
      <c r="AB134" s="5">
        <v>4.5106719575726757</v>
      </c>
      <c r="AC134" s="4">
        <f t="shared" si="9"/>
        <v>7.1391870124150456</v>
      </c>
      <c r="AD134" s="4">
        <f t="shared" si="10"/>
        <v>0.44759929768582124</v>
      </c>
      <c r="AE134" s="5">
        <v>3.19549423784389</v>
      </c>
      <c r="AF134" s="4">
        <f t="shared" si="11"/>
        <v>7.1391851023119131</v>
      </c>
      <c r="AJ134" s="1"/>
    </row>
    <row r="135" spans="1:36" x14ac:dyDescent="0.3">
      <c r="A135">
        <f>IF(B135=1,MAX(A$9:A134)+1,A134)</f>
        <v>26</v>
      </c>
      <c r="B135">
        <f t="shared" si="6"/>
        <v>3</v>
      </c>
      <c r="C135" t="str">
        <f t="shared" si="7"/>
        <v>DIPcom</v>
      </c>
      <c r="D135" s="1" t="s">
        <v>578</v>
      </c>
      <c r="E135" s="3">
        <v>0.45284799999999997</v>
      </c>
      <c r="F135" s="3">
        <v>6.2741099999999994E-2</v>
      </c>
      <c r="G135" s="3">
        <v>0.45351000000000002</v>
      </c>
      <c r="H135" s="3">
        <v>-6.6173599999999999E-2</v>
      </c>
      <c r="I135" s="3">
        <v>0.142623</v>
      </c>
      <c r="J135" s="3">
        <v>-1.7893799999999999E-3</v>
      </c>
      <c r="K135" s="3">
        <v>-2.5801000000000001E-2</v>
      </c>
      <c r="L135" s="3">
        <v>0.210811</v>
      </c>
      <c r="M135" s="3">
        <v>-1.40135E-2</v>
      </c>
      <c r="N135" s="3">
        <v>7.0256899999999997E-2</v>
      </c>
      <c r="O135" s="3">
        <v>-0.231379</v>
      </c>
      <c r="P135" s="3">
        <v>0.211755</v>
      </c>
      <c r="Q135" s="3">
        <v>-1.27186E-2</v>
      </c>
      <c r="R135" s="3">
        <v>-6.3350400000000001E-2</v>
      </c>
      <c r="S135" s="3">
        <v>-1.15508E-3</v>
      </c>
      <c r="T135" s="3">
        <v>-0.21110100000000001</v>
      </c>
      <c r="U135" s="3">
        <v>-0.25704700000000003</v>
      </c>
      <c r="V135" s="3">
        <v>-0.20021900000000001</v>
      </c>
      <c r="W135" s="3">
        <v>-0.50686699999999996</v>
      </c>
      <c r="X135" s="3">
        <v>-1.2929599999999999E-2</v>
      </c>
      <c r="Y135" s="3">
        <v>844.76199999999994</v>
      </c>
      <c r="Z135" s="3" t="s">
        <v>22</v>
      </c>
      <c r="AA135" s="4">
        <f t="shared" si="8"/>
        <v>0.64958553293746335</v>
      </c>
      <c r="AB135" s="5">
        <v>4.1713144045698973</v>
      </c>
      <c r="AC135" s="4">
        <f t="shared" si="9"/>
        <v>6.4215013929066007</v>
      </c>
      <c r="AD135" s="4">
        <f t="shared" si="10"/>
        <v>0.42263123064516472</v>
      </c>
      <c r="AE135" s="5">
        <v>2.7139252291244547</v>
      </c>
      <c r="AF135" s="4">
        <f t="shared" si="11"/>
        <v>6.4214971169582791</v>
      </c>
      <c r="AJ135" s="1"/>
    </row>
    <row r="136" spans="1:36" x14ac:dyDescent="0.3">
      <c r="A136">
        <f>IF(B136=1,MAX(A$9:A135)+1,A135)</f>
        <v>26</v>
      </c>
      <c r="B136">
        <f t="shared" ref="B136:B156" si="12">VALUE(MID(D136,FIND(".jpg",D136)-1,1))</f>
        <v>4</v>
      </c>
      <c r="C136" t="str">
        <f t="shared" si="7"/>
        <v>DIPcom</v>
      </c>
      <c r="D136" s="1" t="s">
        <v>579</v>
      </c>
      <c r="E136" s="3">
        <v>0.41642600000000002</v>
      </c>
      <c r="F136" s="3">
        <v>7.7467499999999995E-2</v>
      </c>
      <c r="G136" s="3">
        <v>0.41533700000000001</v>
      </c>
      <c r="H136" s="3">
        <v>-6.0324900000000001E-2</v>
      </c>
      <c r="I136" s="3">
        <v>0.107389</v>
      </c>
      <c r="J136" s="3">
        <v>1.0962599999999999E-2</v>
      </c>
      <c r="K136" s="3">
        <v>4.2858399999999998E-2</v>
      </c>
      <c r="L136" s="3">
        <v>0.20883499999999999</v>
      </c>
      <c r="M136" s="3">
        <v>4.0025699999999997E-2</v>
      </c>
      <c r="N136" s="3">
        <v>7.9337199999999997E-2</v>
      </c>
      <c r="O136" s="3">
        <v>-0.26644800000000002</v>
      </c>
      <c r="P136" s="3">
        <v>0.18965599999999999</v>
      </c>
      <c r="Q136" s="3">
        <v>3.1998499999999999E-2</v>
      </c>
      <c r="R136" s="3">
        <v>-7.8765299999999996E-2</v>
      </c>
      <c r="S136" s="3">
        <v>2.6490900000000001E-2</v>
      </c>
      <c r="T136" s="3">
        <v>-0.22461999999999999</v>
      </c>
      <c r="U136" s="3">
        <v>-0.26924900000000002</v>
      </c>
      <c r="V136" s="3">
        <v>-0.211395</v>
      </c>
      <c r="W136" s="3">
        <v>-0.54482799999999998</v>
      </c>
      <c r="X136" s="3">
        <v>8.84683E-3</v>
      </c>
      <c r="Y136" s="3">
        <v>486.44</v>
      </c>
      <c r="Z136" s="3" t="s">
        <v>22</v>
      </c>
      <c r="AA136" s="4">
        <f t="shared" si="8"/>
        <v>0.65222043173431232</v>
      </c>
      <c r="AB136" s="5">
        <v>4.077271065025811</v>
      </c>
      <c r="AC136" s="4">
        <f t="shared" si="9"/>
        <v>6.2513697312179923</v>
      </c>
      <c r="AD136" s="4">
        <f t="shared" si="10"/>
        <v>0.43376391283882754</v>
      </c>
      <c r="AE136" s="5">
        <v>2.7116141526583561</v>
      </c>
      <c r="AF136" s="4">
        <f t="shared" si="11"/>
        <v>6.2513594893402376</v>
      </c>
      <c r="AJ136" s="1"/>
    </row>
    <row r="137" spans="1:36" x14ac:dyDescent="0.3">
      <c r="A137">
        <f>IF(B137=1,MAX(A$9:A136)+1,A136)</f>
        <v>26</v>
      </c>
      <c r="B137">
        <f t="shared" si="12"/>
        <v>5</v>
      </c>
      <c r="C137" t="str">
        <f t="shared" si="7"/>
        <v>DIPcom</v>
      </c>
      <c r="D137" s="1" t="s">
        <v>580</v>
      </c>
      <c r="E137" s="3">
        <v>0.43332500000000002</v>
      </c>
      <c r="F137" s="3">
        <v>6.7789100000000005E-2</v>
      </c>
      <c r="G137" s="3">
        <v>0.43997799999999998</v>
      </c>
      <c r="H137" s="3">
        <v>-4.1012800000000002E-2</v>
      </c>
      <c r="I137" s="3">
        <v>0.117297</v>
      </c>
      <c r="J137" s="3">
        <v>1.6586500000000001E-2</v>
      </c>
      <c r="K137" s="3">
        <v>1.93812E-3</v>
      </c>
      <c r="L137" s="3">
        <v>0.20983199999999999</v>
      </c>
      <c r="M137" s="3">
        <v>2.5607199999999998E-3</v>
      </c>
      <c r="N137" s="3">
        <v>5.9131799999999998E-2</v>
      </c>
      <c r="O137" s="3">
        <v>-0.25106400000000001</v>
      </c>
      <c r="P137" s="3">
        <v>0.19604199999999999</v>
      </c>
      <c r="Q137" s="3">
        <v>7.1024699999999996E-3</v>
      </c>
      <c r="R137" s="3">
        <v>-7.7257099999999995E-2</v>
      </c>
      <c r="S137" s="3">
        <v>1.6033100000000002E-2</v>
      </c>
      <c r="T137" s="3">
        <v>-0.247747</v>
      </c>
      <c r="U137" s="3">
        <v>-0.241344</v>
      </c>
      <c r="V137" s="3">
        <v>-0.214421</v>
      </c>
      <c r="W137" s="3">
        <v>-0.52582700000000004</v>
      </c>
      <c r="X137" s="3">
        <v>3.1056299999999998E-2</v>
      </c>
      <c r="Y137" s="3">
        <v>543.35400000000004</v>
      </c>
      <c r="Z137" s="3" t="s">
        <v>22</v>
      </c>
      <c r="AA137" s="4">
        <f t="shared" si="8"/>
        <v>0.6432867591424839</v>
      </c>
      <c r="AB137" s="5">
        <v>4.5507691096042739</v>
      </c>
      <c r="AC137" s="4">
        <f t="shared" si="9"/>
        <v>7.0742465081522186</v>
      </c>
      <c r="AD137" s="4">
        <f t="shared" si="10"/>
        <v>0.4577960350442109</v>
      </c>
      <c r="AE137" s="5">
        <v>3.2385550133705401</v>
      </c>
      <c r="AF137" s="4">
        <f t="shared" si="11"/>
        <v>7.0742312415566948</v>
      </c>
      <c r="AJ137" s="1"/>
    </row>
    <row r="138" spans="1:36" x14ac:dyDescent="0.3">
      <c r="A138">
        <f>IF(B138=1,MAX(A$9:A137)+1,A137)</f>
        <v>27</v>
      </c>
      <c r="B138">
        <f t="shared" si="12"/>
        <v>1</v>
      </c>
      <c r="C138" t="str">
        <f t="shared" si="7"/>
        <v>DIPcom</v>
      </c>
      <c r="D138" s="1" t="s">
        <v>772</v>
      </c>
      <c r="E138" s="3">
        <v>0.46399099999999999</v>
      </c>
      <c r="F138" s="3">
        <v>6.9453799999999996E-2</v>
      </c>
      <c r="G138" s="3">
        <v>0.464055</v>
      </c>
      <c r="H138" s="3">
        <v>-5.4174399999999998E-2</v>
      </c>
      <c r="I138" s="3">
        <v>7.6563300000000001E-2</v>
      </c>
      <c r="J138" s="3">
        <v>7.7358000000000001E-3</v>
      </c>
      <c r="K138" s="3">
        <v>4.8702099999999998E-3</v>
      </c>
      <c r="L138" s="3">
        <v>0.20377300000000001</v>
      </c>
      <c r="M138" s="3">
        <v>2.5205200000000001E-3</v>
      </c>
      <c r="N138" s="3">
        <v>7.3721200000000001E-2</v>
      </c>
      <c r="O138" s="3">
        <v>-0.27724100000000002</v>
      </c>
      <c r="P138" s="3">
        <v>0.224576</v>
      </c>
      <c r="Q138" s="3">
        <v>-6.4543499999999998E-4</v>
      </c>
      <c r="R138" s="3">
        <v>-7.8015000000000001E-2</v>
      </c>
      <c r="S138" s="3">
        <v>-5.4891999999999996E-3</v>
      </c>
      <c r="T138" s="3">
        <v>-0.210669</v>
      </c>
      <c r="U138" s="3">
        <v>-0.29427500000000001</v>
      </c>
      <c r="V138" s="3">
        <v>-0.23588999999999999</v>
      </c>
      <c r="W138" s="3">
        <v>-0.43435000000000001</v>
      </c>
      <c r="X138" s="3">
        <v>-5.1246899999999999E-4</v>
      </c>
      <c r="Y138" s="3">
        <v>784.77700000000004</v>
      </c>
      <c r="Z138" s="3" t="s">
        <v>22</v>
      </c>
      <c r="AA138" s="4">
        <f t="shared" si="8"/>
        <v>0.51097987637321529</v>
      </c>
      <c r="AB138" s="5">
        <v>3.1817366461196874</v>
      </c>
      <c r="AC138" s="4">
        <f t="shared" si="9"/>
        <v>6.2267357155094194</v>
      </c>
      <c r="AD138" s="4">
        <f t="shared" si="10"/>
        <v>0.41457145191094391</v>
      </c>
      <c r="AE138" s="5">
        <v>2.5814272309051289</v>
      </c>
      <c r="AF138" s="4">
        <f t="shared" si="11"/>
        <v>6.2267365951181262</v>
      </c>
      <c r="AJ138" s="1"/>
    </row>
    <row r="139" spans="1:36" x14ac:dyDescent="0.3">
      <c r="A139">
        <f>IF(B139=1,MAX(A$9:A138)+1,A138)</f>
        <v>27</v>
      </c>
      <c r="B139">
        <f t="shared" si="12"/>
        <v>2</v>
      </c>
      <c r="C139" t="str">
        <f t="shared" ref="C139:C202" si="13">MID(D139,1,6)</f>
        <v>DIPcom</v>
      </c>
      <c r="D139" s="1" t="s">
        <v>773</v>
      </c>
      <c r="E139" s="3">
        <v>0.42354999999999998</v>
      </c>
      <c r="F139" s="3">
        <v>5.8928399999999999E-2</v>
      </c>
      <c r="G139" s="3">
        <v>0.42504999999999998</v>
      </c>
      <c r="H139" s="3">
        <v>-6.49343E-2</v>
      </c>
      <c r="I139" s="3">
        <v>7.4635800000000002E-2</v>
      </c>
      <c r="J139" s="3">
        <v>-1.0024999999999999E-2</v>
      </c>
      <c r="K139" s="3">
        <v>2.2252999999999998E-2</v>
      </c>
      <c r="L139" s="3">
        <v>0.22656100000000001</v>
      </c>
      <c r="M139" s="3">
        <v>2.51252E-2</v>
      </c>
      <c r="N139" s="3">
        <v>8.16886E-2</v>
      </c>
      <c r="O139" s="3">
        <v>-0.24688499999999999</v>
      </c>
      <c r="P139" s="3">
        <v>0.24853800000000001</v>
      </c>
      <c r="Q139" s="3">
        <v>2.5113799999999999E-2</v>
      </c>
      <c r="R139" s="3">
        <v>-5.9416299999999998E-2</v>
      </c>
      <c r="S139" s="3">
        <v>4.2490100000000003E-2</v>
      </c>
      <c r="T139" s="3">
        <v>-0.224441</v>
      </c>
      <c r="U139" s="3">
        <v>-0.29207300000000003</v>
      </c>
      <c r="V139" s="3">
        <v>-0.23047599999999999</v>
      </c>
      <c r="W139" s="3">
        <v>-0.49925900000000001</v>
      </c>
      <c r="X139" s="3">
        <v>-2.6423200000000001E-2</v>
      </c>
      <c r="Y139" s="3">
        <v>759.92200000000003</v>
      </c>
      <c r="Z139" s="3" t="s">
        <v>22</v>
      </c>
      <c r="AA139" s="4">
        <f t="shared" ref="AA139:AA202" si="14">SQRT((I139-W139)*(I139-W139) + (J139-X139) *(J139-X139))</f>
        <v>0.57412902942655675</v>
      </c>
      <c r="AB139" s="5">
        <v>3.4947198068791461</v>
      </c>
      <c r="AC139" s="4">
        <f t="shared" ref="AC139:AC202" si="15">AB139/AA139</f>
        <v>6.0869937379228007</v>
      </c>
      <c r="AD139" s="4">
        <f t="shared" ref="AD139:AD202" si="16">SQRT((K139-S139)*(K139-S139) + (L139-T139) *(L139-T139))</f>
        <v>0.45145580539008467</v>
      </c>
      <c r="AE139" s="5">
        <v>2.7480091904911315</v>
      </c>
      <c r="AF139" s="4">
        <f t="shared" ref="AF139:AF202" si="17">AE139/AD139</f>
        <v>6.0869949121967499</v>
      </c>
      <c r="AJ139" s="1"/>
    </row>
    <row r="140" spans="1:36" x14ac:dyDescent="0.3">
      <c r="A140">
        <f>IF(B140=1,MAX(A$9:A139)+1,A139)</f>
        <v>27</v>
      </c>
      <c r="B140">
        <f t="shared" si="12"/>
        <v>3</v>
      </c>
      <c r="C140" t="str">
        <f t="shared" si="13"/>
        <v>DIPcom</v>
      </c>
      <c r="D140" s="1" t="s">
        <v>774</v>
      </c>
      <c r="E140" s="3">
        <v>0.421516</v>
      </c>
      <c r="F140" s="3">
        <v>5.4027400000000003E-2</v>
      </c>
      <c r="G140" s="3">
        <v>0.42223300000000002</v>
      </c>
      <c r="H140" s="3">
        <v>-6.5518000000000007E-2</v>
      </c>
      <c r="I140" s="3">
        <v>8.1657099999999996E-2</v>
      </c>
      <c r="J140" s="3">
        <v>-1.23847E-2</v>
      </c>
      <c r="K140" s="3">
        <v>3.1616199999999997E-2</v>
      </c>
      <c r="L140" s="3">
        <v>0.22641500000000001</v>
      </c>
      <c r="M140" s="3">
        <v>2.9848E-2</v>
      </c>
      <c r="N140" s="3">
        <v>8.3207000000000003E-2</v>
      </c>
      <c r="O140" s="3">
        <v>-0.28764899999999999</v>
      </c>
      <c r="P140" s="3">
        <v>0.231068</v>
      </c>
      <c r="Q140" s="3">
        <v>3.6119499999999999E-2</v>
      </c>
      <c r="R140" s="3">
        <v>-8.6226899999999995E-2</v>
      </c>
      <c r="S140" s="3">
        <v>4.3460400000000003E-2</v>
      </c>
      <c r="T140" s="3">
        <v>-0.21492900000000001</v>
      </c>
      <c r="U140" s="3">
        <v>-0.26270700000000002</v>
      </c>
      <c r="V140" s="3">
        <v>-0.203628</v>
      </c>
      <c r="W140" s="3">
        <v>-0.51609400000000005</v>
      </c>
      <c r="X140" s="3">
        <v>-1.20299E-2</v>
      </c>
      <c r="Y140" s="3">
        <v>761.20299999999997</v>
      </c>
      <c r="Z140" s="3" t="s">
        <v>22</v>
      </c>
      <c r="AA140" s="4">
        <f t="shared" si="14"/>
        <v>0.59775120529719561</v>
      </c>
      <c r="AB140" s="5">
        <v>3.6716488560992233</v>
      </c>
      <c r="AC140" s="4">
        <f t="shared" si="15"/>
        <v>6.1424365581558602</v>
      </c>
      <c r="AD140" s="4">
        <f t="shared" si="16"/>
        <v>0.44150290079413979</v>
      </c>
      <c r="AE140" s="5">
        <v>2.7119008577921737</v>
      </c>
      <c r="AF140" s="4">
        <f t="shared" si="17"/>
        <v>6.1424304413724693</v>
      </c>
      <c r="AJ140" s="1"/>
    </row>
    <row r="141" spans="1:36" x14ac:dyDescent="0.3">
      <c r="A141">
        <f>IF(B141=1,MAX(A$9:A140)+1,A140)</f>
        <v>27</v>
      </c>
      <c r="B141">
        <f t="shared" si="12"/>
        <v>4</v>
      </c>
      <c r="C141" t="str">
        <f t="shared" si="13"/>
        <v>DIPcom</v>
      </c>
      <c r="D141" s="1" t="s">
        <v>775</v>
      </c>
      <c r="E141" s="3">
        <v>0.44695299999999999</v>
      </c>
      <c r="F141" s="3">
        <v>7.2355500000000003E-2</v>
      </c>
      <c r="G141" s="3">
        <v>0.44156099999999998</v>
      </c>
      <c r="H141" s="3">
        <v>-7.3147599999999993E-2</v>
      </c>
      <c r="I141" s="3">
        <v>3.9289200000000003E-2</v>
      </c>
      <c r="J141" s="3">
        <v>9.8712000000000001E-3</v>
      </c>
      <c r="K141" s="3">
        <v>1.56613E-2</v>
      </c>
      <c r="L141" s="3">
        <v>0.232484</v>
      </c>
      <c r="M141" s="3">
        <v>1.4399E-2</v>
      </c>
      <c r="N141" s="3">
        <v>8.1802399999999997E-2</v>
      </c>
      <c r="O141" s="3">
        <v>-0.270733</v>
      </c>
      <c r="P141" s="3">
        <v>0.21446999999999999</v>
      </c>
      <c r="Q141" s="3">
        <v>2.46527E-2</v>
      </c>
      <c r="R141" s="3">
        <v>-9.2171400000000001E-2</v>
      </c>
      <c r="S141" s="3">
        <v>3.0819200000000001E-2</v>
      </c>
      <c r="T141" s="3">
        <v>-0.23269200000000001</v>
      </c>
      <c r="U141" s="3">
        <v>-0.26156400000000002</v>
      </c>
      <c r="V141" s="3">
        <v>-0.22018099999999999</v>
      </c>
      <c r="W141" s="3">
        <v>-0.48103800000000002</v>
      </c>
      <c r="X141" s="3">
        <v>7.2100300000000001E-3</v>
      </c>
      <c r="Y141" s="3">
        <v>640.53</v>
      </c>
      <c r="Z141" s="3" t="s">
        <v>22</v>
      </c>
      <c r="AA141" s="4">
        <f t="shared" si="14"/>
        <v>0.52033400512133443</v>
      </c>
      <c r="AB141" s="5">
        <v>2.4643912037005937</v>
      </c>
      <c r="AC141" s="4">
        <f t="shared" si="15"/>
        <v>4.7361717270927413</v>
      </c>
      <c r="AD141" s="4">
        <f t="shared" si="16"/>
        <v>0.46542289684587934</v>
      </c>
      <c r="AE141" s="5">
        <v>2.2043226760076089</v>
      </c>
      <c r="AF141" s="4">
        <f t="shared" si="17"/>
        <v>4.7361715354918408</v>
      </c>
      <c r="AJ141" s="1"/>
    </row>
    <row r="142" spans="1:36" x14ac:dyDescent="0.3">
      <c r="A142">
        <f>IF(B142=1,MAX(A$9:A141)+1,A141)</f>
        <v>27</v>
      </c>
      <c r="B142">
        <f t="shared" si="12"/>
        <v>5</v>
      </c>
      <c r="C142" t="str">
        <f t="shared" si="13"/>
        <v>DIPcom</v>
      </c>
      <c r="D142" s="1" t="s">
        <v>776</v>
      </c>
      <c r="E142" s="3">
        <v>0.44857599999999997</v>
      </c>
      <c r="F142" s="3">
        <v>8.6290400000000003E-2</v>
      </c>
      <c r="G142" s="3">
        <v>0.44817000000000001</v>
      </c>
      <c r="H142" s="3">
        <v>-7.2659299999999996E-2</v>
      </c>
      <c r="I142" s="3">
        <v>7.6122899999999993E-2</v>
      </c>
      <c r="J142" s="3">
        <v>1.08929E-2</v>
      </c>
      <c r="K142" s="3">
        <v>1.7261700000000001E-2</v>
      </c>
      <c r="L142" s="3">
        <v>0.212591</v>
      </c>
      <c r="M142" s="3">
        <v>1.7297699999999999E-2</v>
      </c>
      <c r="N142" s="3">
        <v>7.5113399999999997E-2</v>
      </c>
      <c r="O142" s="3">
        <v>-0.28682400000000002</v>
      </c>
      <c r="P142" s="3">
        <v>0.188774</v>
      </c>
      <c r="Q142" s="3">
        <v>1.85297E-2</v>
      </c>
      <c r="R142" s="3">
        <v>-7.3845499999999994E-2</v>
      </c>
      <c r="S142" s="3">
        <v>1.52906E-2</v>
      </c>
      <c r="T142" s="3">
        <v>-0.23130500000000001</v>
      </c>
      <c r="U142" s="3">
        <v>-0.27938200000000002</v>
      </c>
      <c r="V142" s="3">
        <v>-0.21521899999999999</v>
      </c>
      <c r="W142" s="3">
        <v>-0.47504299999999999</v>
      </c>
      <c r="X142" s="3">
        <v>1.9366899999999999E-2</v>
      </c>
      <c r="Y142" s="3">
        <v>698.44500000000005</v>
      </c>
      <c r="Z142" s="3" t="s">
        <v>22</v>
      </c>
      <c r="AA142" s="4">
        <f t="shared" si="14"/>
        <v>0.55123103867508216</v>
      </c>
      <c r="AB142" s="5">
        <v>2.8300875286393321</v>
      </c>
      <c r="AC142" s="4">
        <f t="shared" si="15"/>
        <v>5.1341222283883399</v>
      </c>
      <c r="AD142" s="4">
        <f t="shared" si="16"/>
        <v>0.44390037626838075</v>
      </c>
      <c r="AE142" s="5">
        <v>2.2790374125052528</v>
      </c>
      <c r="AF142" s="4">
        <f t="shared" si="17"/>
        <v>5.1341191275029558</v>
      </c>
      <c r="AJ142" s="1"/>
    </row>
    <row r="143" spans="1:36" x14ac:dyDescent="0.3">
      <c r="A143">
        <f>IF(B143=1,MAX(A$9:A142)+1,A142)</f>
        <v>28</v>
      </c>
      <c r="B143">
        <f t="shared" si="12"/>
        <v>1</v>
      </c>
      <c r="C143" t="str">
        <f t="shared" si="13"/>
        <v>DIPiss</v>
      </c>
      <c r="D143" s="1" t="s">
        <v>586</v>
      </c>
      <c r="E143" s="3">
        <v>0.39972800000000003</v>
      </c>
      <c r="F143" s="3">
        <v>8.2944500000000004E-2</v>
      </c>
      <c r="G143" s="3">
        <v>0.40293200000000001</v>
      </c>
      <c r="H143" s="3">
        <v>-7.7415800000000007E-2</v>
      </c>
      <c r="I143" s="3">
        <v>7.6550400000000005E-2</v>
      </c>
      <c r="J143" s="3">
        <v>7.1245400000000004E-3</v>
      </c>
      <c r="K143" s="3">
        <v>3.0169999999999999E-2</v>
      </c>
      <c r="L143" s="3">
        <v>0.25277100000000002</v>
      </c>
      <c r="M143" s="3">
        <v>3.5018599999999997E-2</v>
      </c>
      <c r="N143" s="3">
        <v>6.7799300000000007E-2</v>
      </c>
      <c r="O143" s="3">
        <v>-0.24070800000000001</v>
      </c>
      <c r="P143" s="3">
        <v>0.22720000000000001</v>
      </c>
      <c r="Q143" s="3">
        <v>3.9611100000000003E-2</v>
      </c>
      <c r="R143" s="3">
        <v>-7.6559100000000005E-2</v>
      </c>
      <c r="S143" s="3">
        <v>4.4609299999999998E-2</v>
      </c>
      <c r="T143" s="3">
        <v>-0.254054</v>
      </c>
      <c r="U143" s="3">
        <v>-0.25314500000000001</v>
      </c>
      <c r="V143" s="3">
        <v>-0.234204</v>
      </c>
      <c r="W143" s="3">
        <v>-0.53476699999999999</v>
      </c>
      <c r="X143" s="3">
        <v>4.3935099999999998E-3</v>
      </c>
      <c r="Y143" s="3">
        <v>935.95500000000004</v>
      </c>
      <c r="Z143" s="3" t="s">
        <v>22</v>
      </c>
      <c r="AA143" s="4">
        <f t="shared" si="14"/>
        <v>0.61132350033973082</v>
      </c>
      <c r="AB143" s="5">
        <v>4.3364134010930897</v>
      </c>
      <c r="AC143" s="4">
        <f t="shared" si="15"/>
        <v>7.0934838897624823</v>
      </c>
      <c r="AD143" s="4">
        <f t="shared" si="16"/>
        <v>0.50703064405368059</v>
      </c>
      <c r="AE143" s="5">
        <v>3.5966122565824925</v>
      </c>
      <c r="AF143" s="4">
        <f t="shared" si="17"/>
        <v>7.0934810326803648</v>
      </c>
      <c r="AJ143" s="1"/>
    </row>
    <row r="144" spans="1:36" x14ac:dyDescent="0.3">
      <c r="A144">
        <f>IF(B144=1,MAX(A$9:A143)+1,A143)</f>
        <v>28</v>
      </c>
      <c r="B144">
        <f t="shared" si="12"/>
        <v>2</v>
      </c>
      <c r="C144" t="str">
        <f t="shared" si="13"/>
        <v>DIPiss</v>
      </c>
      <c r="D144" s="1" t="s">
        <v>587</v>
      </c>
      <c r="E144" s="3">
        <v>0.40203100000000003</v>
      </c>
      <c r="F144" s="3">
        <v>8.25626E-2</v>
      </c>
      <c r="G144" s="3">
        <v>0.40645999999999999</v>
      </c>
      <c r="H144" s="3">
        <v>-8.7911600000000006E-2</v>
      </c>
      <c r="I144" s="3">
        <v>3.2384799999999998E-2</v>
      </c>
      <c r="J144" s="3">
        <v>-9.3220400000000002E-3</v>
      </c>
      <c r="K144" s="3">
        <v>5.2094700000000001E-2</v>
      </c>
      <c r="L144" s="3">
        <v>0.24274499999999999</v>
      </c>
      <c r="M144" s="3">
        <v>5.7333000000000002E-2</v>
      </c>
      <c r="N144" s="3">
        <v>7.8126699999999993E-2</v>
      </c>
      <c r="O144" s="3">
        <v>-0.27216499999999999</v>
      </c>
      <c r="P144" s="3">
        <v>0.22675999999999999</v>
      </c>
      <c r="Q144" s="3">
        <v>4.9215200000000001E-2</v>
      </c>
      <c r="R144" s="3">
        <v>-7.68398E-2</v>
      </c>
      <c r="S144" s="3">
        <v>5.8943799999999998E-2</v>
      </c>
      <c r="T144" s="3">
        <v>-0.23886499999999999</v>
      </c>
      <c r="U144" s="3">
        <v>-0.25298100000000001</v>
      </c>
      <c r="V144" s="3">
        <v>-0.208811</v>
      </c>
      <c r="W144" s="3">
        <v>-0.53331700000000004</v>
      </c>
      <c r="X144" s="3">
        <v>-8.4437399999999999E-3</v>
      </c>
      <c r="Y144" s="3">
        <v>862.50800000000004</v>
      </c>
      <c r="Z144" s="3" t="s">
        <v>22</v>
      </c>
      <c r="AA144" s="4">
        <f t="shared" si="14"/>
        <v>0.56570248181719163</v>
      </c>
      <c r="AB144" s="5">
        <v>3.6988933361709462</v>
      </c>
      <c r="AC144" s="4">
        <f t="shared" si="15"/>
        <v>6.5385842471277229</v>
      </c>
      <c r="AD144" s="4">
        <f t="shared" si="16"/>
        <v>0.4816586989464739</v>
      </c>
      <c r="AE144" s="5">
        <v>3.1493662252133321</v>
      </c>
      <c r="AF144" s="4">
        <f t="shared" si="17"/>
        <v>6.5385847532742618</v>
      </c>
      <c r="AJ144" s="1"/>
    </row>
    <row r="145" spans="1:36" x14ac:dyDescent="0.3">
      <c r="A145">
        <f>IF(B145=1,MAX(A$9:A144)+1,A144)</f>
        <v>28</v>
      </c>
      <c r="B145">
        <f t="shared" si="12"/>
        <v>3</v>
      </c>
      <c r="C145" t="str">
        <f t="shared" si="13"/>
        <v>DIPiss</v>
      </c>
      <c r="D145" s="1" t="s">
        <v>588</v>
      </c>
      <c r="E145" s="3">
        <v>0.43273200000000001</v>
      </c>
      <c r="F145" s="3">
        <v>7.6911599999999997E-2</v>
      </c>
      <c r="G145" s="3">
        <v>0.438967</v>
      </c>
      <c r="H145" s="3">
        <v>-8.4342600000000004E-2</v>
      </c>
      <c r="I145" s="3">
        <v>7.44002E-2</v>
      </c>
      <c r="J145" s="3">
        <v>4.6593499999999996E-3</v>
      </c>
      <c r="K145" s="3">
        <v>2.89698E-2</v>
      </c>
      <c r="L145" s="3">
        <v>0.216275</v>
      </c>
      <c r="M145" s="3">
        <v>2.4047700000000002E-2</v>
      </c>
      <c r="N145" s="3">
        <v>7.3301099999999994E-2</v>
      </c>
      <c r="O145" s="3">
        <v>-0.26533200000000001</v>
      </c>
      <c r="P145" s="3">
        <v>0.187613</v>
      </c>
      <c r="Q145" s="3">
        <v>3.0475599999999999E-2</v>
      </c>
      <c r="R145" s="3">
        <v>-6.9792999999999994E-2</v>
      </c>
      <c r="S145" s="3">
        <v>2.43704E-2</v>
      </c>
      <c r="T145" s="3">
        <v>-0.21729499999999999</v>
      </c>
      <c r="U145" s="3">
        <v>-0.245422</v>
      </c>
      <c r="V145" s="3">
        <v>-0.18264900000000001</v>
      </c>
      <c r="W145" s="3">
        <v>-0.54320800000000002</v>
      </c>
      <c r="X145" s="3">
        <v>-4.6806800000000004E-3</v>
      </c>
      <c r="Y145" s="3">
        <v>881.00900000000001</v>
      </c>
      <c r="Z145" s="3" t="s">
        <v>22</v>
      </c>
      <c r="AA145" s="4">
        <f t="shared" si="14"/>
        <v>0.61767882015465037</v>
      </c>
      <c r="AB145" s="5">
        <v>4.1162443805373066</v>
      </c>
      <c r="AC145" s="4">
        <f t="shared" si="15"/>
        <v>6.6640529774142303</v>
      </c>
      <c r="AD145" s="4">
        <f t="shared" si="16"/>
        <v>0.43359439500570113</v>
      </c>
      <c r="AE145" s="5">
        <v>2.8894943118070975</v>
      </c>
      <c r="AF145" s="4">
        <f t="shared" si="17"/>
        <v>6.6640490400460664</v>
      </c>
      <c r="AJ145" s="1"/>
    </row>
    <row r="146" spans="1:36" x14ac:dyDescent="0.3">
      <c r="A146">
        <f>IF(B146=1,MAX(A$9:A145)+1,A145)</f>
        <v>28</v>
      </c>
      <c r="B146">
        <f t="shared" si="12"/>
        <v>4</v>
      </c>
      <c r="C146" t="str">
        <f t="shared" si="13"/>
        <v>DIPiss</v>
      </c>
      <c r="D146" s="1" t="s">
        <v>589</v>
      </c>
      <c r="E146" s="3">
        <v>0.43238300000000002</v>
      </c>
      <c r="F146" s="3">
        <v>6.8548300000000006E-2</v>
      </c>
      <c r="G146" s="3">
        <v>0.434672</v>
      </c>
      <c r="H146" s="3">
        <v>-7.3343199999999997E-2</v>
      </c>
      <c r="I146" s="3">
        <v>8.5248699999999997E-2</v>
      </c>
      <c r="J146" s="3">
        <v>-7.5382599999999998E-3</v>
      </c>
      <c r="K146" s="3">
        <v>1.3810100000000001E-2</v>
      </c>
      <c r="L146" s="3">
        <v>0.23053699999999999</v>
      </c>
      <c r="M146" s="3">
        <v>1.37459E-2</v>
      </c>
      <c r="N146" s="3">
        <v>6.6366599999999998E-2</v>
      </c>
      <c r="O146" s="3">
        <v>-0.26762900000000001</v>
      </c>
      <c r="P146" s="3">
        <v>0.222439</v>
      </c>
      <c r="Q146" s="3">
        <v>2.54179E-2</v>
      </c>
      <c r="R146" s="3">
        <v>-7.3183300000000007E-2</v>
      </c>
      <c r="S146" s="3">
        <v>2.7703200000000001E-2</v>
      </c>
      <c r="T146" s="3">
        <v>-0.226801</v>
      </c>
      <c r="U146" s="3">
        <v>-0.249032</v>
      </c>
      <c r="V146" s="3">
        <v>-0.202067</v>
      </c>
      <c r="W146" s="3">
        <v>-0.51631899999999997</v>
      </c>
      <c r="X146" s="3">
        <v>-4.9579200000000002E-3</v>
      </c>
      <c r="Y146" s="3">
        <v>852.77</v>
      </c>
      <c r="Z146" s="3" t="s">
        <v>22</v>
      </c>
      <c r="AA146" s="4">
        <f t="shared" si="14"/>
        <v>0.6015732339772154</v>
      </c>
      <c r="AB146" s="5">
        <v>3.9920439541505148</v>
      </c>
      <c r="AC146" s="4">
        <f t="shared" si="15"/>
        <v>6.6360066051437947</v>
      </c>
      <c r="AD146" s="4">
        <f t="shared" si="16"/>
        <v>0.45754897494324043</v>
      </c>
      <c r="AE146" s="5">
        <v>3.036300434915121</v>
      </c>
      <c r="AF146" s="4">
        <f t="shared" si="17"/>
        <v>6.6360118833000952</v>
      </c>
      <c r="AJ146" s="1"/>
    </row>
    <row r="147" spans="1:36" x14ac:dyDescent="0.3">
      <c r="A147">
        <f>IF(B147=1,MAX(A$9:A146)+1,A146)</f>
        <v>28</v>
      </c>
      <c r="B147">
        <f t="shared" si="12"/>
        <v>5</v>
      </c>
      <c r="C147" t="str">
        <f t="shared" si="13"/>
        <v>DIPiss</v>
      </c>
      <c r="D147" s="1" t="s">
        <v>590</v>
      </c>
      <c r="E147" s="3">
        <v>0.41636299999999998</v>
      </c>
      <c r="F147" s="3">
        <v>7.9048400000000005E-2</v>
      </c>
      <c r="G147" s="3">
        <v>0.42279</v>
      </c>
      <c r="H147" s="3">
        <v>-6.97271E-2</v>
      </c>
      <c r="I147" s="3">
        <v>0.13992099999999999</v>
      </c>
      <c r="J147" s="3">
        <v>2.1968700000000001E-2</v>
      </c>
      <c r="K147" s="3">
        <v>1.25804E-2</v>
      </c>
      <c r="L147" s="3">
        <v>0.213953</v>
      </c>
      <c r="M147" s="3">
        <v>1.51676E-2</v>
      </c>
      <c r="N147" s="3">
        <v>7.30407E-2</v>
      </c>
      <c r="O147" s="3">
        <v>-0.252751</v>
      </c>
      <c r="P147" s="3">
        <v>0.19394700000000001</v>
      </c>
      <c r="Q147" s="3">
        <v>2.25635E-2</v>
      </c>
      <c r="R147" s="3">
        <v>-7.6722299999999993E-2</v>
      </c>
      <c r="S147" s="3">
        <v>2.89074E-2</v>
      </c>
      <c r="T147" s="3">
        <v>-0.23430300000000001</v>
      </c>
      <c r="U147" s="3">
        <v>-0.27515099999999998</v>
      </c>
      <c r="V147" s="3">
        <v>-0.210894</v>
      </c>
      <c r="W147" s="3">
        <v>-0.53039099999999995</v>
      </c>
      <c r="X147" s="3">
        <v>9.6884399999999996E-3</v>
      </c>
      <c r="Y147" s="3">
        <v>1022.13</v>
      </c>
      <c r="Z147" s="3" t="s">
        <v>22</v>
      </c>
      <c r="AA147" s="4">
        <f t="shared" si="14"/>
        <v>0.67042447906506775</v>
      </c>
      <c r="AB147" s="5">
        <v>5.2068444025655296</v>
      </c>
      <c r="AC147" s="4">
        <f t="shared" si="15"/>
        <v>7.7664890903546224</v>
      </c>
      <c r="AD147" s="4">
        <f t="shared" si="16"/>
        <v>0.44855324373478783</v>
      </c>
      <c r="AE147" s="5">
        <v>3.4836823683402267</v>
      </c>
      <c r="AF147" s="4">
        <f t="shared" si="17"/>
        <v>7.766485733854136</v>
      </c>
      <c r="AJ147" s="1"/>
    </row>
    <row r="148" spans="1:36" x14ac:dyDescent="0.3">
      <c r="A148">
        <f>IF(B148=1,MAX(A$9:A147)+1,A147)</f>
        <v>29</v>
      </c>
      <c r="B148">
        <f t="shared" si="12"/>
        <v>1</v>
      </c>
      <c r="C148" t="str">
        <f t="shared" si="13"/>
        <v>DIPiss</v>
      </c>
      <c r="D148" s="1" t="s">
        <v>591</v>
      </c>
      <c r="E148" s="3">
        <v>0.415437</v>
      </c>
      <c r="F148" s="3">
        <v>7.4121199999999998E-2</v>
      </c>
      <c r="G148" s="3">
        <v>0.40744599999999997</v>
      </c>
      <c r="H148" s="3">
        <v>-7.7684199999999995E-2</v>
      </c>
      <c r="I148" s="3">
        <v>5.0274300000000001E-2</v>
      </c>
      <c r="J148" s="3">
        <v>1.2279999999999999E-2</v>
      </c>
      <c r="K148" s="3">
        <v>4.4160400000000002E-2</v>
      </c>
      <c r="L148" s="3">
        <v>0.22084400000000001</v>
      </c>
      <c r="M148" s="3">
        <v>3.6129500000000002E-2</v>
      </c>
      <c r="N148" s="3">
        <v>7.3102700000000007E-2</v>
      </c>
      <c r="O148" s="3">
        <v>-0.25779000000000002</v>
      </c>
      <c r="P148" s="3">
        <v>0.20568400000000001</v>
      </c>
      <c r="Q148" s="3">
        <v>4.83373E-2</v>
      </c>
      <c r="R148" s="3">
        <v>-6.6311800000000004E-2</v>
      </c>
      <c r="S148" s="3">
        <v>5.94967E-2</v>
      </c>
      <c r="T148" s="3">
        <v>-0.23689499999999999</v>
      </c>
      <c r="U148" s="3">
        <v>-0.24827099999999999</v>
      </c>
      <c r="V148" s="3">
        <v>-0.21147099999999999</v>
      </c>
      <c r="W148" s="3">
        <v>-0.55522000000000005</v>
      </c>
      <c r="X148" s="3">
        <v>6.3291500000000004E-3</v>
      </c>
      <c r="Y148" s="3">
        <v>738.20399999999995</v>
      </c>
      <c r="Z148" s="3" t="s">
        <v>22</v>
      </c>
      <c r="AA148" s="4">
        <f t="shared" si="14"/>
        <v>0.60552354202641245</v>
      </c>
      <c r="AB148" s="5">
        <v>4.5555430904446004</v>
      </c>
      <c r="AC148" s="4">
        <f t="shared" si="15"/>
        <v>7.523312925537569</v>
      </c>
      <c r="AD148" s="4">
        <f t="shared" si="16"/>
        <v>0.45799584519806513</v>
      </c>
      <c r="AE148" s="5">
        <v>3.4456483181305928</v>
      </c>
      <c r="AF148" s="4">
        <f t="shared" si="17"/>
        <v>7.5233178515855004</v>
      </c>
      <c r="AJ148" s="1"/>
    </row>
    <row r="149" spans="1:36" x14ac:dyDescent="0.3">
      <c r="A149">
        <f>IF(B149=1,MAX(A$9:A148)+1,A148)</f>
        <v>29</v>
      </c>
      <c r="B149">
        <f t="shared" si="12"/>
        <v>2</v>
      </c>
      <c r="C149" t="str">
        <f t="shared" si="13"/>
        <v>DIPiss</v>
      </c>
      <c r="D149" s="1" t="s">
        <v>592</v>
      </c>
      <c r="E149" s="3">
        <v>0.38865899999999998</v>
      </c>
      <c r="F149" s="3">
        <v>8.48719E-2</v>
      </c>
      <c r="G149" s="3">
        <v>0.38497799999999999</v>
      </c>
      <c r="H149" s="3">
        <v>-6.5364199999999997E-2</v>
      </c>
      <c r="I149" s="3">
        <v>5.3878700000000002E-2</v>
      </c>
      <c r="J149" s="3">
        <v>1.14608E-2</v>
      </c>
      <c r="K149" s="3">
        <v>5.5841599999999998E-2</v>
      </c>
      <c r="L149" s="3">
        <v>0.22572999999999999</v>
      </c>
      <c r="M149" s="3">
        <v>5.51952E-2</v>
      </c>
      <c r="N149" s="3">
        <v>9.7466899999999995E-2</v>
      </c>
      <c r="O149" s="3">
        <v>-0.248058</v>
      </c>
      <c r="P149" s="3">
        <v>0.21928600000000001</v>
      </c>
      <c r="Q149" s="3">
        <v>6.1514600000000003E-2</v>
      </c>
      <c r="R149" s="3">
        <v>-9.0484499999999995E-2</v>
      </c>
      <c r="S149" s="3">
        <v>5.6094100000000001E-2</v>
      </c>
      <c r="T149" s="3">
        <v>-0.26126700000000003</v>
      </c>
      <c r="U149" s="3">
        <v>-0.25482199999999999</v>
      </c>
      <c r="V149" s="3">
        <v>-0.23530899999999999</v>
      </c>
      <c r="W149" s="3">
        <v>-0.55328100000000002</v>
      </c>
      <c r="X149" s="3">
        <v>1.3608800000000001E-2</v>
      </c>
      <c r="Y149" s="3">
        <v>733.89499999999998</v>
      </c>
      <c r="Z149" s="3" t="s">
        <v>22</v>
      </c>
      <c r="AA149" s="4">
        <f t="shared" si="14"/>
        <v>0.60716349956835347</v>
      </c>
      <c r="AB149" s="5">
        <v>4.4662688809173732</v>
      </c>
      <c r="AC149" s="4">
        <f t="shared" si="15"/>
        <v>7.3559574712454667</v>
      </c>
      <c r="AD149" s="4">
        <f t="shared" si="16"/>
        <v>0.48699706545856108</v>
      </c>
      <c r="AE149" s="5">
        <v>3.5823300895621122</v>
      </c>
      <c r="AF149" s="4">
        <f t="shared" si="17"/>
        <v>7.3559582667894645</v>
      </c>
      <c r="AJ149" s="1"/>
    </row>
    <row r="150" spans="1:36" x14ac:dyDescent="0.3">
      <c r="A150">
        <f>IF(B150=1,MAX(A$9:A149)+1,A149)</f>
        <v>29</v>
      </c>
      <c r="B150">
        <f t="shared" si="12"/>
        <v>3</v>
      </c>
      <c r="C150" t="str">
        <f t="shared" si="13"/>
        <v>DIPiss</v>
      </c>
      <c r="D150" s="1" t="s">
        <v>593</v>
      </c>
      <c r="E150" s="3">
        <v>0.39616600000000002</v>
      </c>
      <c r="F150" s="3">
        <v>8.4733000000000003E-2</v>
      </c>
      <c r="G150" s="3">
        <v>0.40253</v>
      </c>
      <c r="H150" s="3">
        <v>-9.0636900000000006E-2</v>
      </c>
      <c r="I150" s="3">
        <v>4.48256E-2</v>
      </c>
      <c r="J150" s="3">
        <v>-1.94994E-3</v>
      </c>
      <c r="K150" s="3">
        <v>4.7526800000000001E-2</v>
      </c>
      <c r="L150" s="3">
        <v>0.26777000000000001</v>
      </c>
      <c r="M150" s="3">
        <v>5.5474299999999997E-2</v>
      </c>
      <c r="N150" s="3">
        <v>8.0819100000000005E-2</v>
      </c>
      <c r="O150" s="3">
        <v>-0.28408299999999997</v>
      </c>
      <c r="P150" s="3">
        <v>0.23061200000000001</v>
      </c>
      <c r="Q150" s="3">
        <v>5.7556099999999999E-2</v>
      </c>
      <c r="R150" s="3">
        <v>-0.1004</v>
      </c>
      <c r="S150" s="3">
        <v>5.3422600000000001E-2</v>
      </c>
      <c r="T150" s="3">
        <v>-0.24544099999999999</v>
      </c>
      <c r="U150" s="3">
        <v>-0.27607100000000001</v>
      </c>
      <c r="V150" s="3">
        <v>-0.21442800000000001</v>
      </c>
      <c r="W150" s="3">
        <v>-0.49734800000000001</v>
      </c>
      <c r="X150" s="3">
        <v>-1.1078299999999999E-2</v>
      </c>
      <c r="Y150" s="3">
        <v>689.72799999999995</v>
      </c>
      <c r="Z150" s="3" t="s">
        <v>22</v>
      </c>
      <c r="AA150" s="4">
        <f t="shared" si="14"/>
        <v>0.54225043982762211</v>
      </c>
      <c r="AB150" s="5">
        <v>3.6136524524429769</v>
      </c>
      <c r="AC150" s="4">
        <f t="shared" si="15"/>
        <v>6.664176157407514</v>
      </c>
      <c r="AD150" s="4">
        <f t="shared" si="16"/>
        <v>0.51324486454190654</v>
      </c>
      <c r="AE150" s="5">
        <v>3.42036010053436</v>
      </c>
      <c r="AF150" s="4">
        <f t="shared" si="17"/>
        <v>6.6641876749944311</v>
      </c>
      <c r="AJ150" s="1"/>
    </row>
    <row r="151" spans="1:36" x14ac:dyDescent="0.3">
      <c r="A151">
        <f>IF(B151=1,MAX(A$9:A150)+1,A150)</f>
        <v>29</v>
      </c>
      <c r="B151">
        <f t="shared" si="12"/>
        <v>4</v>
      </c>
      <c r="C151" t="str">
        <f t="shared" si="13"/>
        <v>DIPiss</v>
      </c>
      <c r="D151" s="1" t="s">
        <v>594</v>
      </c>
      <c r="E151" s="3">
        <v>0.37642500000000001</v>
      </c>
      <c r="F151" s="3">
        <v>0.10108200000000001</v>
      </c>
      <c r="G151" s="3">
        <v>0.38462099999999999</v>
      </c>
      <c r="H151" s="3">
        <v>-8.2412600000000003E-2</v>
      </c>
      <c r="I151" s="3">
        <v>2.1000100000000001E-2</v>
      </c>
      <c r="J151" s="3">
        <v>-4.3087799999999999E-3</v>
      </c>
      <c r="K151" s="3">
        <v>5.8015200000000003E-2</v>
      </c>
      <c r="L151" s="3">
        <v>0.26365</v>
      </c>
      <c r="M151" s="3">
        <v>6.1694800000000001E-2</v>
      </c>
      <c r="N151" s="3">
        <v>8.7817999999999993E-2</v>
      </c>
      <c r="O151" s="3">
        <v>-0.251411</v>
      </c>
      <c r="P151" s="3">
        <v>0.24979399999999999</v>
      </c>
      <c r="Q151" s="3">
        <v>5.8100400000000003E-2</v>
      </c>
      <c r="R151" s="3">
        <v>-0.105103</v>
      </c>
      <c r="S151" s="3">
        <v>7.4949299999999996E-2</v>
      </c>
      <c r="T151" s="3">
        <v>-0.25913199999999997</v>
      </c>
      <c r="U151" s="3">
        <v>-0.28456900000000002</v>
      </c>
      <c r="V151" s="3">
        <v>-0.25666600000000001</v>
      </c>
      <c r="W151" s="3">
        <v>-0.49882599999999999</v>
      </c>
      <c r="X151" s="3">
        <v>5.2781E-3</v>
      </c>
      <c r="Y151" s="3">
        <v>562.11099999999999</v>
      </c>
      <c r="Z151" s="3" t="s">
        <v>22</v>
      </c>
      <c r="AA151" s="4">
        <f t="shared" si="14"/>
        <v>0.5199144953829854</v>
      </c>
      <c r="AB151" s="5">
        <v>3.0099358665126625</v>
      </c>
      <c r="AC151" s="4">
        <f t="shared" si="15"/>
        <v>5.7892901491339437</v>
      </c>
      <c r="AD151" s="4">
        <f t="shared" si="16"/>
        <v>0.52305619513280788</v>
      </c>
      <c r="AE151" s="5">
        <v>3.0281181789432869</v>
      </c>
      <c r="AF151" s="4">
        <f t="shared" si="17"/>
        <v>5.7892788712203762</v>
      </c>
      <c r="AJ151" s="1"/>
    </row>
    <row r="152" spans="1:36" x14ac:dyDescent="0.3">
      <c r="A152">
        <f>IF(B152=1,MAX(A$9:A151)+1,A151)</f>
        <v>29</v>
      </c>
      <c r="B152">
        <f t="shared" si="12"/>
        <v>5</v>
      </c>
      <c r="C152" t="str">
        <f t="shared" si="13"/>
        <v>DIPiss</v>
      </c>
      <c r="D152" s="1" t="s">
        <v>595</v>
      </c>
      <c r="E152" s="3">
        <v>0.36396899999999999</v>
      </c>
      <c r="F152" s="3">
        <v>9.4570500000000002E-2</v>
      </c>
      <c r="G152" s="3">
        <v>0.36846600000000002</v>
      </c>
      <c r="H152" s="3">
        <v>-8.9398900000000003E-2</v>
      </c>
      <c r="I152" s="3">
        <v>-9.4418899999999997E-3</v>
      </c>
      <c r="J152" s="3">
        <v>-1.37751E-3</v>
      </c>
      <c r="K152" s="3">
        <v>6.6866999999999996E-2</v>
      </c>
      <c r="L152" s="3">
        <v>0.275453</v>
      </c>
      <c r="M152" s="3">
        <v>7.6380299999999998E-2</v>
      </c>
      <c r="N152" s="3">
        <v>0.100482</v>
      </c>
      <c r="O152" s="3">
        <v>-0.22026299999999999</v>
      </c>
      <c r="P152" s="3">
        <v>0.23791999999999999</v>
      </c>
      <c r="Q152" s="3">
        <v>7.57795E-2</v>
      </c>
      <c r="R152" s="3">
        <v>-8.4819500000000006E-2</v>
      </c>
      <c r="S152" s="3">
        <v>7.7693700000000004E-2</v>
      </c>
      <c r="T152" s="3">
        <v>-0.26626</v>
      </c>
      <c r="U152" s="3">
        <v>-0.27243699999999998</v>
      </c>
      <c r="V152" s="3">
        <v>-0.26739800000000002</v>
      </c>
      <c r="W152" s="3">
        <v>-0.52701299999999995</v>
      </c>
      <c r="X152" s="3">
        <v>8.2940499999999996E-4</v>
      </c>
      <c r="Y152" s="3">
        <v>782.58100000000002</v>
      </c>
      <c r="Z152" s="3" t="s">
        <v>22</v>
      </c>
      <c r="AA152" s="4">
        <f t="shared" si="14"/>
        <v>0.5175758151038834</v>
      </c>
      <c r="AB152" s="5">
        <v>3.1807416737132179</v>
      </c>
      <c r="AC152" s="4">
        <f t="shared" si="15"/>
        <v>6.1454603961253609</v>
      </c>
      <c r="AD152" s="4">
        <f t="shared" si="16"/>
        <v>0.54182118065085827</v>
      </c>
      <c r="AE152" s="5">
        <v>3.3297444488642682</v>
      </c>
      <c r="AF152" s="4">
        <f t="shared" si="17"/>
        <v>6.1454674859045557</v>
      </c>
      <c r="AJ152" s="1"/>
    </row>
    <row r="153" spans="1:36" x14ac:dyDescent="0.3">
      <c r="A153">
        <f>IF(B153=1,MAX(A$9:A152)+1,A152)</f>
        <v>30</v>
      </c>
      <c r="B153">
        <f t="shared" si="12"/>
        <v>1</v>
      </c>
      <c r="C153" t="str">
        <f t="shared" si="13"/>
        <v>DIPiss</v>
      </c>
      <c r="D153" s="1" t="s">
        <v>596</v>
      </c>
      <c r="E153" s="3">
        <v>0.39993600000000001</v>
      </c>
      <c r="F153" s="3">
        <v>8.5814299999999996E-2</v>
      </c>
      <c r="G153" s="3">
        <v>0.41050500000000001</v>
      </c>
      <c r="H153" s="3">
        <v>-7.0857799999999999E-2</v>
      </c>
      <c r="I153" s="3">
        <v>5.9698599999999998E-2</v>
      </c>
      <c r="J153" s="3">
        <v>2.33879E-2</v>
      </c>
      <c r="K153" s="3">
        <v>2.8617099999999999E-2</v>
      </c>
      <c r="L153" s="3">
        <v>0.22948099999999999</v>
      </c>
      <c r="M153" s="3">
        <v>3.6091199999999997E-2</v>
      </c>
      <c r="N153" s="3">
        <v>9.7015599999999994E-2</v>
      </c>
      <c r="O153" s="3">
        <v>-0.25658599999999998</v>
      </c>
      <c r="P153" s="3">
        <v>0.19916700000000001</v>
      </c>
      <c r="Q153" s="3">
        <v>4.5688899999999998E-2</v>
      </c>
      <c r="R153" s="3">
        <v>-0.10756599999999999</v>
      </c>
      <c r="S153" s="3">
        <v>5.03083E-2</v>
      </c>
      <c r="T153" s="3">
        <v>-0.28061199999999997</v>
      </c>
      <c r="U153" s="3">
        <v>-0.22955700000000001</v>
      </c>
      <c r="V153" s="3">
        <v>-0.20095199999999999</v>
      </c>
      <c r="W153" s="3">
        <v>-0.54470200000000002</v>
      </c>
      <c r="X153" s="3">
        <v>2.5123099999999999E-2</v>
      </c>
      <c r="Y153" s="3">
        <v>417.88799999999998</v>
      </c>
      <c r="Z153" s="3" t="s">
        <v>22</v>
      </c>
      <c r="AA153" s="4">
        <f t="shared" si="14"/>
        <v>0.60440309082548549</v>
      </c>
      <c r="AB153" s="5">
        <v>3.2162871873519565</v>
      </c>
      <c r="AC153" s="4">
        <f t="shared" si="15"/>
        <v>5.3214274317479004</v>
      </c>
      <c r="AD153" s="4">
        <f t="shared" si="16"/>
        <v>0.51055399009942126</v>
      </c>
      <c r="AE153" s="5">
        <v>2.7168736029727159</v>
      </c>
      <c r="AF153" s="4">
        <f t="shared" si="17"/>
        <v>5.3214227205307969</v>
      </c>
      <c r="AJ153" s="1"/>
    </row>
    <row r="154" spans="1:36" x14ac:dyDescent="0.3">
      <c r="A154">
        <f>IF(B154=1,MAX(A$9:A153)+1,A153)</f>
        <v>30</v>
      </c>
      <c r="B154">
        <f t="shared" si="12"/>
        <v>2</v>
      </c>
      <c r="C154" t="str">
        <f t="shared" si="13"/>
        <v>DIPiss</v>
      </c>
      <c r="D154" s="1" t="s">
        <v>597</v>
      </c>
      <c r="E154" s="3">
        <v>0.40068199999999998</v>
      </c>
      <c r="F154" s="3">
        <v>7.4411199999999997E-2</v>
      </c>
      <c r="G154" s="3">
        <v>0.401393</v>
      </c>
      <c r="H154" s="3">
        <v>-8.26707E-2</v>
      </c>
      <c r="I154" s="3">
        <v>-2.67838E-2</v>
      </c>
      <c r="J154" s="3">
        <v>-2.8933499999999998E-3</v>
      </c>
      <c r="K154" s="3">
        <v>6.5624199999999994E-2</v>
      </c>
      <c r="L154" s="3">
        <v>0.23570099999999999</v>
      </c>
      <c r="M154" s="3">
        <v>7.1116899999999997E-2</v>
      </c>
      <c r="N154" s="3">
        <v>8.2915799999999998E-2</v>
      </c>
      <c r="O154" s="3">
        <v>-0.250116</v>
      </c>
      <c r="P154" s="3">
        <v>0.20477500000000001</v>
      </c>
      <c r="Q154" s="3">
        <v>7.3733800000000002E-2</v>
      </c>
      <c r="R154" s="3">
        <v>-8.1095899999999999E-2</v>
      </c>
      <c r="S154" s="3">
        <v>8.1859799999999996E-2</v>
      </c>
      <c r="T154" s="3">
        <v>-0.22719400000000001</v>
      </c>
      <c r="U154" s="3">
        <v>-0.25545000000000001</v>
      </c>
      <c r="V154" s="3">
        <v>-0.19324</v>
      </c>
      <c r="W154" s="3">
        <v>-0.56206100000000003</v>
      </c>
      <c r="X154" s="3">
        <v>-1.0709700000000001E-2</v>
      </c>
      <c r="Y154" s="3">
        <v>439.99400000000003</v>
      </c>
      <c r="Z154" s="3" t="s">
        <v>22</v>
      </c>
      <c r="AA154" s="4">
        <f t="shared" si="14"/>
        <v>0.53533426582571986</v>
      </c>
      <c r="AB154" s="5">
        <v>2.9895397425192765</v>
      </c>
      <c r="AC154" s="4">
        <f t="shared" si="15"/>
        <v>5.5844356196928606</v>
      </c>
      <c r="AD154" s="4">
        <f t="shared" si="16"/>
        <v>0.46317963656918254</v>
      </c>
      <c r="AE154" s="5">
        <v>2.5865974324739898</v>
      </c>
      <c r="AF154" s="4">
        <f t="shared" si="17"/>
        <v>5.5844368539886018</v>
      </c>
      <c r="AJ154" s="1"/>
    </row>
    <row r="155" spans="1:36" x14ac:dyDescent="0.3">
      <c r="A155">
        <f>IF(B155=1,MAX(A$9:A154)+1,A154)</f>
        <v>30</v>
      </c>
      <c r="B155">
        <f t="shared" si="12"/>
        <v>3</v>
      </c>
      <c r="C155" t="str">
        <f t="shared" si="13"/>
        <v>DIPiss</v>
      </c>
      <c r="D155" s="1" t="s">
        <v>598</v>
      </c>
      <c r="E155" s="3">
        <v>0.37570900000000002</v>
      </c>
      <c r="F155" s="3">
        <v>8.2687800000000006E-2</v>
      </c>
      <c r="G155" s="3">
        <v>0.37839099999999998</v>
      </c>
      <c r="H155" s="3">
        <v>-7.6158500000000004E-2</v>
      </c>
      <c r="I155" s="3">
        <v>5.9454600000000003E-2</v>
      </c>
      <c r="J155" s="3">
        <v>5.9556000000000001E-3</v>
      </c>
      <c r="K155" s="3">
        <v>6.2238399999999999E-2</v>
      </c>
      <c r="L155" s="3">
        <v>0.23608699999999999</v>
      </c>
      <c r="M155" s="3">
        <v>6.9578500000000001E-2</v>
      </c>
      <c r="N155" s="3">
        <v>8.1787600000000002E-2</v>
      </c>
      <c r="O155" s="3">
        <v>-0.23269200000000001</v>
      </c>
      <c r="P155" s="3">
        <v>0.209733</v>
      </c>
      <c r="Q155" s="3">
        <v>6.7490700000000001E-2</v>
      </c>
      <c r="R155" s="3">
        <v>-9.08109E-2</v>
      </c>
      <c r="S155" s="3">
        <v>7.2724399999999995E-2</v>
      </c>
      <c r="T155" s="3">
        <v>-0.22897300000000001</v>
      </c>
      <c r="U155" s="3">
        <v>-0.267731</v>
      </c>
      <c r="V155" s="3">
        <v>-0.21334700000000001</v>
      </c>
      <c r="W155" s="3">
        <v>-0.58516400000000002</v>
      </c>
      <c r="X155" s="3">
        <v>-6.9616900000000004E-3</v>
      </c>
      <c r="Y155" s="3">
        <v>434.50299999999999</v>
      </c>
      <c r="Z155" s="3" t="s">
        <v>22</v>
      </c>
      <c r="AA155" s="4">
        <f t="shared" si="14"/>
        <v>0.64474800957188239</v>
      </c>
      <c r="AB155" s="5">
        <v>3.642923481986835</v>
      </c>
      <c r="AC155" s="4">
        <f t="shared" si="15"/>
        <v>5.6501507998539831</v>
      </c>
      <c r="AD155" s="4">
        <f t="shared" si="16"/>
        <v>0.46517820219352496</v>
      </c>
      <c r="AE155" s="5">
        <v>2.6283292129270728</v>
      </c>
      <c r="AF155" s="4">
        <f t="shared" si="17"/>
        <v>5.6501555759348046</v>
      </c>
      <c r="AJ155" s="1"/>
    </row>
    <row r="156" spans="1:36" x14ac:dyDescent="0.3">
      <c r="A156">
        <f>IF(B156=1,MAX(A$9:A155)+1,A155)</f>
        <v>30</v>
      </c>
      <c r="B156">
        <f t="shared" si="12"/>
        <v>4</v>
      </c>
      <c r="C156" t="str">
        <f t="shared" si="13"/>
        <v>DIPiss</v>
      </c>
      <c r="D156" s="1" t="s">
        <v>599</v>
      </c>
      <c r="E156" s="3">
        <v>0.39027499999999998</v>
      </c>
      <c r="F156" s="3">
        <v>6.4227199999999998E-2</v>
      </c>
      <c r="G156" s="3">
        <v>0.39899299999999999</v>
      </c>
      <c r="H156" s="3">
        <v>-8.5227600000000001E-2</v>
      </c>
      <c r="I156" s="3">
        <v>5.1522900000000003E-2</v>
      </c>
      <c r="J156" s="3">
        <v>-1.1110499999999999E-3</v>
      </c>
      <c r="K156" s="3">
        <v>4.1764500000000003E-2</v>
      </c>
      <c r="L156" s="3">
        <v>0.24565799999999999</v>
      </c>
      <c r="M156" s="3">
        <v>4.5761299999999998E-2</v>
      </c>
      <c r="N156" s="3">
        <v>9.3778500000000001E-2</v>
      </c>
      <c r="O156" s="3">
        <v>-0.26911400000000002</v>
      </c>
      <c r="P156" s="3">
        <v>0.23758799999999999</v>
      </c>
      <c r="Q156" s="3">
        <v>5.2512099999999999E-2</v>
      </c>
      <c r="R156" s="3">
        <v>-9.3677800000000006E-2</v>
      </c>
      <c r="S156" s="3">
        <v>5.4109999999999998E-2</v>
      </c>
      <c r="T156" s="3">
        <v>-0.24320900000000001</v>
      </c>
      <c r="U156" s="3">
        <v>-0.21202699999999999</v>
      </c>
      <c r="V156" s="3">
        <v>-0.21756700000000001</v>
      </c>
      <c r="W156" s="3">
        <v>-0.55379699999999998</v>
      </c>
      <c r="X156" s="3">
        <v>-4.58395E-4</v>
      </c>
      <c r="Y156" s="3">
        <v>421.29300000000001</v>
      </c>
      <c r="Z156" s="3" t="s">
        <v>22</v>
      </c>
      <c r="AA156" s="4">
        <f t="shared" si="14"/>
        <v>0.60532025184571436</v>
      </c>
      <c r="AB156" s="5">
        <v>3.2652279360624248</v>
      </c>
      <c r="AC156" s="4">
        <f t="shared" si="15"/>
        <v>5.3942155844055169</v>
      </c>
      <c r="AD156" s="4">
        <f t="shared" si="16"/>
        <v>0.48902285739958007</v>
      </c>
      <c r="AE156" s="5">
        <v>2.637889135168701</v>
      </c>
      <c r="AF156" s="4">
        <f t="shared" si="17"/>
        <v>5.3942041670524299</v>
      </c>
      <c r="AJ156" s="1"/>
    </row>
    <row r="157" spans="1:36" x14ac:dyDescent="0.3">
      <c r="A157">
        <f>IF(B157=1,MAX(A$9:A156)+1,A156)</f>
        <v>30</v>
      </c>
      <c r="B157">
        <f t="shared" ref="B157:B202" si="18">VALUE(MID(D157,FIND(".jpg",D157)-1,1))</f>
        <v>5</v>
      </c>
      <c r="C157" t="str">
        <f t="shared" si="13"/>
        <v>DIPiss</v>
      </c>
      <c r="D157" s="1" t="s">
        <v>600</v>
      </c>
      <c r="E157" s="3">
        <v>0.35064600000000001</v>
      </c>
      <c r="F157" s="3">
        <v>9.9568000000000004E-2</v>
      </c>
      <c r="G157" s="3">
        <v>0.35835800000000001</v>
      </c>
      <c r="H157" s="3">
        <v>-8.7808700000000003E-2</v>
      </c>
      <c r="I157" s="3">
        <v>3.9818600000000003E-2</v>
      </c>
      <c r="J157" s="3">
        <v>1.8216700000000001E-3</v>
      </c>
      <c r="K157" s="3">
        <v>9.6867900000000007E-2</v>
      </c>
      <c r="L157" s="3">
        <v>0.253224</v>
      </c>
      <c r="M157" s="3">
        <v>9.88927E-2</v>
      </c>
      <c r="N157" s="3">
        <v>9.5150799999999994E-2</v>
      </c>
      <c r="O157" s="3">
        <v>-0.26325100000000001</v>
      </c>
      <c r="P157" s="3">
        <v>0.23771700000000001</v>
      </c>
      <c r="Q157" s="3">
        <v>6.8637299999999998E-2</v>
      </c>
      <c r="R157" s="3">
        <v>-7.7373800000000006E-2</v>
      </c>
      <c r="S157" s="3">
        <v>6.7568100000000006E-2</v>
      </c>
      <c r="T157" s="3">
        <v>-0.26469999999999999</v>
      </c>
      <c r="U157" s="3">
        <v>-0.28062500000000001</v>
      </c>
      <c r="V157" s="3">
        <v>-0.24222299999999999</v>
      </c>
      <c r="W157" s="3">
        <v>-0.53691299999999997</v>
      </c>
      <c r="X157" s="3">
        <v>-1.5376000000000001E-2</v>
      </c>
      <c r="Y157" s="3">
        <v>341.64400000000001</v>
      </c>
      <c r="Z157" s="3" t="s">
        <v>22</v>
      </c>
      <c r="AA157" s="4">
        <f t="shared" si="14"/>
        <v>0.57698795333350672</v>
      </c>
      <c r="AB157" s="5">
        <v>2.5792777153920134</v>
      </c>
      <c r="AC157" s="4">
        <f t="shared" si="15"/>
        <v>4.4702453499946069</v>
      </c>
      <c r="AD157" s="4">
        <f t="shared" si="16"/>
        <v>0.51875210655576143</v>
      </c>
      <c r="AE157" s="5">
        <v>2.3189524959008265</v>
      </c>
      <c r="AF157" s="4">
        <f t="shared" si="17"/>
        <v>4.4702517186820501</v>
      </c>
      <c r="AJ157" s="1"/>
    </row>
    <row r="158" spans="1:36" x14ac:dyDescent="0.3">
      <c r="A158">
        <f>IF(B158=1,MAX(A$9:A157)+1,A157)</f>
        <v>31</v>
      </c>
      <c r="B158">
        <f t="shared" si="18"/>
        <v>1</v>
      </c>
      <c r="C158" t="str">
        <f t="shared" si="13"/>
        <v>DIPiss</v>
      </c>
      <c r="D158" s="1" t="s">
        <v>601</v>
      </c>
      <c r="E158" s="3">
        <v>0.40387400000000001</v>
      </c>
      <c r="F158" s="3">
        <v>6.9723599999999997E-2</v>
      </c>
      <c r="G158" s="3">
        <v>0.40647</v>
      </c>
      <c r="H158" s="3">
        <v>-7.8765799999999997E-2</v>
      </c>
      <c r="I158" s="3">
        <v>0.10817599999999999</v>
      </c>
      <c r="J158" s="3">
        <v>-1.71558E-3</v>
      </c>
      <c r="K158" s="3">
        <v>1.17197E-2</v>
      </c>
      <c r="L158" s="3">
        <v>0.24024300000000001</v>
      </c>
      <c r="M158" s="3">
        <v>9.7768899999999999E-3</v>
      </c>
      <c r="N158" s="3">
        <v>7.6895099999999994E-2</v>
      </c>
      <c r="O158" s="3">
        <v>-0.24416199999999999</v>
      </c>
      <c r="P158" s="3">
        <v>0.246562</v>
      </c>
      <c r="Q158" s="3">
        <v>2.26763E-2</v>
      </c>
      <c r="R158" s="3">
        <v>-8.29955E-2</v>
      </c>
      <c r="S158" s="3">
        <v>3.4445400000000001E-2</v>
      </c>
      <c r="T158" s="3">
        <v>-0.24859999999999999</v>
      </c>
      <c r="U158" s="3">
        <v>-0.20319599999999999</v>
      </c>
      <c r="V158" s="3">
        <v>-0.225109</v>
      </c>
      <c r="W158" s="3">
        <v>-0.54978199999999999</v>
      </c>
      <c r="X158" s="3">
        <v>3.76173E-3</v>
      </c>
      <c r="Y158" s="3">
        <v>875.45299999999997</v>
      </c>
      <c r="Z158" s="3" t="s">
        <v>22</v>
      </c>
      <c r="AA158" s="4">
        <f t="shared" si="14"/>
        <v>0.65798079811559562</v>
      </c>
      <c r="AB158" s="5">
        <v>4.5999716055092534</v>
      </c>
      <c r="AC158" s="4">
        <f t="shared" si="15"/>
        <v>6.9910423202063106</v>
      </c>
      <c r="AD158" s="4">
        <f t="shared" si="16"/>
        <v>0.48937095958944071</v>
      </c>
      <c r="AE158" s="5">
        <v>3.4212151450744153</v>
      </c>
      <c r="AF158" s="4">
        <f t="shared" si="17"/>
        <v>6.9910465221406977</v>
      </c>
      <c r="AJ158" s="1"/>
    </row>
    <row r="159" spans="1:36" x14ac:dyDescent="0.3">
      <c r="A159">
        <f>IF(B159=1,MAX(A$9:A158)+1,A158)</f>
        <v>31</v>
      </c>
      <c r="B159">
        <f t="shared" si="18"/>
        <v>2</v>
      </c>
      <c r="C159" t="str">
        <f t="shared" si="13"/>
        <v>DIPiss</v>
      </c>
      <c r="D159" s="1" t="s">
        <v>602</v>
      </c>
      <c r="E159" s="3">
        <v>0.42332799999999998</v>
      </c>
      <c r="F159" s="3">
        <v>6.7565299999999995E-2</v>
      </c>
      <c r="G159" s="3">
        <v>0.422819</v>
      </c>
      <c r="H159" s="3">
        <v>-5.8112799999999999E-2</v>
      </c>
      <c r="I159" s="3">
        <v>8.0341999999999997E-2</v>
      </c>
      <c r="J159" s="3">
        <v>1.28658E-2</v>
      </c>
      <c r="K159" s="3">
        <v>1.7837599999999999E-2</v>
      </c>
      <c r="L159" s="3">
        <v>0.223971</v>
      </c>
      <c r="M159" s="3">
        <v>2.1327599999999999E-2</v>
      </c>
      <c r="N159" s="3">
        <v>5.98454E-2</v>
      </c>
      <c r="O159" s="3">
        <v>-0.22109699999999999</v>
      </c>
      <c r="P159" s="3">
        <v>0.21455199999999999</v>
      </c>
      <c r="Q159" s="3">
        <v>2.3892500000000001E-2</v>
      </c>
      <c r="R159" s="3">
        <v>-7.6231999999999994E-2</v>
      </c>
      <c r="S159" s="3">
        <v>2.7437099999999999E-2</v>
      </c>
      <c r="T159" s="3">
        <v>-0.226855</v>
      </c>
      <c r="U159" s="3">
        <v>-0.234289</v>
      </c>
      <c r="V159" s="3">
        <v>-0.22164</v>
      </c>
      <c r="W159" s="3">
        <v>-0.56159800000000004</v>
      </c>
      <c r="X159" s="3">
        <v>4.0403799999999997E-3</v>
      </c>
      <c r="Y159" s="3">
        <v>962.76900000000001</v>
      </c>
      <c r="Z159" s="3" t="s">
        <v>22</v>
      </c>
      <c r="AA159" s="4">
        <f t="shared" si="14"/>
        <v>0.64200066326926519</v>
      </c>
      <c r="AB159" s="5">
        <v>4.8382036395453909</v>
      </c>
      <c r="AC159" s="4">
        <f t="shared" si="15"/>
        <v>7.5361349549200884</v>
      </c>
      <c r="AD159" s="4">
        <f t="shared" si="16"/>
        <v>0.45092819015476288</v>
      </c>
      <c r="AE159" s="5">
        <v>3.3982557775553826</v>
      </c>
      <c r="AF159" s="4">
        <f t="shared" si="17"/>
        <v>7.5361351358163446</v>
      </c>
      <c r="AJ159" s="1"/>
    </row>
    <row r="160" spans="1:36" x14ac:dyDescent="0.3">
      <c r="A160">
        <f>IF(B160=1,MAX(A$9:A159)+1,A159)</f>
        <v>31</v>
      </c>
      <c r="B160">
        <f t="shared" si="18"/>
        <v>3</v>
      </c>
      <c r="C160" t="str">
        <f t="shared" si="13"/>
        <v>DIPiss</v>
      </c>
      <c r="D160" s="1" t="s">
        <v>603</v>
      </c>
      <c r="E160" s="3">
        <v>0.39021299999999998</v>
      </c>
      <c r="F160" s="3">
        <v>7.7553399999999995E-2</v>
      </c>
      <c r="G160" s="3">
        <v>0.39075500000000002</v>
      </c>
      <c r="H160" s="3">
        <v>-6.4273200000000003E-2</v>
      </c>
      <c r="I160" s="3">
        <v>6.9708900000000004E-2</v>
      </c>
      <c r="J160" s="3">
        <v>2.4139500000000001E-2</v>
      </c>
      <c r="K160" s="3">
        <v>4.2968399999999997E-2</v>
      </c>
      <c r="L160" s="3">
        <v>0.226938</v>
      </c>
      <c r="M160" s="3">
        <v>3.4320499999999997E-2</v>
      </c>
      <c r="N160" s="3">
        <v>7.36396E-2</v>
      </c>
      <c r="O160" s="3">
        <v>-0.24924499999999999</v>
      </c>
      <c r="P160" s="3">
        <v>0.25820900000000002</v>
      </c>
      <c r="Q160" s="3">
        <v>3.4825200000000001E-2</v>
      </c>
      <c r="R160" s="3">
        <v>-7.0764900000000006E-2</v>
      </c>
      <c r="S160" s="3">
        <v>5.1568500000000003E-2</v>
      </c>
      <c r="T160" s="3">
        <v>-0.251502</v>
      </c>
      <c r="U160" s="3">
        <v>-0.25473800000000002</v>
      </c>
      <c r="V160" s="3">
        <v>-0.30382999999999999</v>
      </c>
      <c r="W160" s="3">
        <v>-0.51037600000000005</v>
      </c>
      <c r="X160" s="3">
        <v>2.98918E-2</v>
      </c>
      <c r="Y160" s="3">
        <v>775.71799999999996</v>
      </c>
      <c r="Z160" s="3" t="s">
        <v>22</v>
      </c>
      <c r="AA160" s="4">
        <f t="shared" si="14"/>
        <v>0.58011342008550359</v>
      </c>
      <c r="AB160" s="5">
        <v>3.5784377295271788</v>
      </c>
      <c r="AC160" s="4">
        <f t="shared" si="15"/>
        <v>6.1685139588733335</v>
      </c>
      <c r="AD160" s="4">
        <f t="shared" si="16"/>
        <v>0.47851728842332331</v>
      </c>
      <c r="AE160" s="5">
        <v>2.9517368112123776</v>
      </c>
      <c r="AF160" s="4">
        <f t="shared" si="17"/>
        <v>6.1685060971111776</v>
      </c>
      <c r="AJ160" s="1"/>
    </row>
    <row r="161" spans="1:36" x14ac:dyDescent="0.3">
      <c r="A161">
        <f>IF(B161=1,MAX(A$9:A160)+1,A160)</f>
        <v>31</v>
      </c>
      <c r="B161">
        <f t="shared" si="18"/>
        <v>4</v>
      </c>
      <c r="C161" t="str">
        <f t="shared" si="13"/>
        <v>DIPiss</v>
      </c>
      <c r="D161" s="1" t="s">
        <v>604</v>
      </c>
      <c r="E161" s="3">
        <v>0.37420799999999999</v>
      </c>
      <c r="F161" s="3">
        <v>6.4980800000000005E-2</v>
      </c>
      <c r="G161" s="3">
        <v>0.38414799999999999</v>
      </c>
      <c r="H161" s="3">
        <v>-8.1647399999999995E-2</v>
      </c>
      <c r="I161" s="3">
        <v>1.8489999999999999E-2</v>
      </c>
      <c r="J161" s="3">
        <v>-1.2003700000000001E-2</v>
      </c>
      <c r="K161" s="3">
        <v>3.13762E-2</v>
      </c>
      <c r="L161" s="3">
        <v>0.28230100000000002</v>
      </c>
      <c r="M161" s="3">
        <v>4.0163299999999999E-2</v>
      </c>
      <c r="N161" s="3">
        <v>8.9715500000000004E-2</v>
      </c>
      <c r="O161" s="3">
        <v>-0.211896</v>
      </c>
      <c r="P161" s="3">
        <v>0.29944500000000002</v>
      </c>
      <c r="Q161" s="3">
        <v>4.2701000000000003E-2</v>
      </c>
      <c r="R161" s="3">
        <v>-7.1581900000000004E-2</v>
      </c>
      <c r="S161" s="3">
        <v>5.70663E-2</v>
      </c>
      <c r="T161" s="3">
        <v>-0.27448499999999998</v>
      </c>
      <c r="U161" s="3">
        <v>-0.22358700000000001</v>
      </c>
      <c r="V161" s="3">
        <v>-0.27821899999999999</v>
      </c>
      <c r="W161" s="3">
        <v>-0.51266999999999996</v>
      </c>
      <c r="X161" s="3">
        <v>-1.8505400000000002E-2</v>
      </c>
      <c r="Y161" s="3">
        <v>762.57299999999998</v>
      </c>
      <c r="Z161" s="3" t="s">
        <v>22</v>
      </c>
      <c r="AA161" s="4">
        <f t="shared" si="14"/>
        <v>0.53119979075945611</v>
      </c>
      <c r="AB161" s="5">
        <v>3.2561106062859775</v>
      </c>
      <c r="AC161" s="4">
        <f t="shared" si="15"/>
        <v>6.1297287064641299</v>
      </c>
      <c r="AD161" s="4">
        <f t="shared" si="16"/>
        <v>0.55737835536914238</v>
      </c>
      <c r="AE161" s="5">
        <v>3.4165801999348098</v>
      </c>
      <c r="AF161" s="4">
        <f t="shared" si="17"/>
        <v>6.1297324645340163</v>
      </c>
      <c r="AJ161" s="1"/>
    </row>
    <row r="162" spans="1:36" x14ac:dyDescent="0.3">
      <c r="A162">
        <f>IF(B162=1,MAX(A$9:A161)+1,A161)</f>
        <v>31</v>
      </c>
      <c r="B162">
        <f t="shared" si="18"/>
        <v>5</v>
      </c>
      <c r="C162" t="str">
        <f t="shared" si="13"/>
        <v>DIPiss</v>
      </c>
      <c r="D162" s="1" t="s">
        <v>605</v>
      </c>
      <c r="E162" s="3">
        <v>0.39920600000000001</v>
      </c>
      <c r="F162" s="3">
        <v>6.3645900000000005E-2</v>
      </c>
      <c r="G162" s="3">
        <v>0.408582</v>
      </c>
      <c r="H162" s="3">
        <v>-8.0676499999999998E-2</v>
      </c>
      <c r="I162" s="3">
        <v>3.2266299999999998E-2</v>
      </c>
      <c r="J162" s="3">
        <v>-1.8684800000000001E-2</v>
      </c>
      <c r="K162" s="3">
        <v>3.1046399999999998E-2</v>
      </c>
      <c r="L162" s="3">
        <v>0.254079</v>
      </c>
      <c r="M162" s="3">
        <v>3.2613200000000002E-2</v>
      </c>
      <c r="N162" s="3">
        <v>8.6951899999999999E-2</v>
      </c>
      <c r="O162" s="3">
        <v>-0.219</v>
      </c>
      <c r="P162" s="3">
        <v>0.254409</v>
      </c>
      <c r="Q162" s="3">
        <v>4.2277200000000001E-2</v>
      </c>
      <c r="R162" s="3">
        <v>-8.81218E-2</v>
      </c>
      <c r="S162" s="3">
        <v>4.9003999999999999E-2</v>
      </c>
      <c r="T162" s="3">
        <v>-0.23514299999999999</v>
      </c>
      <c r="U162" s="3">
        <v>-0.211977</v>
      </c>
      <c r="V162" s="3">
        <v>-0.20951</v>
      </c>
      <c r="W162" s="3">
        <v>-0.56401699999999999</v>
      </c>
      <c r="X162" s="3">
        <v>-2.6949000000000001E-2</v>
      </c>
      <c r="Y162" s="3">
        <v>747.90200000000004</v>
      </c>
      <c r="Z162" s="3" t="s">
        <v>22</v>
      </c>
      <c r="AA162" s="4">
        <f t="shared" si="14"/>
        <v>0.59634056617048115</v>
      </c>
      <c r="AB162" s="5">
        <v>3.6707989078354162</v>
      </c>
      <c r="AC162" s="4">
        <f t="shared" si="15"/>
        <v>6.1555411724011622</v>
      </c>
      <c r="AD162" s="4">
        <f t="shared" si="16"/>
        <v>0.48955146887917717</v>
      </c>
      <c r="AE162" s="5">
        <v>3.0134535174825667</v>
      </c>
      <c r="AF162" s="4">
        <f t="shared" si="17"/>
        <v>6.1555397318730067</v>
      </c>
      <c r="AJ162" s="1"/>
    </row>
    <row r="163" spans="1:36" x14ac:dyDescent="0.3">
      <c r="A163">
        <f>IF(B163=1,MAX(A$9:A162)+1,A162)</f>
        <v>32</v>
      </c>
      <c r="B163">
        <f t="shared" si="18"/>
        <v>1</v>
      </c>
      <c r="C163" t="str">
        <f t="shared" si="13"/>
        <v>DIPiss</v>
      </c>
      <c r="D163" s="1" t="s">
        <v>606</v>
      </c>
      <c r="E163" s="3">
        <v>0.40061999999999998</v>
      </c>
      <c r="F163" s="3">
        <v>7.4921799999999997E-2</v>
      </c>
      <c r="G163" s="3">
        <v>0.397671</v>
      </c>
      <c r="H163" s="3">
        <v>-7.8362299999999996E-2</v>
      </c>
      <c r="I163" s="3">
        <v>4.9545199999999998E-2</v>
      </c>
      <c r="J163" s="3">
        <v>-8.4186199999999999E-3</v>
      </c>
      <c r="K163" s="3">
        <v>5.4794299999999997E-2</v>
      </c>
      <c r="L163" s="3">
        <v>0.25755800000000001</v>
      </c>
      <c r="M163" s="3">
        <v>5.4942699999999997E-2</v>
      </c>
      <c r="N163" s="3">
        <v>8.1282099999999996E-2</v>
      </c>
      <c r="O163" s="3">
        <v>-0.246172</v>
      </c>
      <c r="P163" s="3">
        <v>0.20097799999999999</v>
      </c>
      <c r="Q163" s="3">
        <v>5.45526E-2</v>
      </c>
      <c r="R163" s="3">
        <v>-8.7392600000000001E-2</v>
      </c>
      <c r="S163" s="3">
        <v>4.7022700000000001E-2</v>
      </c>
      <c r="T163" s="3">
        <v>-0.21749599999999999</v>
      </c>
      <c r="U163" s="3">
        <v>-0.25345499999999999</v>
      </c>
      <c r="V163" s="3">
        <v>-0.22291800000000001</v>
      </c>
      <c r="W163" s="3">
        <v>-0.55952100000000005</v>
      </c>
      <c r="X163" s="3">
        <v>-1.5165799999999999E-4</v>
      </c>
      <c r="Y163" s="3">
        <v>669.16600000000005</v>
      </c>
      <c r="Z163" s="3" t="s">
        <v>22</v>
      </c>
      <c r="AA163" s="4">
        <f t="shared" si="14"/>
        <v>0.60912230187635508</v>
      </c>
      <c r="AB163" s="5">
        <v>3.3614436235389933</v>
      </c>
      <c r="AC163" s="4">
        <f t="shared" si="15"/>
        <v>5.5185036127955271</v>
      </c>
      <c r="AD163" s="4">
        <f t="shared" si="16"/>
        <v>0.47511756511684555</v>
      </c>
      <c r="AE163" s="5">
        <v>2.6219366042920154</v>
      </c>
      <c r="AF163" s="4">
        <f t="shared" si="17"/>
        <v>5.5185006760320539</v>
      </c>
      <c r="AJ163" s="1"/>
    </row>
    <row r="164" spans="1:36" x14ac:dyDescent="0.3">
      <c r="A164">
        <f>IF(B164=1,MAX(A$9:A163)+1,A163)</f>
        <v>32</v>
      </c>
      <c r="B164">
        <f t="shared" si="18"/>
        <v>2</v>
      </c>
      <c r="C164" t="str">
        <f t="shared" si="13"/>
        <v>DIPiss</v>
      </c>
      <c r="D164" s="1" t="s">
        <v>607</v>
      </c>
      <c r="E164" s="3">
        <v>0.39507199999999998</v>
      </c>
      <c r="F164" s="3">
        <v>5.7483899999999997E-2</v>
      </c>
      <c r="G164" s="3">
        <v>0.401144</v>
      </c>
      <c r="H164" s="3">
        <v>-7.4341199999999996E-2</v>
      </c>
      <c r="I164" s="3">
        <v>1.6712399999999999E-2</v>
      </c>
      <c r="J164" s="3">
        <v>5.2962499999999997E-3</v>
      </c>
      <c r="K164" s="3">
        <v>4.0005899999999997E-2</v>
      </c>
      <c r="L164" s="3">
        <v>0.27047199999999999</v>
      </c>
      <c r="M164" s="3">
        <v>5.1925199999999998E-2</v>
      </c>
      <c r="N164" s="3">
        <v>8.0540100000000003E-2</v>
      </c>
      <c r="O164" s="3">
        <v>-0.27318500000000001</v>
      </c>
      <c r="P164" s="3">
        <v>0.232659</v>
      </c>
      <c r="Q164" s="3">
        <v>5.9544199999999999E-2</v>
      </c>
      <c r="R164" s="3">
        <v>-9.3810500000000005E-2</v>
      </c>
      <c r="S164" s="3">
        <v>7.1424799999999997E-2</v>
      </c>
      <c r="T164" s="3">
        <v>-0.27098299999999997</v>
      </c>
      <c r="U164" s="3">
        <v>-0.24068000000000001</v>
      </c>
      <c r="V164" s="3">
        <v>-0.199632</v>
      </c>
      <c r="W164" s="3">
        <v>-0.52196399999999998</v>
      </c>
      <c r="X164" s="3">
        <v>-7.6844499999999998E-3</v>
      </c>
      <c r="Y164" s="3">
        <v>705.38499999999999</v>
      </c>
      <c r="Z164" s="3" t="s">
        <v>22</v>
      </c>
      <c r="AA164" s="4">
        <f t="shared" si="14"/>
        <v>0.53883277785362127</v>
      </c>
      <c r="AB164" s="5">
        <v>3.0849527003313093</v>
      </c>
      <c r="AC164" s="4">
        <f t="shared" si="15"/>
        <v>5.7252506289982312</v>
      </c>
      <c r="AD164" s="4">
        <f t="shared" si="16"/>
        <v>0.54236580303537762</v>
      </c>
      <c r="AE164" s="5">
        <v>3.105183790016067</v>
      </c>
      <c r="AF164" s="4">
        <f t="shared" si="17"/>
        <v>5.7252573311918802</v>
      </c>
      <c r="AJ164" s="1"/>
    </row>
    <row r="165" spans="1:36" x14ac:dyDescent="0.3">
      <c r="A165">
        <f>IF(B165=1,MAX(A$9:A164)+1,A164)</f>
        <v>32</v>
      </c>
      <c r="B165">
        <f t="shared" si="18"/>
        <v>3</v>
      </c>
      <c r="C165" t="str">
        <f t="shared" si="13"/>
        <v>DIPiss</v>
      </c>
      <c r="D165" s="1" t="s">
        <v>608</v>
      </c>
      <c r="E165" s="3">
        <v>0.41950999999999999</v>
      </c>
      <c r="F165" s="3">
        <v>6.7734500000000003E-2</v>
      </c>
      <c r="G165" s="3">
        <v>0.42343500000000001</v>
      </c>
      <c r="H165" s="3">
        <v>-6.8785200000000005E-2</v>
      </c>
      <c r="I165" s="3">
        <v>7.2383900000000001E-2</v>
      </c>
      <c r="J165" s="3">
        <v>1.2489800000000001E-2</v>
      </c>
      <c r="K165" s="3">
        <v>2.1120300000000002E-2</v>
      </c>
      <c r="L165" s="3">
        <v>0.22844800000000001</v>
      </c>
      <c r="M165" s="3">
        <v>2.62714E-2</v>
      </c>
      <c r="N165" s="3">
        <v>8.1211099999999994E-2</v>
      </c>
      <c r="O165" s="3">
        <v>-0.27236500000000002</v>
      </c>
      <c r="P165" s="3">
        <v>0.18468499999999999</v>
      </c>
      <c r="Q165" s="3">
        <v>3.6662100000000003E-2</v>
      </c>
      <c r="R165" s="3">
        <v>-7.6784500000000006E-2</v>
      </c>
      <c r="S165" s="3">
        <v>4.8139000000000001E-2</v>
      </c>
      <c r="T165" s="3">
        <v>-0.258876</v>
      </c>
      <c r="U165" s="3">
        <v>-0.23619999999999999</v>
      </c>
      <c r="V165" s="3">
        <v>-0.19569300000000001</v>
      </c>
      <c r="W165" s="3">
        <v>-0.53895700000000002</v>
      </c>
      <c r="X165" s="3">
        <v>2.5570300000000001E-2</v>
      </c>
      <c r="Y165" s="3">
        <v>747.41099999999994</v>
      </c>
      <c r="Z165" s="3" t="s">
        <v>22</v>
      </c>
      <c r="AA165" s="4">
        <f t="shared" si="14"/>
        <v>0.61148082185221486</v>
      </c>
      <c r="AB165" s="5">
        <v>3.7245761719477279</v>
      </c>
      <c r="AC165" s="4">
        <f t="shared" si="15"/>
        <v>6.0910760220831559</v>
      </c>
      <c r="AD165" s="4">
        <f t="shared" si="16"/>
        <v>0.48807242405783385</v>
      </c>
      <c r="AE165" s="5">
        <v>2.9728843224834156</v>
      </c>
      <c r="AF165" s="4">
        <f t="shared" si="17"/>
        <v>6.0910720949297996</v>
      </c>
      <c r="AJ165" s="1"/>
    </row>
    <row r="166" spans="1:36" x14ac:dyDescent="0.3">
      <c r="A166">
        <f>IF(B166=1,MAX(A$9:A165)+1,A165)</f>
        <v>32</v>
      </c>
      <c r="B166">
        <f t="shared" si="18"/>
        <v>4</v>
      </c>
      <c r="C166" t="str">
        <f t="shared" si="13"/>
        <v>DIPiss</v>
      </c>
      <c r="D166" s="1" t="s">
        <v>609</v>
      </c>
      <c r="E166" s="3">
        <v>0.41603000000000001</v>
      </c>
      <c r="F166" s="3">
        <v>6.8791500000000005E-2</v>
      </c>
      <c r="G166" s="3">
        <v>0.41192499999999999</v>
      </c>
      <c r="H166" s="3">
        <v>-8.8106599999999993E-2</v>
      </c>
      <c r="I166" s="3">
        <v>4.8881099999999997E-2</v>
      </c>
      <c r="J166" s="3">
        <v>-1.09304E-3</v>
      </c>
      <c r="K166" s="3">
        <v>4.3218100000000002E-2</v>
      </c>
      <c r="L166" s="3">
        <v>0.27055000000000001</v>
      </c>
      <c r="M166" s="3">
        <v>3.5834600000000001E-2</v>
      </c>
      <c r="N166" s="3">
        <v>7.5951699999999997E-2</v>
      </c>
      <c r="O166" s="3">
        <v>-0.25158000000000003</v>
      </c>
      <c r="P166" s="3">
        <v>0.18960199999999999</v>
      </c>
      <c r="Q166" s="3">
        <v>3.7765300000000002E-2</v>
      </c>
      <c r="R166" s="3">
        <v>-8.0988199999999996E-2</v>
      </c>
      <c r="S166" s="3">
        <v>3.97379E-2</v>
      </c>
      <c r="T166" s="3">
        <v>-0.23189299999999999</v>
      </c>
      <c r="U166" s="3">
        <v>-0.22861600000000001</v>
      </c>
      <c r="V166" s="3">
        <v>-0.198347</v>
      </c>
      <c r="W166" s="3">
        <v>-0.55319700000000005</v>
      </c>
      <c r="X166" s="3">
        <v>-4.4672000000000002E-3</v>
      </c>
      <c r="Y166" s="3">
        <v>662.74599999999998</v>
      </c>
      <c r="Z166" s="3" t="s">
        <v>22</v>
      </c>
      <c r="AA166" s="4">
        <f t="shared" si="14"/>
        <v>0.60208755464244212</v>
      </c>
      <c r="AB166" s="5">
        <v>3.2511811148211427</v>
      </c>
      <c r="AC166" s="4">
        <f t="shared" si="15"/>
        <v>5.3998477293753409</v>
      </c>
      <c r="AD166" s="4">
        <f t="shared" si="16"/>
        <v>0.50245505275700031</v>
      </c>
      <c r="AE166" s="5">
        <v>2.7131787349331522</v>
      </c>
      <c r="AF166" s="4">
        <f t="shared" si="17"/>
        <v>5.3998436676987955</v>
      </c>
      <c r="AJ166" s="1"/>
    </row>
    <row r="167" spans="1:36" x14ac:dyDescent="0.3">
      <c r="A167">
        <f>IF(B167=1,MAX(A$9:A166)+1,A166)</f>
        <v>32</v>
      </c>
      <c r="B167">
        <f t="shared" si="18"/>
        <v>5</v>
      </c>
      <c r="C167" t="str">
        <f t="shared" si="13"/>
        <v>DIPiss</v>
      </c>
      <c r="D167" s="1" t="s">
        <v>610</v>
      </c>
      <c r="E167" s="3">
        <v>0.41501700000000002</v>
      </c>
      <c r="F167" s="3">
        <v>7.2757000000000002E-2</v>
      </c>
      <c r="G167" s="3">
        <v>0.413773</v>
      </c>
      <c r="H167" s="3">
        <v>-6.9265800000000002E-2</v>
      </c>
      <c r="I167" s="3">
        <v>6.6855399999999995E-2</v>
      </c>
      <c r="J167" s="3">
        <v>-2.7923700000000002E-3</v>
      </c>
      <c r="K167" s="3">
        <v>4.4332299999999998E-2</v>
      </c>
      <c r="L167" s="3">
        <v>0.259409</v>
      </c>
      <c r="M167" s="3">
        <v>2.9057099999999999E-2</v>
      </c>
      <c r="N167" s="3">
        <v>8.9929800000000004E-2</v>
      </c>
      <c r="O167" s="3">
        <v>-0.27461999999999998</v>
      </c>
      <c r="P167" s="3">
        <v>0.212562</v>
      </c>
      <c r="Q167" s="3">
        <v>3.8540900000000003E-2</v>
      </c>
      <c r="R167" s="3">
        <v>-8.6661199999999994E-2</v>
      </c>
      <c r="S167" s="3">
        <v>3.9812E-2</v>
      </c>
      <c r="T167" s="3">
        <v>-0.25628499999999999</v>
      </c>
      <c r="U167" s="3">
        <v>-0.28112399999999999</v>
      </c>
      <c r="V167" s="3">
        <v>-0.214861</v>
      </c>
      <c r="W167" s="3">
        <v>-0.49164400000000003</v>
      </c>
      <c r="X167" s="3">
        <v>-4.7917000000000003E-3</v>
      </c>
      <c r="Y167" s="3">
        <v>725.20799999999997</v>
      </c>
      <c r="Z167" s="3" t="s">
        <v>22</v>
      </c>
      <c r="AA167" s="4">
        <f t="shared" si="14"/>
        <v>0.55850297861408837</v>
      </c>
      <c r="AB167" s="5">
        <v>3.24537292979171</v>
      </c>
      <c r="AC167" s="4">
        <f t="shared" si="15"/>
        <v>5.8108426527017354</v>
      </c>
      <c r="AD167" s="4">
        <f t="shared" si="16"/>
        <v>0.5157138108952386</v>
      </c>
      <c r="AE167" s="5">
        <v>2.9967333024630567</v>
      </c>
      <c r="AF167" s="4">
        <f t="shared" si="17"/>
        <v>5.8108455487375128</v>
      </c>
      <c r="AJ167" s="1"/>
    </row>
    <row r="168" spans="1:36" x14ac:dyDescent="0.3">
      <c r="A168">
        <f>IF(B168=1,MAX(A$9:A167)+1,A167)</f>
        <v>33</v>
      </c>
      <c r="B168">
        <f t="shared" si="18"/>
        <v>1</v>
      </c>
      <c r="C168" t="str">
        <f t="shared" si="13"/>
        <v>DIPiss</v>
      </c>
      <c r="D168" s="1" t="s">
        <v>611</v>
      </c>
      <c r="E168" s="3">
        <v>0.40059</v>
      </c>
      <c r="F168" s="3">
        <v>8.9179900000000006E-2</v>
      </c>
      <c r="G168" s="3">
        <v>0.39514100000000002</v>
      </c>
      <c r="H168" s="3">
        <v>-7.8747600000000001E-2</v>
      </c>
      <c r="I168" s="3">
        <v>6.3302800000000006E-2</v>
      </c>
      <c r="J168" s="3">
        <v>1.8116299999999998E-2</v>
      </c>
      <c r="K168" s="3">
        <v>4.8483100000000001E-2</v>
      </c>
      <c r="L168" s="3">
        <v>0.216142</v>
      </c>
      <c r="M168" s="3">
        <v>5.3018999999999997E-2</v>
      </c>
      <c r="N168" s="3">
        <v>8.80108E-2</v>
      </c>
      <c r="O168" s="3">
        <v>-0.244562</v>
      </c>
      <c r="P168" s="3">
        <v>0.19198899999999999</v>
      </c>
      <c r="Q168" s="3">
        <v>5.8237999999999998E-2</v>
      </c>
      <c r="R168" s="3">
        <v>-8.6367399999999997E-2</v>
      </c>
      <c r="S168" s="3">
        <v>6.0345900000000001E-2</v>
      </c>
      <c r="T168" s="3">
        <v>-0.229072</v>
      </c>
      <c r="U168" s="3">
        <v>-0.270146</v>
      </c>
      <c r="V168" s="3">
        <v>-0.223381</v>
      </c>
      <c r="W168" s="3">
        <v>-0.56441300000000005</v>
      </c>
      <c r="X168" s="3">
        <v>1.41307E-2</v>
      </c>
      <c r="Y168" s="3">
        <v>756.72400000000005</v>
      </c>
      <c r="Z168" s="3" t="s">
        <v>22</v>
      </c>
      <c r="AA168" s="4">
        <f t="shared" si="14"/>
        <v>0.62772845289742918</v>
      </c>
      <c r="AB168" s="5">
        <v>3.6966112094947099</v>
      </c>
      <c r="AC168" s="4">
        <f t="shared" si="15"/>
        <v>5.8888699284413928</v>
      </c>
      <c r="AD168" s="4">
        <f t="shared" si="16"/>
        <v>0.44537201508383978</v>
      </c>
      <c r="AE168" s="5">
        <v>2.6227401183346228</v>
      </c>
      <c r="AF168" s="4">
        <f t="shared" si="17"/>
        <v>5.8888749843002612</v>
      </c>
      <c r="AJ168" s="1"/>
    </row>
    <row r="169" spans="1:36" x14ac:dyDescent="0.3">
      <c r="A169">
        <f>IF(B169=1,MAX(A$9:A168)+1,A168)</f>
        <v>33</v>
      </c>
      <c r="B169">
        <f t="shared" si="18"/>
        <v>2</v>
      </c>
      <c r="C169" t="str">
        <f t="shared" si="13"/>
        <v>DIPiss</v>
      </c>
      <c r="D169" s="1" t="s">
        <v>612</v>
      </c>
      <c r="E169" s="3">
        <v>0.406551</v>
      </c>
      <c r="F169" s="3">
        <v>8.7245100000000006E-2</v>
      </c>
      <c r="G169" s="3">
        <v>0.41086400000000001</v>
      </c>
      <c r="H169" s="3">
        <v>-9.0359999999999996E-2</v>
      </c>
      <c r="I169" s="3">
        <v>5.1728900000000001E-2</v>
      </c>
      <c r="J169" s="3">
        <v>-8.3301499999999997E-3</v>
      </c>
      <c r="K169" s="3">
        <v>4.6915600000000002E-2</v>
      </c>
      <c r="L169" s="3">
        <v>0.25139800000000001</v>
      </c>
      <c r="M169" s="3">
        <v>3.6942799999999998E-2</v>
      </c>
      <c r="N169" s="3">
        <v>8.2578100000000002E-2</v>
      </c>
      <c r="O169" s="3">
        <v>-0.25552999999999998</v>
      </c>
      <c r="P169" s="3">
        <v>0.227052</v>
      </c>
      <c r="Q169" s="3">
        <v>4.1367899999999999E-2</v>
      </c>
      <c r="R169" s="3">
        <v>-9.0199600000000005E-2</v>
      </c>
      <c r="S169" s="3">
        <v>3.8048400000000003E-2</v>
      </c>
      <c r="T169" s="3">
        <v>-0.23260900000000001</v>
      </c>
      <c r="U169" s="3">
        <v>-0.242953</v>
      </c>
      <c r="V169" s="3">
        <v>-0.21760599999999999</v>
      </c>
      <c r="W169" s="3">
        <v>-0.53393500000000005</v>
      </c>
      <c r="X169" s="3">
        <v>-9.1683800000000003E-3</v>
      </c>
      <c r="Y169" s="3">
        <v>828.37199999999996</v>
      </c>
      <c r="Z169" s="3" t="s">
        <v>22</v>
      </c>
      <c r="AA169" s="4">
        <f t="shared" si="14"/>
        <v>0.58566449985699398</v>
      </c>
      <c r="AB169" s="5">
        <v>3.8316388807485549</v>
      </c>
      <c r="AC169" s="4">
        <f t="shared" si="15"/>
        <v>6.54237858310373</v>
      </c>
      <c r="AD169" s="4">
        <f t="shared" si="16"/>
        <v>0.48408821849415012</v>
      </c>
      <c r="AE169" s="5">
        <v>3.1670849654089448</v>
      </c>
      <c r="AF169" s="4">
        <f t="shared" si="17"/>
        <v>6.542371502576068</v>
      </c>
      <c r="AJ169" s="1"/>
    </row>
    <row r="170" spans="1:36" x14ac:dyDescent="0.3">
      <c r="A170">
        <f>IF(B170=1,MAX(A$9:A169)+1,A169)</f>
        <v>33</v>
      </c>
      <c r="B170">
        <f t="shared" si="18"/>
        <v>3</v>
      </c>
      <c r="C170" t="str">
        <f t="shared" si="13"/>
        <v>DIPiss</v>
      </c>
      <c r="D170" s="1" t="s">
        <v>613</v>
      </c>
      <c r="E170" s="3">
        <v>0.37948399999999999</v>
      </c>
      <c r="F170" s="3">
        <v>8.1640099999999993E-2</v>
      </c>
      <c r="G170" s="3">
        <v>0.38717099999999999</v>
      </c>
      <c r="H170" s="3">
        <v>-9.2578199999999999E-2</v>
      </c>
      <c r="I170" s="3">
        <v>1.93809E-2</v>
      </c>
      <c r="J170" s="3">
        <v>-1.9288E-2</v>
      </c>
      <c r="K170" s="3">
        <v>5.5948400000000002E-2</v>
      </c>
      <c r="L170" s="3">
        <v>0.25350600000000001</v>
      </c>
      <c r="M170" s="3">
        <v>5.52606E-2</v>
      </c>
      <c r="N170" s="3">
        <v>9.5618700000000001E-2</v>
      </c>
      <c r="O170" s="3">
        <v>-0.21550900000000001</v>
      </c>
      <c r="P170" s="3">
        <v>0.23285400000000001</v>
      </c>
      <c r="Q170" s="3">
        <v>6.5158400000000005E-2</v>
      </c>
      <c r="R170" s="3">
        <v>-9.23205E-2</v>
      </c>
      <c r="S170" s="3">
        <v>6.7331100000000005E-2</v>
      </c>
      <c r="T170" s="3">
        <v>-0.23161499999999999</v>
      </c>
      <c r="U170" s="3">
        <v>-0.22678999999999999</v>
      </c>
      <c r="V170" s="3">
        <v>-0.204565</v>
      </c>
      <c r="W170" s="3">
        <v>-0.58743500000000004</v>
      </c>
      <c r="X170" s="3">
        <v>-2.3250699999999999E-2</v>
      </c>
      <c r="Y170" s="3">
        <v>804.46500000000003</v>
      </c>
      <c r="Z170" s="3" t="s">
        <v>22</v>
      </c>
      <c r="AA170" s="4">
        <f t="shared" si="14"/>
        <v>0.6068288387050339</v>
      </c>
      <c r="AB170" s="5">
        <v>3.7559636079264904</v>
      </c>
      <c r="AC170" s="4">
        <f t="shared" si="15"/>
        <v>6.1894942500453265</v>
      </c>
      <c r="AD170" s="4">
        <f t="shared" si="16"/>
        <v>0.48525452135996633</v>
      </c>
      <c r="AE170" s="5">
        <v>3.003477053873072</v>
      </c>
      <c r="AF170" s="4">
        <f t="shared" si="17"/>
        <v>6.1894880349709602</v>
      </c>
      <c r="AJ170" s="1"/>
    </row>
    <row r="171" spans="1:36" x14ac:dyDescent="0.3">
      <c r="A171">
        <f>IF(B171=1,MAX(A$9:A170)+1,A170)</f>
        <v>33</v>
      </c>
      <c r="B171">
        <f t="shared" si="18"/>
        <v>4</v>
      </c>
      <c r="C171" t="str">
        <f t="shared" si="13"/>
        <v>DIPiss</v>
      </c>
      <c r="D171" s="1" t="s">
        <v>614</v>
      </c>
      <c r="E171" s="3">
        <v>0.43371799999999999</v>
      </c>
      <c r="F171" s="3">
        <v>8.0373799999999995E-2</v>
      </c>
      <c r="G171" s="3">
        <v>0.431701</v>
      </c>
      <c r="H171" s="3">
        <v>-7.7709799999999996E-2</v>
      </c>
      <c r="I171" s="3">
        <v>6.1945E-2</v>
      </c>
      <c r="J171" s="3">
        <v>4.2665200000000002E-3</v>
      </c>
      <c r="K171" s="3">
        <v>1.7928800000000002E-2</v>
      </c>
      <c r="L171" s="3">
        <v>0.21182300000000001</v>
      </c>
      <c r="M171" s="3">
        <v>1.3297700000000001E-2</v>
      </c>
      <c r="N171" s="3">
        <v>8.3257999999999999E-2</v>
      </c>
      <c r="O171" s="3">
        <v>-0.214723</v>
      </c>
      <c r="P171" s="3">
        <v>0.18587500000000001</v>
      </c>
      <c r="Q171" s="3">
        <v>3.31445E-2</v>
      </c>
      <c r="R171" s="3">
        <v>-8.05173E-2</v>
      </c>
      <c r="S171" s="3">
        <v>3.4370900000000003E-2</v>
      </c>
      <c r="T171" s="3">
        <v>-0.21664900000000001</v>
      </c>
      <c r="U171" s="3">
        <v>-0.239284</v>
      </c>
      <c r="V171" s="3">
        <v>-0.18962799999999999</v>
      </c>
      <c r="W171" s="3">
        <v>-0.57209900000000002</v>
      </c>
      <c r="X171" s="3">
        <v>-1.0923899999999999E-3</v>
      </c>
      <c r="Y171" s="3">
        <v>816.178</v>
      </c>
      <c r="Z171" s="3" t="s">
        <v>22</v>
      </c>
      <c r="AA171" s="4">
        <f t="shared" si="14"/>
        <v>0.63406664622292519</v>
      </c>
      <c r="AB171" s="5">
        <v>4.0604764891489102</v>
      </c>
      <c r="AC171" s="4">
        <f t="shared" si="15"/>
        <v>6.4038638735167401</v>
      </c>
      <c r="AD171" s="4">
        <f t="shared" si="16"/>
        <v>0.42878735689897624</v>
      </c>
      <c r="AE171" s="5">
        <v>2.7458979253868554</v>
      </c>
      <c r="AF171" s="4">
        <f t="shared" si="17"/>
        <v>6.4038686803766893</v>
      </c>
      <c r="AJ171" s="1"/>
    </row>
    <row r="172" spans="1:36" x14ac:dyDescent="0.3">
      <c r="A172">
        <f>IF(B172=1,MAX(A$9:A171)+1,A171)</f>
        <v>33</v>
      </c>
      <c r="B172">
        <f t="shared" si="18"/>
        <v>5</v>
      </c>
      <c r="C172" t="str">
        <f t="shared" si="13"/>
        <v>DIPiss</v>
      </c>
      <c r="D172" s="1" t="s">
        <v>615</v>
      </c>
      <c r="E172" s="3">
        <v>0.42880099999999999</v>
      </c>
      <c r="F172" s="3">
        <v>9.7465599999999999E-2</v>
      </c>
      <c r="G172" s="3">
        <v>0.43165599999999998</v>
      </c>
      <c r="H172" s="3">
        <v>-9.4397300000000003E-2</v>
      </c>
      <c r="I172" s="3">
        <v>3.5927099999999997E-2</v>
      </c>
      <c r="J172" s="3">
        <v>-1.2282E-3</v>
      </c>
      <c r="K172" s="3">
        <v>3.6482500000000001E-2</v>
      </c>
      <c r="L172" s="3">
        <v>0.21851200000000001</v>
      </c>
      <c r="M172" s="3">
        <v>3.551E-2</v>
      </c>
      <c r="N172" s="3">
        <v>8.2689499999999999E-2</v>
      </c>
      <c r="O172" s="3">
        <v>-0.25321300000000002</v>
      </c>
      <c r="P172" s="3">
        <v>0.192972</v>
      </c>
      <c r="Q172" s="3">
        <v>3.9184099999999999E-2</v>
      </c>
      <c r="R172" s="3">
        <v>-7.8562699999999999E-2</v>
      </c>
      <c r="S172" s="3">
        <v>3.8069100000000002E-2</v>
      </c>
      <c r="T172" s="3">
        <v>-0.21970899999999999</v>
      </c>
      <c r="U172" s="3">
        <v>-0.25440699999999999</v>
      </c>
      <c r="V172" s="3">
        <v>-0.19989199999999999</v>
      </c>
      <c r="W172" s="3">
        <v>-0.53800999999999999</v>
      </c>
      <c r="X172" s="3">
        <v>2.15044E-3</v>
      </c>
      <c r="Y172" s="3">
        <v>751.10400000000004</v>
      </c>
      <c r="Z172" s="3" t="s">
        <v>22</v>
      </c>
      <c r="AA172" s="4">
        <f t="shared" si="14"/>
        <v>0.57394704456479217</v>
      </c>
      <c r="AB172" s="5">
        <v>3.4012312928306567</v>
      </c>
      <c r="AC172" s="4">
        <f t="shared" si="15"/>
        <v>5.9260367747162359</v>
      </c>
      <c r="AD172" s="4">
        <f t="shared" si="16"/>
        <v>0.43822387217101716</v>
      </c>
      <c r="AE172" s="5">
        <v>2.5969324356446362</v>
      </c>
      <c r="AF172" s="4">
        <f t="shared" si="17"/>
        <v>5.9260405481314846</v>
      </c>
      <c r="AJ172" s="1"/>
    </row>
    <row r="173" spans="1:36" x14ac:dyDescent="0.3">
      <c r="A173">
        <f>IF(B173=1,MAX(A$9:A172)+1,A172)</f>
        <v>34</v>
      </c>
      <c r="B173">
        <f t="shared" si="18"/>
        <v>1</v>
      </c>
      <c r="C173" t="str">
        <f t="shared" si="13"/>
        <v>DIPiss</v>
      </c>
      <c r="D173" s="1" t="s">
        <v>616</v>
      </c>
      <c r="E173" s="3">
        <v>0.40455099999999999</v>
      </c>
      <c r="F173" s="3">
        <v>8.8302199999999997E-2</v>
      </c>
      <c r="G173" s="3">
        <v>0.41513600000000001</v>
      </c>
      <c r="H173" s="3">
        <v>-8.5696099999999997E-2</v>
      </c>
      <c r="I173" s="3">
        <v>6.9309599999999999E-2</v>
      </c>
      <c r="J173" s="3">
        <v>1.3539600000000001E-2</v>
      </c>
      <c r="K173" s="3">
        <v>9.4444100000000003E-3</v>
      </c>
      <c r="L173" s="3">
        <v>0.244837</v>
      </c>
      <c r="M173" s="3">
        <v>2.0799000000000002E-2</v>
      </c>
      <c r="N173" s="3">
        <v>0.113515</v>
      </c>
      <c r="O173" s="3">
        <v>-0.28648400000000002</v>
      </c>
      <c r="P173" s="3">
        <v>0.23644999999999999</v>
      </c>
      <c r="Q173" s="3">
        <v>4.1339000000000001E-2</v>
      </c>
      <c r="R173" s="3">
        <v>-0.100303</v>
      </c>
      <c r="S173" s="3">
        <v>5.6551700000000003E-2</v>
      </c>
      <c r="T173" s="3">
        <v>-0.27133600000000002</v>
      </c>
      <c r="U173" s="3">
        <v>-0.30924000000000001</v>
      </c>
      <c r="V173" s="3">
        <v>-0.26474199999999998</v>
      </c>
      <c r="W173" s="3">
        <v>-0.421406</v>
      </c>
      <c r="X173" s="3">
        <v>2.5433899999999999E-2</v>
      </c>
      <c r="Y173" s="3">
        <v>656.005</v>
      </c>
      <c r="Z173" s="3" t="s">
        <v>22</v>
      </c>
      <c r="AA173" s="4">
        <f t="shared" si="14"/>
        <v>0.49085972991869076</v>
      </c>
      <c r="AB173" s="5">
        <v>2.6122406420719027</v>
      </c>
      <c r="AC173" s="4">
        <f t="shared" si="15"/>
        <v>5.3217660420108439</v>
      </c>
      <c r="AD173" s="4">
        <f t="shared" si="16"/>
        <v>0.51831810956221092</v>
      </c>
      <c r="AE173" s="5">
        <v>2.758368398252796</v>
      </c>
      <c r="AF173" s="4">
        <f t="shared" si="17"/>
        <v>5.3217673613268266</v>
      </c>
      <c r="AJ173" s="1"/>
    </row>
    <row r="174" spans="1:36" x14ac:dyDescent="0.3">
      <c r="A174">
        <f>IF(B174=1,MAX(A$9:A173)+1,A173)</f>
        <v>34</v>
      </c>
      <c r="B174">
        <f t="shared" si="18"/>
        <v>2</v>
      </c>
      <c r="C174" t="str">
        <f t="shared" si="13"/>
        <v>DIPiss</v>
      </c>
      <c r="D174" s="1" t="s">
        <v>617</v>
      </c>
      <c r="E174" s="3">
        <v>0.38442500000000002</v>
      </c>
      <c r="F174" s="3">
        <v>9.0165300000000004E-2</v>
      </c>
      <c r="G174" s="3">
        <v>0.39013100000000001</v>
      </c>
      <c r="H174" s="3">
        <v>-8.0159900000000006E-2</v>
      </c>
      <c r="I174" s="3">
        <v>8.2878599999999997E-2</v>
      </c>
      <c r="J174" s="3">
        <v>7.6785999999999998E-3</v>
      </c>
      <c r="K174" s="3">
        <v>4.0596100000000003E-2</v>
      </c>
      <c r="L174" s="3">
        <v>0.244258</v>
      </c>
      <c r="M174" s="3">
        <v>4.5927999999999997E-2</v>
      </c>
      <c r="N174" s="3">
        <v>9.3403799999999995E-2</v>
      </c>
      <c r="O174" s="3">
        <v>-0.23316899999999999</v>
      </c>
      <c r="P174" s="3">
        <v>0.236566</v>
      </c>
      <c r="Q174" s="3">
        <v>4.3208700000000003E-2</v>
      </c>
      <c r="R174" s="3">
        <v>-8.1952800000000006E-2</v>
      </c>
      <c r="S174" s="3">
        <v>5.0154799999999999E-2</v>
      </c>
      <c r="T174" s="3">
        <v>-0.25347199999999998</v>
      </c>
      <c r="U174" s="3">
        <v>-0.27725</v>
      </c>
      <c r="V174" s="3">
        <v>-0.257324</v>
      </c>
      <c r="W174" s="3">
        <v>-0.52690300000000001</v>
      </c>
      <c r="X174" s="3">
        <v>8.3759399999999999E-4</v>
      </c>
      <c r="Y174" s="3">
        <v>821.58</v>
      </c>
      <c r="Z174" s="3" t="s">
        <v>22</v>
      </c>
      <c r="AA174" s="4">
        <f t="shared" si="14"/>
        <v>0.60981997266541876</v>
      </c>
      <c r="AB174" s="5">
        <v>3.9974378566430766</v>
      </c>
      <c r="AC174" s="4">
        <f t="shared" si="15"/>
        <v>6.5551114030768121</v>
      </c>
      <c r="AD174" s="4">
        <f t="shared" si="16"/>
        <v>0.49782177699020963</v>
      </c>
      <c r="AE174" s="5">
        <v>3.2632734052679231</v>
      </c>
      <c r="AF174" s="4">
        <f t="shared" si="17"/>
        <v>6.5551037662462486</v>
      </c>
      <c r="AJ174" s="1"/>
    </row>
    <row r="175" spans="1:36" x14ac:dyDescent="0.3">
      <c r="A175">
        <f>IF(B175=1,MAX(A$9:A174)+1,A174)</f>
        <v>34</v>
      </c>
      <c r="B175">
        <f t="shared" si="18"/>
        <v>3</v>
      </c>
      <c r="C175" t="str">
        <f t="shared" si="13"/>
        <v>DIPiss</v>
      </c>
      <c r="D175" s="1" t="s">
        <v>618</v>
      </c>
      <c r="E175" s="3">
        <v>0.38105899999999998</v>
      </c>
      <c r="F175" s="3">
        <v>0.10628</v>
      </c>
      <c r="G175" s="3">
        <v>0.38566899999999998</v>
      </c>
      <c r="H175" s="3">
        <v>-9.6191600000000002E-2</v>
      </c>
      <c r="I175" s="3">
        <v>5.9013400000000001E-2</v>
      </c>
      <c r="J175" s="3">
        <v>2.6184300000000001E-3</v>
      </c>
      <c r="K175" s="3">
        <v>3.94071E-2</v>
      </c>
      <c r="L175" s="3">
        <v>0.24158099999999999</v>
      </c>
      <c r="M175" s="3">
        <v>4.2404799999999999E-2</v>
      </c>
      <c r="N175" s="3">
        <v>0.109903</v>
      </c>
      <c r="O175" s="3">
        <v>-0.26256299999999999</v>
      </c>
      <c r="P175" s="3">
        <v>0.25170599999999999</v>
      </c>
      <c r="Q175" s="3">
        <v>5.4512699999999997E-2</v>
      </c>
      <c r="R175" s="3">
        <v>-0.110814</v>
      </c>
      <c r="S175" s="3">
        <v>6.2402699999999998E-2</v>
      </c>
      <c r="T175" s="3">
        <v>-0.27071200000000001</v>
      </c>
      <c r="U175" s="3">
        <v>-0.25404900000000002</v>
      </c>
      <c r="V175" s="3">
        <v>-0.246751</v>
      </c>
      <c r="W175" s="3">
        <v>-0.507857</v>
      </c>
      <c r="X175" s="3">
        <v>1.23792E-2</v>
      </c>
      <c r="Y175" s="3">
        <v>706.08900000000006</v>
      </c>
      <c r="Z175" s="3" t="s">
        <v>22</v>
      </c>
      <c r="AA175" s="4">
        <f t="shared" si="14"/>
        <v>0.56695442764577908</v>
      </c>
      <c r="AB175" s="5">
        <v>3.2279273946663425</v>
      </c>
      <c r="AC175" s="4">
        <f t="shared" si="15"/>
        <v>5.6934512498120604</v>
      </c>
      <c r="AD175" s="4">
        <f t="shared" si="16"/>
        <v>0.51280884885926059</v>
      </c>
      <c r="AE175" s="5">
        <v>2.9196527705424722</v>
      </c>
      <c r="AF175" s="4">
        <f t="shared" si="17"/>
        <v>5.6934523985637489</v>
      </c>
      <c r="AJ175" s="1"/>
    </row>
    <row r="176" spans="1:36" x14ac:dyDescent="0.3">
      <c r="A176">
        <f>IF(B176=1,MAX(A$9:A175)+1,A175)</f>
        <v>34</v>
      </c>
      <c r="B176">
        <f t="shared" si="18"/>
        <v>4</v>
      </c>
      <c r="C176" t="str">
        <f t="shared" si="13"/>
        <v>DIPiss</v>
      </c>
      <c r="D176" s="1" t="s">
        <v>619</v>
      </c>
      <c r="E176" s="3">
        <v>0.39882699999999999</v>
      </c>
      <c r="F176" s="3">
        <v>0.101525</v>
      </c>
      <c r="G176" s="3">
        <v>0.40332400000000002</v>
      </c>
      <c r="H176" s="3">
        <v>-8.8256699999999993E-2</v>
      </c>
      <c r="I176" s="3">
        <v>6.8572099999999997E-2</v>
      </c>
      <c r="J176" s="3">
        <v>2.23129E-2</v>
      </c>
      <c r="K176" s="3">
        <v>3.3124899999999999E-2</v>
      </c>
      <c r="L176" s="3">
        <v>0.22751299999999999</v>
      </c>
      <c r="M176" s="3">
        <v>3.6122300000000003E-2</v>
      </c>
      <c r="N176" s="3">
        <v>0.100992</v>
      </c>
      <c r="O176" s="3">
        <v>-0.269117</v>
      </c>
      <c r="P176" s="3">
        <v>0.218634</v>
      </c>
      <c r="Q176" s="3">
        <v>4.90576E-2</v>
      </c>
      <c r="R176" s="3">
        <v>-9.1588500000000003E-2</v>
      </c>
      <c r="S176" s="3">
        <v>4.9309400000000003E-2</v>
      </c>
      <c r="T176" s="3">
        <v>-0.2631</v>
      </c>
      <c r="U176" s="3">
        <v>-0.27544400000000002</v>
      </c>
      <c r="V176" s="3">
        <v>-0.25935999999999998</v>
      </c>
      <c r="W176" s="3">
        <v>-0.49377599999999999</v>
      </c>
      <c r="X176" s="3">
        <v>3.1328099999999998E-2</v>
      </c>
      <c r="Y176" s="3">
        <v>711.32100000000003</v>
      </c>
      <c r="Z176" s="3" t="s">
        <v>22</v>
      </c>
      <c r="AA176" s="4">
        <f t="shared" si="14"/>
        <v>0.5624203582771965</v>
      </c>
      <c r="AB176" s="5">
        <v>3.1812891452231393</v>
      </c>
      <c r="AC176" s="4">
        <f t="shared" si="15"/>
        <v>5.6564260137525073</v>
      </c>
      <c r="AD176" s="4">
        <f t="shared" si="16"/>
        <v>0.49087987716879367</v>
      </c>
      <c r="AE176" s="5">
        <v>2.776628008903173</v>
      </c>
      <c r="AF176" s="4">
        <f t="shared" si="17"/>
        <v>5.6564307034089385</v>
      </c>
      <c r="AJ176" s="1"/>
    </row>
    <row r="177" spans="1:36" x14ac:dyDescent="0.3">
      <c r="A177">
        <f>IF(B177=1,MAX(A$9:A176)+1,A176)</f>
        <v>34</v>
      </c>
      <c r="B177">
        <f t="shared" si="18"/>
        <v>5</v>
      </c>
      <c r="C177" t="str">
        <f t="shared" si="13"/>
        <v>DIPiss</v>
      </c>
      <c r="D177" s="1" t="s">
        <v>620</v>
      </c>
      <c r="E177" s="3">
        <v>0.36934</v>
      </c>
      <c r="F177" s="3">
        <v>9.0004299999999995E-2</v>
      </c>
      <c r="G177" s="3">
        <v>0.37443100000000001</v>
      </c>
      <c r="H177" s="3">
        <v>-9.7667500000000004E-2</v>
      </c>
      <c r="I177" s="3">
        <v>-9.8121600000000003E-4</v>
      </c>
      <c r="J177" s="3">
        <v>-1.08193E-2</v>
      </c>
      <c r="K177" s="3">
        <v>6.9897399999999998E-2</v>
      </c>
      <c r="L177" s="3">
        <v>0.27590399999999998</v>
      </c>
      <c r="M177" s="3">
        <v>7.9993599999999998E-2</v>
      </c>
      <c r="N177" s="3">
        <v>9.7855499999999998E-2</v>
      </c>
      <c r="O177" s="3">
        <v>-0.26053799999999999</v>
      </c>
      <c r="P177" s="3">
        <v>0.242365</v>
      </c>
      <c r="Q177" s="3">
        <v>7.04568E-2</v>
      </c>
      <c r="R177" s="3">
        <v>-9.4434299999999999E-2</v>
      </c>
      <c r="S177" s="3">
        <v>8.2453600000000002E-2</v>
      </c>
      <c r="T177" s="3">
        <v>-0.25472499999999998</v>
      </c>
      <c r="U177" s="3">
        <v>-0.26822600000000002</v>
      </c>
      <c r="V177" s="3">
        <v>-0.239426</v>
      </c>
      <c r="W177" s="3">
        <v>-0.51682700000000004</v>
      </c>
      <c r="X177" s="3">
        <v>-9.0569799999999992E-3</v>
      </c>
      <c r="Y177" s="3">
        <v>618.447</v>
      </c>
      <c r="Z177" s="3" t="s">
        <v>22</v>
      </c>
      <c r="AA177" s="4">
        <f t="shared" si="14"/>
        <v>0.51584879435970099</v>
      </c>
      <c r="AB177" s="5">
        <v>2.644325956718792</v>
      </c>
      <c r="AC177" s="4">
        <f t="shared" si="15"/>
        <v>5.1261648483662157</v>
      </c>
      <c r="AD177" s="4">
        <f t="shared" si="16"/>
        <v>0.53077753701474595</v>
      </c>
      <c r="AE177" s="5">
        <v>2.7208515707003169</v>
      </c>
      <c r="AF177" s="4">
        <f t="shared" si="17"/>
        <v>5.1261618681212706</v>
      </c>
      <c r="AJ177" s="1"/>
    </row>
    <row r="178" spans="1:36" x14ac:dyDescent="0.3">
      <c r="A178">
        <f>IF(B178=1,MAX(A$9:A177)+1,A177)</f>
        <v>35</v>
      </c>
      <c r="B178">
        <f t="shared" si="18"/>
        <v>1</v>
      </c>
      <c r="C178" t="str">
        <f t="shared" si="13"/>
        <v>DIPiss</v>
      </c>
      <c r="D178" s="1" t="s">
        <v>621</v>
      </c>
      <c r="E178" s="3">
        <v>0.38413700000000001</v>
      </c>
      <c r="F178" s="3">
        <v>9.2574400000000001E-2</v>
      </c>
      <c r="G178" s="3">
        <v>0.37817400000000001</v>
      </c>
      <c r="H178" s="3">
        <v>-0.102477</v>
      </c>
      <c r="I178" s="3">
        <v>-1.63003E-2</v>
      </c>
      <c r="J178" s="3">
        <v>-1.6601000000000001E-2</v>
      </c>
      <c r="K178" s="3">
        <v>6.79419E-2</v>
      </c>
      <c r="L178" s="3">
        <v>0.27753800000000001</v>
      </c>
      <c r="M178" s="3">
        <v>7.21189E-2</v>
      </c>
      <c r="N178" s="3">
        <v>0.106018</v>
      </c>
      <c r="O178" s="3">
        <v>-0.25165700000000002</v>
      </c>
      <c r="P178" s="3">
        <v>0.253469</v>
      </c>
      <c r="Q178" s="3">
        <v>6.4625699999999994E-2</v>
      </c>
      <c r="R178" s="3">
        <v>-9.7371799999999994E-2</v>
      </c>
      <c r="S178" s="3">
        <v>6.6197099999999995E-2</v>
      </c>
      <c r="T178" s="3">
        <v>-0.25769799999999998</v>
      </c>
      <c r="U178" s="3">
        <v>-0.25253999999999999</v>
      </c>
      <c r="V178" s="3">
        <v>-0.22881199999999999</v>
      </c>
      <c r="W178" s="3">
        <v>-0.51269799999999999</v>
      </c>
      <c r="X178" s="3">
        <v>-2.6639800000000002E-2</v>
      </c>
      <c r="Y178" s="3">
        <v>717.49800000000005</v>
      </c>
      <c r="Z178" s="3" t="s">
        <v>22</v>
      </c>
      <c r="AA178" s="4">
        <f t="shared" si="14"/>
        <v>0.49649919845930263</v>
      </c>
      <c r="AB178" s="5">
        <v>2.922373096592993</v>
      </c>
      <c r="AC178" s="4">
        <f t="shared" si="15"/>
        <v>5.8859573301658328</v>
      </c>
      <c r="AD178" s="4">
        <f t="shared" si="16"/>
        <v>0.53523884390339238</v>
      </c>
      <c r="AE178" s="5">
        <v>3.1503900796038815</v>
      </c>
      <c r="AF178" s="4">
        <f t="shared" si="17"/>
        <v>5.8859518801526098</v>
      </c>
      <c r="AJ178" s="1"/>
    </row>
    <row r="179" spans="1:36" x14ac:dyDescent="0.3">
      <c r="A179">
        <f>IF(B179=1,MAX(A$9:A178)+1,A178)</f>
        <v>35</v>
      </c>
      <c r="B179">
        <f t="shared" si="18"/>
        <v>2</v>
      </c>
      <c r="C179" t="str">
        <f t="shared" si="13"/>
        <v>DIPiss</v>
      </c>
      <c r="D179" s="1" t="s">
        <v>622</v>
      </c>
      <c r="E179" s="3">
        <v>0.34046100000000001</v>
      </c>
      <c r="F179" s="3">
        <v>0.112887</v>
      </c>
      <c r="G179" s="3">
        <v>0.35422500000000001</v>
      </c>
      <c r="H179" s="3">
        <v>-0.10254000000000001</v>
      </c>
      <c r="I179" s="3">
        <v>-1.76749E-2</v>
      </c>
      <c r="J179" s="3">
        <v>2.3023100000000001E-2</v>
      </c>
      <c r="K179" s="3">
        <v>5.6976600000000002E-2</v>
      </c>
      <c r="L179" s="3">
        <v>0.27169900000000002</v>
      </c>
      <c r="M179" s="3">
        <v>7.5072600000000003E-2</v>
      </c>
      <c r="N179" s="3">
        <v>0.106318</v>
      </c>
      <c r="O179" s="3">
        <v>-0.18165899999999999</v>
      </c>
      <c r="P179" s="3">
        <v>0.24858</v>
      </c>
      <c r="Q179" s="3">
        <v>8.3233699999999994E-2</v>
      </c>
      <c r="R179" s="3">
        <v>-0.104644</v>
      </c>
      <c r="S179" s="3">
        <v>8.78945E-2</v>
      </c>
      <c r="T179" s="3">
        <v>-0.288267</v>
      </c>
      <c r="U179" s="3">
        <v>-0.24990999999999999</v>
      </c>
      <c r="V179" s="3">
        <v>-0.27121400000000001</v>
      </c>
      <c r="W179" s="3">
        <v>-0.54861800000000005</v>
      </c>
      <c r="X179" s="3">
        <v>4.1572900000000001E-3</v>
      </c>
      <c r="Y179" s="3">
        <v>697.89700000000005</v>
      </c>
      <c r="Z179" s="3" t="s">
        <v>22</v>
      </c>
      <c r="AA179" s="4">
        <f t="shared" si="14"/>
        <v>0.53127817028800095</v>
      </c>
      <c r="AB179" s="5">
        <v>3.121456765212153</v>
      </c>
      <c r="AC179" s="4">
        <f t="shared" si="15"/>
        <v>5.8753717727947308</v>
      </c>
      <c r="AD179" s="4">
        <f t="shared" si="16"/>
        <v>0.56081889919688865</v>
      </c>
      <c r="AE179" s="5">
        <v>3.2950170852678813</v>
      </c>
      <c r="AF179" s="4">
        <f t="shared" si="17"/>
        <v>5.8753674135919018</v>
      </c>
      <c r="AJ179" s="1"/>
    </row>
    <row r="180" spans="1:36" x14ac:dyDescent="0.3">
      <c r="A180">
        <f>IF(B180=1,MAX(A$9:A179)+1,A179)</f>
        <v>35</v>
      </c>
      <c r="B180">
        <f t="shared" si="18"/>
        <v>3</v>
      </c>
      <c r="C180" t="str">
        <f t="shared" si="13"/>
        <v>DIPiss</v>
      </c>
      <c r="D180" s="1" t="s">
        <v>623</v>
      </c>
      <c r="E180" s="3">
        <v>0.38377499999999998</v>
      </c>
      <c r="F180" s="3">
        <v>9.16043E-2</v>
      </c>
      <c r="G180" s="3">
        <v>0.37947799999999998</v>
      </c>
      <c r="H180" s="3">
        <v>-8.4165599999999993E-2</v>
      </c>
      <c r="I180" s="3">
        <v>2.44856E-2</v>
      </c>
      <c r="J180" s="3">
        <v>1.5286900000000001E-2</v>
      </c>
      <c r="K180" s="3">
        <v>5.4647300000000003E-2</v>
      </c>
      <c r="L180" s="3">
        <v>0.26275999999999999</v>
      </c>
      <c r="M180" s="3">
        <v>5.6332199999999999E-2</v>
      </c>
      <c r="N180" s="3">
        <v>9.9609100000000006E-2</v>
      </c>
      <c r="O180" s="3">
        <v>-0.22283900000000001</v>
      </c>
      <c r="P180" s="3">
        <v>0.225575</v>
      </c>
      <c r="Q180" s="3">
        <v>5.46624E-2</v>
      </c>
      <c r="R180" s="3">
        <v>-8.4735099999999994E-2</v>
      </c>
      <c r="S180" s="3">
        <v>5.5619599999999998E-2</v>
      </c>
      <c r="T180" s="3">
        <v>-0.27765400000000001</v>
      </c>
      <c r="U180" s="3">
        <v>-0.24734400000000001</v>
      </c>
      <c r="V180" s="3">
        <v>-0.25464500000000001</v>
      </c>
      <c r="W180" s="3">
        <v>-0.53881599999999996</v>
      </c>
      <c r="X180" s="3">
        <v>6.3640700000000003E-3</v>
      </c>
      <c r="Y180" s="3">
        <v>705.25699999999995</v>
      </c>
      <c r="Z180" s="3" t="s">
        <v>22</v>
      </c>
      <c r="AA180" s="4">
        <f t="shared" si="14"/>
        <v>0.56337226543180918</v>
      </c>
      <c r="AB180" s="5">
        <v>3.2419407188861391</v>
      </c>
      <c r="AC180" s="4">
        <f t="shared" si="15"/>
        <v>5.7545266563686477</v>
      </c>
      <c r="AD180" s="4">
        <f t="shared" si="16"/>
        <v>0.54041487466879545</v>
      </c>
      <c r="AE180" s="5">
        <v>3.1098300589313266</v>
      </c>
      <c r="AF180" s="4">
        <f t="shared" si="17"/>
        <v>5.7545234313493889</v>
      </c>
      <c r="AJ180" s="1"/>
    </row>
    <row r="181" spans="1:36" x14ac:dyDescent="0.3">
      <c r="A181">
        <f>IF(B181=1,MAX(A$9:A180)+1,A180)</f>
        <v>35</v>
      </c>
      <c r="B181">
        <f t="shared" si="18"/>
        <v>4</v>
      </c>
      <c r="C181" t="str">
        <f t="shared" si="13"/>
        <v>DIPiss</v>
      </c>
      <c r="D181" s="1" t="s">
        <v>624</v>
      </c>
      <c r="E181" s="3">
        <v>0.36152299999999998</v>
      </c>
      <c r="F181" s="3">
        <v>0.115811</v>
      </c>
      <c r="G181" s="3">
        <v>0.375388</v>
      </c>
      <c r="H181" s="3">
        <v>-9.1032299999999997E-2</v>
      </c>
      <c r="I181" s="3">
        <v>-5.5816200000000003E-2</v>
      </c>
      <c r="J181" s="3">
        <v>-8.7871100000000008E-3</v>
      </c>
      <c r="K181" s="3">
        <v>7.9214800000000002E-2</v>
      </c>
      <c r="L181" s="3">
        <v>0.25005300000000003</v>
      </c>
      <c r="M181" s="3">
        <v>8.5747799999999999E-2</v>
      </c>
      <c r="N181" s="3">
        <v>9.6863400000000002E-2</v>
      </c>
      <c r="O181" s="3">
        <v>-0.184229</v>
      </c>
      <c r="P181" s="3">
        <v>0.23428399999999999</v>
      </c>
      <c r="Q181" s="3">
        <v>8.2072300000000001E-2</v>
      </c>
      <c r="R181" s="3">
        <v>-8.1546099999999996E-2</v>
      </c>
      <c r="S181" s="3">
        <v>8.1018499999999993E-2</v>
      </c>
      <c r="T181" s="3">
        <v>-0.25572099999999998</v>
      </c>
      <c r="U181" s="3">
        <v>-0.27018599999999998</v>
      </c>
      <c r="V181" s="3">
        <v>-0.250946</v>
      </c>
      <c r="W181" s="3">
        <v>-0.55473399999999995</v>
      </c>
      <c r="X181" s="3">
        <v>-8.9782799999999999E-3</v>
      </c>
      <c r="Y181" s="3">
        <v>723.96600000000001</v>
      </c>
      <c r="Z181" s="3" t="s">
        <v>22</v>
      </c>
      <c r="AA181" s="4">
        <f t="shared" si="14"/>
        <v>0.4989178366252392</v>
      </c>
      <c r="AB181" s="5">
        <v>2.9227518387111058</v>
      </c>
      <c r="AC181" s="4">
        <f t="shared" si="15"/>
        <v>5.8581826989411141</v>
      </c>
      <c r="AD181" s="4">
        <f t="shared" si="16"/>
        <v>0.50577721618286642</v>
      </c>
      <c r="AE181" s="5">
        <v>2.9629346651734929</v>
      </c>
      <c r="AF181" s="4">
        <f t="shared" si="17"/>
        <v>5.8581813699220255</v>
      </c>
      <c r="AJ181" s="1"/>
    </row>
    <row r="182" spans="1:36" x14ac:dyDescent="0.3">
      <c r="A182">
        <f>IF(B182=1,MAX(A$9:A181)+1,A181)</f>
        <v>35</v>
      </c>
      <c r="B182">
        <f t="shared" si="18"/>
        <v>5</v>
      </c>
      <c r="C182" t="str">
        <f t="shared" si="13"/>
        <v>DIPiss</v>
      </c>
      <c r="D182" s="1" t="s">
        <v>625</v>
      </c>
      <c r="E182" s="3">
        <v>0.34579300000000002</v>
      </c>
      <c r="F182" s="3">
        <v>0.117273</v>
      </c>
      <c r="G182" s="3">
        <v>0.35447099999999998</v>
      </c>
      <c r="H182" s="3">
        <v>-8.0590300000000004E-2</v>
      </c>
      <c r="I182" s="3">
        <v>-6.8854099999999998E-3</v>
      </c>
      <c r="J182" s="3">
        <v>8.1701699999999992E-3</v>
      </c>
      <c r="K182" s="3">
        <v>7.1877300000000005E-2</v>
      </c>
      <c r="L182" s="3">
        <v>0.266287</v>
      </c>
      <c r="M182" s="3">
        <v>7.7667700000000006E-2</v>
      </c>
      <c r="N182" s="3">
        <v>0.12003999999999999</v>
      </c>
      <c r="O182" s="3">
        <v>-0.183333</v>
      </c>
      <c r="P182" s="3">
        <v>0.241816</v>
      </c>
      <c r="Q182" s="3">
        <v>6.6282099999999997E-2</v>
      </c>
      <c r="R182" s="3">
        <v>-0.105074</v>
      </c>
      <c r="S182" s="3">
        <v>7.4960700000000005E-2</v>
      </c>
      <c r="T182" s="3">
        <v>-0.30580499999999999</v>
      </c>
      <c r="U182" s="3">
        <v>-0.25913399999999998</v>
      </c>
      <c r="V182" s="3">
        <v>-0.26578400000000002</v>
      </c>
      <c r="W182" s="3">
        <v>-0.54169800000000001</v>
      </c>
      <c r="X182" s="3">
        <v>3.6670000000000001E-3</v>
      </c>
      <c r="Y182" s="3">
        <v>697.43799999999999</v>
      </c>
      <c r="Z182" s="3" t="s">
        <v>22</v>
      </c>
      <c r="AA182" s="4">
        <f t="shared" si="14"/>
        <v>0.53483154821173085</v>
      </c>
      <c r="AB182" s="5">
        <v>3.0075506187280285</v>
      </c>
      <c r="AC182" s="4">
        <f t="shared" si="15"/>
        <v>5.6233605305896983</v>
      </c>
      <c r="AD182" s="4">
        <f t="shared" si="16"/>
        <v>0.5721003092286876</v>
      </c>
      <c r="AE182" s="5">
        <v>3.2171285799033691</v>
      </c>
      <c r="AF182" s="4">
        <f t="shared" si="17"/>
        <v>5.6233645184368806</v>
      </c>
      <c r="AJ182" s="1"/>
    </row>
    <row r="183" spans="1:36" x14ac:dyDescent="0.3">
      <c r="A183">
        <f>IF(B183=1,MAX(A$9:A182)+1,A182)</f>
        <v>36</v>
      </c>
      <c r="B183">
        <f t="shared" si="18"/>
        <v>1</v>
      </c>
      <c r="C183" t="str">
        <f t="shared" si="13"/>
        <v>DIPiss</v>
      </c>
      <c r="D183" s="1" t="s">
        <v>626</v>
      </c>
      <c r="E183" s="3">
        <v>0.37996400000000002</v>
      </c>
      <c r="F183" s="3">
        <v>7.5912900000000005E-2</v>
      </c>
      <c r="G183" s="3">
        <v>0.37769999999999998</v>
      </c>
      <c r="H183" s="3">
        <v>-8.5573899999999994E-2</v>
      </c>
      <c r="I183" s="3">
        <v>-6.6773400000000004E-3</v>
      </c>
      <c r="J183" s="3">
        <v>-1.22354E-2</v>
      </c>
      <c r="K183" s="3">
        <v>7.7335899999999999E-2</v>
      </c>
      <c r="L183" s="3">
        <v>0.24863399999999999</v>
      </c>
      <c r="M183" s="3">
        <v>7.5198100000000004E-2</v>
      </c>
      <c r="N183" s="3">
        <v>6.7375900000000002E-2</v>
      </c>
      <c r="O183" s="3">
        <v>-0.27848499999999998</v>
      </c>
      <c r="P183" s="3">
        <v>0.23647599999999999</v>
      </c>
      <c r="Q183" s="3">
        <v>8.2724900000000004E-2</v>
      </c>
      <c r="R183" s="3">
        <v>-7.9219200000000004E-2</v>
      </c>
      <c r="S183" s="3">
        <v>9.3620700000000001E-2</v>
      </c>
      <c r="T183" s="3">
        <v>-0.23732700000000001</v>
      </c>
      <c r="U183" s="3">
        <v>-0.24765499999999999</v>
      </c>
      <c r="V183" s="3">
        <v>-0.204905</v>
      </c>
      <c r="W183" s="3">
        <v>-0.55372600000000005</v>
      </c>
      <c r="X183" s="3">
        <v>-9.1382600000000005E-3</v>
      </c>
      <c r="Y183" s="3">
        <v>606.928</v>
      </c>
      <c r="Z183" s="3" t="s">
        <v>22</v>
      </c>
      <c r="AA183" s="4">
        <f t="shared" si="14"/>
        <v>0.54705742722677231</v>
      </c>
      <c r="AB183" s="5">
        <v>2.7146798010451589</v>
      </c>
      <c r="AC183" s="4">
        <f t="shared" si="15"/>
        <v>4.9623305816481302</v>
      </c>
      <c r="AD183" s="4">
        <f t="shared" si="16"/>
        <v>0.48623377940250095</v>
      </c>
      <c r="AE183" s="5">
        <v>2.4128518735830875</v>
      </c>
      <c r="AF183" s="4">
        <f t="shared" si="17"/>
        <v>4.9623287722791991</v>
      </c>
      <c r="AJ183" s="1"/>
    </row>
    <row r="184" spans="1:36" x14ac:dyDescent="0.3">
      <c r="A184">
        <f>IF(B184=1,MAX(A$9:A183)+1,A183)</f>
        <v>36</v>
      </c>
      <c r="B184">
        <f t="shared" si="18"/>
        <v>2</v>
      </c>
      <c r="C184" t="str">
        <f t="shared" si="13"/>
        <v>DIPiss</v>
      </c>
      <c r="D184" s="1" t="s">
        <v>627</v>
      </c>
      <c r="E184" s="3">
        <v>0.39166000000000001</v>
      </c>
      <c r="F184" s="3">
        <v>8.9820499999999998E-2</v>
      </c>
      <c r="G184" s="3">
        <v>0.38156800000000002</v>
      </c>
      <c r="H184" s="3">
        <v>-7.5841199999999998E-2</v>
      </c>
      <c r="I184" s="3">
        <v>-3.98774E-3</v>
      </c>
      <c r="J184" s="3">
        <v>1.2939900000000001E-2</v>
      </c>
      <c r="K184" s="3">
        <v>7.5845099999999999E-2</v>
      </c>
      <c r="L184" s="3">
        <v>0.25035800000000002</v>
      </c>
      <c r="M184" s="3">
        <v>7.7202699999999999E-2</v>
      </c>
      <c r="N184" s="3">
        <v>7.2264400000000006E-2</v>
      </c>
      <c r="O184" s="3">
        <v>-0.26946900000000001</v>
      </c>
      <c r="P184" s="3">
        <v>0.195435</v>
      </c>
      <c r="Q184" s="3">
        <v>8.4269899999999995E-2</v>
      </c>
      <c r="R184" s="3">
        <v>-8.0236699999999994E-2</v>
      </c>
      <c r="S184" s="3">
        <v>7.9188900000000007E-2</v>
      </c>
      <c r="T184" s="3">
        <v>-0.25531300000000001</v>
      </c>
      <c r="U184" s="3">
        <v>-0.287466</v>
      </c>
      <c r="V184" s="3">
        <v>-0.221715</v>
      </c>
      <c r="W184" s="3">
        <v>-0.52881199999999995</v>
      </c>
      <c r="X184" s="3">
        <v>1.22887E-2</v>
      </c>
      <c r="Y184" s="3">
        <v>628.96600000000001</v>
      </c>
      <c r="Z184" s="3" t="s">
        <v>22</v>
      </c>
      <c r="AA184" s="4">
        <f t="shared" si="14"/>
        <v>0.52482466400311978</v>
      </c>
      <c r="AB184" s="5">
        <v>2.6897184933718927</v>
      </c>
      <c r="AC184" s="4">
        <f t="shared" si="15"/>
        <v>5.1249849289779261</v>
      </c>
      <c r="AD184" s="4">
        <f t="shared" si="16"/>
        <v>0.50568205548490641</v>
      </c>
      <c r="AE184" s="5">
        <v>2.5916104387713941</v>
      </c>
      <c r="AF184" s="4">
        <f t="shared" si="17"/>
        <v>5.1249800356990294</v>
      </c>
      <c r="AJ184" s="1"/>
    </row>
    <row r="185" spans="1:36" x14ac:dyDescent="0.3">
      <c r="A185">
        <f>IF(B185=1,MAX(A$9:A184)+1,A184)</f>
        <v>36</v>
      </c>
      <c r="B185">
        <f t="shared" si="18"/>
        <v>3</v>
      </c>
      <c r="C185" t="str">
        <f t="shared" si="13"/>
        <v>DIPiss</v>
      </c>
      <c r="D185" s="1" t="s">
        <v>628</v>
      </c>
      <c r="E185" s="3">
        <v>0.41997600000000002</v>
      </c>
      <c r="F185" s="3">
        <v>7.2014999999999996E-2</v>
      </c>
      <c r="G185" s="3">
        <v>0.42500399999999999</v>
      </c>
      <c r="H185" s="3">
        <v>-8.2617099999999999E-2</v>
      </c>
      <c r="I185" s="3">
        <v>5.4551000000000002E-2</v>
      </c>
      <c r="J185" s="3">
        <v>-1.04374E-4</v>
      </c>
      <c r="K185" s="3">
        <v>3.9990299999999999E-2</v>
      </c>
      <c r="L185" s="3">
        <v>0.23755399999999999</v>
      </c>
      <c r="M185" s="3">
        <v>3.4806999999999998E-2</v>
      </c>
      <c r="N185" s="3">
        <v>7.1637500000000007E-2</v>
      </c>
      <c r="O185" s="3">
        <v>-0.30621999999999999</v>
      </c>
      <c r="P185" s="3">
        <v>0.21218600000000001</v>
      </c>
      <c r="Q185" s="3">
        <v>4.50073E-2</v>
      </c>
      <c r="R185" s="3">
        <v>-7.8695899999999999E-2</v>
      </c>
      <c r="S185" s="3">
        <v>4.60717E-2</v>
      </c>
      <c r="T185" s="3">
        <v>-0.234873</v>
      </c>
      <c r="U185" s="3">
        <v>-0.25721100000000002</v>
      </c>
      <c r="V185" s="3">
        <v>-0.202878</v>
      </c>
      <c r="W185" s="3">
        <v>-0.50197499999999995</v>
      </c>
      <c r="X185" s="3">
        <v>5.7765400000000001E-3</v>
      </c>
      <c r="Y185" s="3">
        <v>743.42</v>
      </c>
      <c r="Z185" s="3" t="s">
        <v>22</v>
      </c>
      <c r="AA185" s="4">
        <f t="shared" si="14"/>
        <v>0.55655707148995548</v>
      </c>
      <c r="AB185" s="5">
        <v>3.3714493889772137</v>
      </c>
      <c r="AC185" s="4">
        <f t="shared" si="15"/>
        <v>6.0576885312974778</v>
      </c>
      <c r="AD185" s="4">
        <f t="shared" si="16"/>
        <v>0.47246614032643652</v>
      </c>
      <c r="AE185" s="5">
        <v>2.8620496085606009</v>
      </c>
      <c r="AF185" s="4">
        <f t="shared" si="17"/>
        <v>6.0576819464420293</v>
      </c>
      <c r="AJ185" s="1"/>
    </row>
    <row r="186" spans="1:36" x14ac:dyDescent="0.3">
      <c r="A186">
        <f>IF(B186=1,MAX(A$9:A185)+1,A185)</f>
        <v>36</v>
      </c>
      <c r="B186">
        <f t="shared" si="18"/>
        <v>4</v>
      </c>
      <c r="C186" t="str">
        <f t="shared" si="13"/>
        <v>DIPiss</v>
      </c>
      <c r="D186" s="1" t="s">
        <v>629</v>
      </c>
      <c r="E186" s="3">
        <v>0.42162899999999998</v>
      </c>
      <c r="F186" s="3">
        <v>6.9916599999999995E-2</v>
      </c>
      <c r="G186" s="3">
        <v>0.42302099999999998</v>
      </c>
      <c r="H186" s="3">
        <v>-7.3069700000000001E-2</v>
      </c>
      <c r="I186" s="3">
        <v>7.8052999999999997E-2</v>
      </c>
      <c r="J186" s="3">
        <v>1.43831E-4</v>
      </c>
      <c r="K186" s="3">
        <v>4.7848799999999997E-2</v>
      </c>
      <c r="L186" s="3">
        <v>0.22356899999999999</v>
      </c>
      <c r="M186" s="3">
        <v>4.58982E-2</v>
      </c>
      <c r="N186" s="3">
        <v>6.9585300000000003E-2</v>
      </c>
      <c r="O186" s="3">
        <v>-0.279449</v>
      </c>
      <c r="P186" s="3">
        <v>0.17968400000000001</v>
      </c>
      <c r="Q186" s="3">
        <v>3.7535899999999997E-2</v>
      </c>
      <c r="R186" s="3">
        <v>-7.1237200000000001E-2</v>
      </c>
      <c r="S186" s="3">
        <v>5.0845899999999999E-2</v>
      </c>
      <c r="T186" s="3">
        <v>-0.20663300000000001</v>
      </c>
      <c r="U186" s="3">
        <v>-0.28909800000000002</v>
      </c>
      <c r="V186" s="3">
        <v>-0.18540400000000001</v>
      </c>
      <c r="W186" s="3">
        <v>-0.53628399999999998</v>
      </c>
      <c r="X186" s="3">
        <v>-6.5555099999999996E-3</v>
      </c>
      <c r="Y186" s="3">
        <v>825.33299999999997</v>
      </c>
      <c r="Z186" s="3" t="s">
        <v>22</v>
      </c>
      <c r="AA186" s="4">
        <f t="shared" si="14"/>
        <v>0.61437352704916759</v>
      </c>
      <c r="AB186" s="5">
        <v>4.1139171627776516</v>
      </c>
      <c r="AC186" s="4">
        <f t="shared" si="15"/>
        <v>6.6961172343098365</v>
      </c>
      <c r="AD186" s="4">
        <f t="shared" si="16"/>
        <v>0.43021243986245911</v>
      </c>
      <c r="AE186" s="5">
        <v>2.8807547770214916</v>
      </c>
      <c r="AF186" s="4">
        <f t="shared" si="17"/>
        <v>6.6961215206665852</v>
      </c>
      <c r="AJ186" s="1"/>
    </row>
    <row r="187" spans="1:36" x14ac:dyDescent="0.3">
      <c r="A187">
        <f>IF(B187=1,MAX(A$9:A186)+1,A186)</f>
        <v>36</v>
      </c>
      <c r="B187">
        <f t="shared" si="18"/>
        <v>5</v>
      </c>
      <c r="C187" t="str">
        <f t="shared" si="13"/>
        <v>DIPiss</v>
      </c>
      <c r="D187" s="1" t="s">
        <v>630</v>
      </c>
      <c r="E187" s="3">
        <v>0.43867899999999999</v>
      </c>
      <c r="F187" s="3">
        <v>7.2566699999999998E-2</v>
      </c>
      <c r="G187" s="3">
        <v>0.44037199999999999</v>
      </c>
      <c r="H187" s="3">
        <v>-6.6933199999999998E-2</v>
      </c>
      <c r="I187" s="3">
        <v>5.92419E-2</v>
      </c>
      <c r="J187" s="3">
        <v>-4.6130299999999997E-3</v>
      </c>
      <c r="K187" s="3">
        <v>4.3155100000000002E-2</v>
      </c>
      <c r="L187" s="3">
        <v>0.204096</v>
      </c>
      <c r="M187" s="3">
        <v>4.07712E-2</v>
      </c>
      <c r="N187" s="3">
        <v>6.9602399999999995E-2</v>
      </c>
      <c r="O187" s="3">
        <v>-0.29994399999999999</v>
      </c>
      <c r="P187" s="3">
        <v>0.18781200000000001</v>
      </c>
      <c r="Q187" s="3">
        <v>3.8181300000000001E-2</v>
      </c>
      <c r="R187" s="3">
        <v>-5.9730199999999997E-2</v>
      </c>
      <c r="S187" s="3">
        <v>4.1576599999999998E-2</v>
      </c>
      <c r="T187" s="3">
        <v>-0.20949999999999999</v>
      </c>
      <c r="U187" s="3">
        <v>-0.30817800000000001</v>
      </c>
      <c r="V187" s="3">
        <v>-0.18857299999999999</v>
      </c>
      <c r="W187" s="3">
        <v>-0.49385400000000002</v>
      </c>
      <c r="X187" s="3">
        <v>-4.7275099999999999E-3</v>
      </c>
      <c r="Y187" s="3">
        <v>774.43600000000004</v>
      </c>
      <c r="Z187" s="3" t="s">
        <v>22</v>
      </c>
      <c r="AA187" s="4">
        <f t="shared" si="14"/>
        <v>0.5530959118475568</v>
      </c>
      <c r="AB187" s="5">
        <v>3.5016191333991897</v>
      </c>
      <c r="AC187" s="4">
        <f t="shared" si="15"/>
        <v>6.3309437990644541</v>
      </c>
      <c r="AD187" s="4">
        <f t="shared" si="16"/>
        <v>0.41359901218239142</v>
      </c>
      <c r="AE187" s="5">
        <v>2.6184726375739573</v>
      </c>
      <c r="AF187" s="4">
        <f t="shared" si="17"/>
        <v>6.3309450952442008</v>
      </c>
      <c r="AJ187" s="1"/>
    </row>
    <row r="188" spans="1:36" x14ac:dyDescent="0.3">
      <c r="A188">
        <f>IF(B188=1,MAX(A$9:A187)+1,A187)</f>
        <v>37</v>
      </c>
      <c r="B188">
        <f t="shared" si="18"/>
        <v>1</v>
      </c>
      <c r="C188" t="str">
        <f t="shared" si="13"/>
        <v>DIPiss</v>
      </c>
      <c r="D188" s="1" t="s">
        <v>631</v>
      </c>
      <c r="E188" s="3">
        <v>0.38491799999999998</v>
      </c>
      <c r="F188" s="3">
        <v>8.9455900000000005E-2</v>
      </c>
      <c r="G188" s="3">
        <v>0.39492899999999997</v>
      </c>
      <c r="H188" s="3">
        <v>-7.37733E-2</v>
      </c>
      <c r="I188" s="3">
        <v>4.7343799999999998E-2</v>
      </c>
      <c r="J188" s="3">
        <v>1.6121900000000002E-2</v>
      </c>
      <c r="K188" s="3">
        <v>3.7132900000000003E-2</v>
      </c>
      <c r="L188" s="3">
        <v>0.229717</v>
      </c>
      <c r="M188" s="3">
        <v>4.2314499999999998E-2</v>
      </c>
      <c r="N188" s="3">
        <v>8.0229999999999996E-2</v>
      </c>
      <c r="O188" s="3">
        <v>-0.223832</v>
      </c>
      <c r="P188" s="3">
        <v>0.243003</v>
      </c>
      <c r="Q188" s="3">
        <v>4.77683E-2</v>
      </c>
      <c r="R188" s="3">
        <v>-6.7102400000000006E-2</v>
      </c>
      <c r="S188" s="3">
        <v>6.9046999999999997E-2</v>
      </c>
      <c r="T188" s="3">
        <v>-0.26239800000000002</v>
      </c>
      <c r="U188" s="3">
        <v>-0.271675</v>
      </c>
      <c r="V188" s="3">
        <v>-0.27405000000000002</v>
      </c>
      <c r="W188" s="3">
        <v>-0.52794700000000006</v>
      </c>
      <c r="X188" s="3">
        <v>1.8796500000000001E-2</v>
      </c>
      <c r="Y188" s="3">
        <v>460.52699999999999</v>
      </c>
      <c r="Z188" s="3" t="s">
        <v>22</v>
      </c>
      <c r="AA188" s="4">
        <f t="shared" si="14"/>
        <v>0.57529701724396254</v>
      </c>
      <c r="AB188" s="5">
        <v>3.3968152818431641</v>
      </c>
      <c r="AC188" s="4">
        <f t="shared" si="15"/>
        <v>5.9044548816123941</v>
      </c>
      <c r="AD188" s="4">
        <f t="shared" si="16"/>
        <v>0.49314874328523844</v>
      </c>
      <c r="AE188" s="5">
        <v>2.9117714097726348</v>
      </c>
      <c r="AF188" s="4">
        <f t="shared" si="17"/>
        <v>5.9044486058610088</v>
      </c>
      <c r="AJ188" s="1"/>
    </row>
    <row r="189" spans="1:36" x14ac:dyDescent="0.3">
      <c r="A189">
        <f>IF(B189=1,MAX(A$9:A188)+1,A188)</f>
        <v>37</v>
      </c>
      <c r="B189">
        <f t="shared" si="18"/>
        <v>2</v>
      </c>
      <c r="C189" t="str">
        <f t="shared" si="13"/>
        <v>DIPiss</v>
      </c>
      <c r="D189" s="1" t="s">
        <v>632</v>
      </c>
      <c r="E189" s="3">
        <v>0.36635499999999999</v>
      </c>
      <c r="F189" s="3">
        <v>8.4237300000000001E-2</v>
      </c>
      <c r="G189" s="3">
        <v>0.36882999999999999</v>
      </c>
      <c r="H189" s="3">
        <v>-5.0220500000000001E-2</v>
      </c>
      <c r="I189" s="3">
        <v>-5.8600199999999998E-2</v>
      </c>
      <c r="J189" s="3">
        <v>2.63796E-2</v>
      </c>
      <c r="K189" s="3">
        <v>9.4959699999999994E-2</v>
      </c>
      <c r="L189" s="3">
        <v>0.22334999999999999</v>
      </c>
      <c r="M189" s="3">
        <v>9.5030600000000007E-2</v>
      </c>
      <c r="N189" s="3">
        <v>9.3693200000000004E-2</v>
      </c>
      <c r="O189" s="3">
        <v>-0.25799299999999997</v>
      </c>
      <c r="P189" s="3">
        <v>0.21835499999999999</v>
      </c>
      <c r="Q189" s="3">
        <v>9.5127799999999998E-2</v>
      </c>
      <c r="R189" s="3">
        <v>-8.3985000000000004E-2</v>
      </c>
      <c r="S189" s="3">
        <v>9.2837000000000003E-2</v>
      </c>
      <c r="T189" s="3">
        <v>-0.28567500000000001</v>
      </c>
      <c r="U189" s="3">
        <v>-0.269737</v>
      </c>
      <c r="V189" s="3">
        <v>-0.25946200000000003</v>
      </c>
      <c r="W189" s="3">
        <v>-0.52681</v>
      </c>
      <c r="X189" s="3">
        <v>3.3326700000000001E-2</v>
      </c>
      <c r="Y189" s="3">
        <v>416.483</v>
      </c>
      <c r="Z189" s="3" t="s">
        <v>22</v>
      </c>
      <c r="AA189" s="4">
        <f t="shared" si="14"/>
        <v>0.46826133623698851</v>
      </c>
      <c r="AB189" s="5">
        <v>2.5094175129653453</v>
      </c>
      <c r="AC189" s="4">
        <f t="shared" si="15"/>
        <v>5.359010703577118</v>
      </c>
      <c r="AD189" s="4">
        <f t="shared" si="16"/>
        <v>0.50902942594735134</v>
      </c>
      <c r="AE189" s="5">
        <v>2.7278947869722936</v>
      </c>
      <c r="AF189" s="4">
        <f t="shared" si="17"/>
        <v>5.3590119704679671</v>
      </c>
      <c r="AJ189" s="1"/>
    </row>
    <row r="190" spans="1:36" x14ac:dyDescent="0.3">
      <c r="A190">
        <f>IF(B190=1,MAX(A$9:A189)+1,A189)</f>
        <v>37</v>
      </c>
      <c r="B190">
        <f t="shared" si="18"/>
        <v>3</v>
      </c>
      <c r="C190" t="str">
        <f t="shared" si="13"/>
        <v>DIPiss</v>
      </c>
      <c r="D190" s="1" t="s">
        <v>633</v>
      </c>
      <c r="E190" s="3">
        <v>0.40917700000000001</v>
      </c>
      <c r="F190" s="3">
        <v>7.5119400000000003E-2</v>
      </c>
      <c r="G190" s="3">
        <v>0.41900199999999999</v>
      </c>
      <c r="H190" s="3">
        <v>-7.0935700000000004E-2</v>
      </c>
      <c r="I190" s="3">
        <v>1.29403E-2</v>
      </c>
      <c r="J190" s="3">
        <v>-1.00772E-4</v>
      </c>
      <c r="K190" s="3">
        <v>4.9563500000000003E-2</v>
      </c>
      <c r="L190" s="3">
        <v>0.25719900000000001</v>
      </c>
      <c r="M190" s="3">
        <v>5.3369E-2</v>
      </c>
      <c r="N190" s="3">
        <v>7.9044199999999995E-2</v>
      </c>
      <c r="O190" s="3">
        <v>-0.27785700000000002</v>
      </c>
      <c r="P190" s="3">
        <v>0.22290399999999999</v>
      </c>
      <c r="Q190" s="3">
        <v>5.09557E-2</v>
      </c>
      <c r="R190" s="3">
        <v>-8.2659200000000002E-2</v>
      </c>
      <c r="S190" s="3">
        <v>5.4761299999999999E-2</v>
      </c>
      <c r="T190" s="3">
        <v>-0.26081399999999999</v>
      </c>
      <c r="U190" s="3">
        <v>-0.28740199999999999</v>
      </c>
      <c r="V190" s="3">
        <v>-0.20893999999999999</v>
      </c>
      <c r="W190" s="3">
        <v>-0.48450900000000002</v>
      </c>
      <c r="X190" s="3">
        <v>-1.08165E-2</v>
      </c>
      <c r="Y190" s="3">
        <v>433.02</v>
      </c>
      <c r="Z190" s="3" t="s">
        <v>22</v>
      </c>
      <c r="AA190" s="4">
        <f t="shared" si="14"/>
        <v>0.4975647022217915</v>
      </c>
      <c r="AB190" s="5">
        <v>2.7859192830935164</v>
      </c>
      <c r="AC190" s="4">
        <f t="shared" si="15"/>
        <v>5.5991095643510533</v>
      </c>
      <c r="AD190" s="4">
        <f t="shared" si="16"/>
        <v>0.51803907699500817</v>
      </c>
      <c r="AE190" s="5">
        <v>2.9005583045671792</v>
      </c>
      <c r="AF190" s="4">
        <f t="shared" si="17"/>
        <v>5.5991110195633542</v>
      </c>
      <c r="AJ190" s="1"/>
    </row>
    <row r="191" spans="1:36" x14ac:dyDescent="0.3">
      <c r="A191">
        <f>IF(B191=1,MAX(A$9:A190)+1,A190)</f>
        <v>37</v>
      </c>
      <c r="B191">
        <f t="shared" si="18"/>
        <v>4</v>
      </c>
      <c r="C191" t="str">
        <f t="shared" si="13"/>
        <v>DIPiss</v>
      </c>
      <c r="D191" s="1" t="s">
        <v>634</v>
      </c>
      <c r="E191" s="3">
        <v>0.38943299999999997</v>
      </c>
      <c r="F191" s="3">
        <v>8.7977399999999997E-2</v>
      </c>
      <c r="G191" s="3">
        <v>0.40484599999999998</v>
      </c>
      <c r="H191" s="3">
        <v>-6.6678899999999999E-2</v>
      </c>
      <c r="I191" s="3">
        <v>8.8657799999999995E-2</v>
      </c>
      <c r="J191" s="3">
        <v>1.3486E-2</v>
      </c>
      <c r="K191" s="3">
        <v>4.3766699999999999E-2</v>
      </c>
      <c r="L191" s="3">
        <v>0.22995199999999999</v>
      </c>
      <c r="M191" s="3">
        <v>4.7572700000000002E-2</v>
      </c>
      <c r="N191" s="3">
        <v>0.10695499999999999</v>
      </c>
      <c r="O191" s="3">
        <v>-0.26636199999999999</v>
      </c>
      <c r="P191" s="3">
        <v>0.213506</v>
      </c>
      <c r="Q191" s="3">
        <v>3.9517700000000003E-2</v>
      </c>
      <c r="R191" s="3">
        <v>-0.107033</v>
      </c>
      <c r="S191" s="3">
        <v>4.6169500000000002E-2</v>
      </c>
      <c r="T191" s="3">
        <v>-0.244585</v>
      </c>
      <c r="U191" s="3">
        <v>-0.292375</v>
      </c>
      <c r="V191" s="3">
        <v>-0.25860300000000003</v>
      </c>
      <c r="W191" s="3">
        <v>-0.50122599999999995</v>
      </c>
      <c r="X191" s="3">
        <v>2.5024600000000001E-2</v>
      </c>
      <c r="Y191" s="3">
        <v>490.89100000000002</v>
      </c>
      <c r="Z191" s="3" t="s">
        <v>22</v>
      </c>
      <c r="AA191" s="4">
        <f t="shared" si="14"/>
        <v>0.58999664133993168</v>
      </c>
      <c r="AB191" s="5">
        <v>3.6812386676274063</v>
      </c>
      <c r="AC191" s="4">
        <f t="shared" si="15"/>
        <v>6.2394230910654098</v>
      </c>
      <c r="AD191" s="4">
        <f t="shared" si="16"/>
        <v>0.47454308320408589</v>
      </c>
      <c r="AE191" s="5">
        <v>2.960871028078301</v>
      </c>
      <c r="AF191" s="4">
        <f t="shared" si="17"/>
        <v>6.2394145713528912</v>
      </c>
      <c r="AJ191" s="1"/>
    </row>
    <row r="192" spans="1:36" x14ac:dyDescent="0.3">
      <c r="A192">
        <f>IF(B192=1,MAX(A$9:A191)+1,A191)</f>
        <v>37</v>
      </c>
      <c r="B192">
        <f t="shared" si="18"/>
        <v>5</v>
      </c>
      <c r="C192" t="str">
        <f t="shared" si="13"/>
        <v>DIPiss</v>
      </c>
      <c r="D192" s="1" t="s">
        <v>635</v>
      </c>
      <c r="E192" s="3">
        <v>0.37840699999999999</v>
      </c>
      <c r="F192" s="3">
        <v>8.6998000000000006E-2</v>
      </c>
      <c r="G192" s="3">
        <v>0.38089600000000001</v>
      </c>
      <c r="H192" s="3">
        <v>-6.8843199999999993E-2</v>
      </c>
      <c r="I192" s="3">
        <v>1.5285200000000001E-2</v>
      </c>
      <c r="J192" s="3">
        <v>1.1141E-2</v>
      </c>
      <c r="K192" s="3">
        <v>6.9781399999999993E-2</v>
      </c>
      <c r="L192" s="3">
        <v>0.247394</v>
      </c>
      <c r="M192" s="3">
        <v>7.1959099999999998E-2</v>
      </c>
      <c r="N192" s="3">
        <v>8.6630299999999993E-2</v>
      </c>
      <c r="O192" s="3">
        <v>-0.254519</v>
      </c>
      <c r="P192" s="3">
        <v>0.23827200000000001</v>
      </c>
      <c r="Q192" s="3">
        <v>6.6129499999999994E-2</v>
      </c>
      <c r="R192" s="3">
        <v>-8.3511199999999994E-2</v>
      </c>
      <c r="S192" s="3">
        <v>6.9054400000000002E-2</v>
      </c>
      <c r="T192" s="3">
        <v>-0.271505</v>
      </c>
      <c r="U192" s="3">
        <v>-0.27798899999999999</v>
      </c>
      <c r="V192" s="3">
        <v>-0.249533</v>
      </c>
      <c r="W192" s="3">
        <v>-0.51900500000000005</v>
      </c>
      <c r="X192" s="3">
        <v>2.95773E-3</v>
      </c>
      <c r="Y192" s="3">
        <v>405.47699999999998</v>
      </c>
      <c r="Z192" s="3" t="s">
        <v>22</v>
      </c>
      <c r="AA192" s="4">
        <f t="shared" si="14"/>
        <v>0.53435286442942642</v>
      </c>
      <c r="AB192" s="5">
        <v>2.786929463514376</v>
      </c>
      <c r="AC192" s="4">
        <f t="shared" si="15"/>
        <v>5.2155226424962002</v>
      </c>
      <c r="AD192" s="4">
        <f t="shared" si="16"/>
        <v>0.51889950927901252</v>
      </c>
      <c r="AE192" s="5">
        <v>2.7063325509803979</v>
      </c>
      <c r="AF192" s="4">
        <f t="shared" si="17"/>
        <v>5.215523434856828</v>
      </c>
      <c r="AJ192" s="1"/>
    </row>
    <row r="193" spans="1:36" x14ac:dyDescent="0.3">
      <c r="A193">
        <f>IF(B193=1,MAX(A$9:A192)+1,A192)</f>
        <v>38</v>
      </c>
      <c r="B193">
        <f t="shared" si="18"/>
        <v>1</v>
      </c>
      <c r="C193" t="str">
        <f t="shared" si="13"/>
        <v>DIPiss</v>
      </c>
      <c r="D193" s="1" t="s">
        <v>636</v>
      </c>
      <c r="E193" s="3">
        <v>0.43423099999999998</v>
      </c>
      <c r="F193" s="3">
        <v>8.5418900000000006E-2</v>
      </c>
      <c r="G193" s="3">
        <v>0.43265900000000002</v>
      </c>
      <c r="H193" s="3">
        <v>-6.6794400000000004E-2</v>
      </c>
      <c r="I193" s="3">
        <v>0.109836</v>
      </c>
      <c r="J193" s="3">
        <v>-1.8448799999999999E-3</v>
      </c>
      <c r="K193" s="3">
        <v>3.5069700000000002E-2</v>
      </c>
      <c r="L193" s="3">
        <v>0.18638199999999999</v>
      </c>
      <c r="M193" s="3">
        <v>4.2550299999999999E-2</v>
      </c>
      <c r="N193" s="3">
        <v>5.4546400000000002E-2</v>
      </c>
      <c r="O193" s="3">
        <v>-0.28442099999999998</v>
      </c>
      <c r="P193" s="3">
        <v>0.17455300000000001</v>
      </c>
      <c r="Q193" s="3">
        <v>3.3985300000000003E-2</v>
      </c>
      <c r="R193" s="3">
        <v>-6.3220799999999994E-2</v>
      </c>
      <c r="S193" s="3">
        <v>3.5453600000000002E-2</v>
      </c>
      <c r="T193" s="3">
        <v>-0.18965199999999999</v>
      </c>
      <c r="U193" s="3">
        <v>-0.31202999999999997</v>
      </c>
      <c r="V193" s="3">
        <v>-0.17453399999999999</v>
      </c>
      <c r="W193" s="3">
        <v>-0.52733399999999997</v>
      </c>
      <c r="X193" s="3">
        <v>-4.8548699999999998E-3</v>
      </c>
      <c r="Y193" s="3">
        <v>966.05600000000004</v>
      </c>
      <c r="Z193" s="3" t="s">
        <v>22</v>
      </c>
      <c r="AA193" s="4">
        <f t="shared" si="14"/>
        <v>0.63717710955416484</v>
      </c>
      <c r="AB193" s="5">
        <v>4.8296982159267809</v>
      </c>
      <c r="AC193" s="4">
        <f t="shared" si="15"/>
        <v>7.5798363492783638</v>
      </c>
      <c r="AD193" s="4">
        <f t="shared" si="16"/>
        <v>0.3760341959652207</v>
      </c>
      <c r="AE193" s="5">
        <v>2.8502732699419182</v>
      </c>
      <c r="AF193" s="4">
        <f t="shared" si="17"/>
        <v>7.579824655642593</v>
      </c>
      <c r="AJ193" s="1"/>
    </row>
    <row r="194" spans="1:36" x14ac:dyDescent="0.3">
      <c r="A194">
        <f>IF(B194=1,MAX(A$9:A193)+1,A193)</f>
        <v>38</v>
      </c>
      <c r="B194">
        <f t="shared" si="18"/>
        <v>2</v>
      </c>
      <c r="C194" t="str">
        <f t="shared" si="13"/>
        <v>DIPiss</v>
      </c>
      <c r="D194" s="1" t="s">
        <v>637</v>
      </c>
      <c r="E194" s="3">
        <v>0.422344</v>
      </c>
      <c r="F194" s="3">
        <v>8.6882299999999996E-2</v>
      </c>
      <c r="G194" s="3">
        <v>0.42281099999999999</v>
      </c>
      <c r="H194" s="3">
        <v>-7.7043100000000003E-2</v>
      </c>
      <c r="I194" s="3">
        <v>8.9335200000000003E-2</v>
      </c>
      <c r="J194" s="3">
        <v>4.0401200000000003E-3</v>
      </c>
      <c r="K194" s="3">
        <v>4.6002000000000001E-2</v>
      </c>
      <c r="L194" s="3">
        <v>0.19428999999999999</v>
      </c>
      <c r="M194" s="3">
        <v>4.6880699999999997E-2</v>
      </c>
      <c r="N194" s="3">
        <v>7.0261599999999994E-2</v>
      </c>
      <c r="O194" s="3">
        <v>-0.29287600000000003</v>
      </c>
      <c r="P194" s="3">
        <v>0.169743</v>
      </c>
      <c r="Q194" s="3">
        <v>5.1872599999999998E-2</v>
      </c>
      <c r="R194" s="3">
        <v>-7.3220400000000005E-2</v>
      </c>
      <c r="S194" s="3">
        <v>5.8187299999999997E-2</v>
      </c>
      <c r="T194" s="3">
        <v>-0.192991</v>
      </c>
      <c r="U194" s="3">
        <v>-0.32351200000000002</v>
      </c>
      <c r="V194" s="3">
        <v>-0.18690000000000001</v>
      </c>
      <c r="W194" s="3">
        <v>-0.52104399999999995</v>
      </c>
      <c r="X194" s="3">
        <v>4.9382200000000001E-3</v>
      </c>
      <c r="Y194" s="3">
        <v>927.327</v>
      </c>
      <c r="Z194" s="3" t="s">
        <v>22</v>
      </c>
      <c r="AA194" s="4">
        <f t="shared" si="14"/>
        <v>0.6103798607230172</v>
      </c>
      <c r="AB194" s="5">
        <v>4.5811192900757529</v>
      </c>
      <c r="AC194" s="4">
        <f t="shared" si="15"/>
        <v>7.5053578678845172</v>
      </c>
      <c r="AD194" s="4">
        <f t="shared" si="16"/>
        <v>0.38747264999879671</v>
      </c>
      <c r="AE194" s="5">
        <v>2.9081140684855096</v>
      </c>
      <c r="AF194" s="4">
        <f t="shared" si="17"/>
        <v>7.5053402310964161</v>
      </c>
      <c r="AJ194" s="1"/>
    </row>
    <row r="195" spans="1:36" x14ac:dyDescent="0.3">
      <c r="A195">
        <f>IF(B195=1,MAX(A$9:A194)+1,A194)</f>
        <v>38</v>
      </c>
      <c r="B195">
        <f t="shared" si="18"/>
        <v>3</v>
      </c>
      <c r="C195" t="str">
        <f t="shared" si="13"/>
        <v>DIPiss</v>
      </c>
      <c r="D195" s="1" t="s">
        <v>638</v>
      </c>
      <c r="E195" s="3">
        <v>0.42477100000000001</v>
      </c>
      <c r="F195" s="3">
        <v>7.0403099999999996E-2</v>
      </c>
      <c r="G195" s="3">
        <v>0.42579899999999998</v>
      </c>
      <c r="H195" s="3">
        <v>-7.43534E-2</v>
      </c>
      <c r="I195" s="3">
        <v>9.6646899999999994E-2</v>
      </c>
      <c r="J195" s="3">
        <v>1.9533100000000002E-3</v>
      </c>
      <c r="K195" s="3">
        <v>2.9385600000000001E-2</v>
      </c>
      <c r="L195" s="3">
        <v>0.192049</v>
      </c>
      <c r="M195" s="3">
        <v>2.9908500000000001E-2</v>
      </c>
      <c r="N195" s="3">
        <v>7.3109599999999997E-2</v>
      </c>
      <c r="O195" s="3">
        <v>-0.26568000000000003</v>
      </c>
      <c r="P195" s="3">
        <v>0.19237000000000001</v>
      </c>
      <c r="Q195" s="3">
        <v>4.0121200000000003E-2</v>
      </c>
      <c r="R195" s="3">
        <v>-6.2890799999999997E-2</v>
      </c>
      <c r="S195" s="3">
        <v>4.91054E-2</v>
      </c>
      <c r="T195" s="3">
        <v>-0.20335</v>
      </c>
      <c r="U195" s="3">
        <v>-0.27465899999999999</v>
      </c>
      <c r="V195" s="3">
        <v>-0.18326899999999999</v>
      </c>
      <c r="W195" s="3">
        <v>-0.55539899999999998</v>
      </c>
      <c r="X195" s="3">
        <v>-6.0221199999999997E-3</v>
      </c>
      <c r="Y195" s="3">
        <v>891.55700000000002</v>
      </c>
      <c r="Z195" s="3" t="s">
        <v>22</v>
      </c>
      <c r="AA195" s="4">
        <f t="shared" si="14"/>
        <v>0.65209467348728956</v>
      </c>
      <c r="AB195" s="5">
        <v>4.6572315307345065</v>
      </c>
      <c r="AC195" s="4">
        <f t="shared" si="15"/>
        <v>7.1419560994547577</v>
      </c>
      <c r="AD195" s="4">
        <f t="shared" si="16"/>
        <v>0.39589043902706217</v>
      </c>
      <c r="AE195" s="5">
        <v>2.8274332267465891</v>
      </c>
      <c r="AF195" s="4">
        <f t="shared" si="17"/>
        <v>7.1419588553218691</v>
      </c>
      <c r="AJ195" s="1"/>
    </row>
    <row r="196" spans="1:36" x14ac:dyDescent="0.3">
      <c r="A196">
        <f>IF(B196=1,MAX(A$9:A195)+1,A195)</f>
        <v>38</v>
      </c>
      <c r="B196">
        <f t="shared" si="18"/>
        <v>4</v>
      </c>
      <c r="C196" t="str">
        <f t="shared" si="13"/>
        <v>DIPiss</v>
      </c>
      <c r="D196" s="1" t="s">
        <v>639</v>
      </c>
      <c r="E196" s="3">
        <v>0.41740300000000002</v>
      </c>
      <c r="F196" s="3">
        <v>0.100471</v>
      </c>
      <c r="G196" s="3">
        <v>0.42884100000000003</v>
      </c>
      <c r="H196" s="3">
        <v>-0.10305499999999999</v>
      </c>
      <c r="I196" s="3">
        <v>5.3605199999999999E-2</v>
      </c>
      <c r="J196" s="3">
        <v>3.2996100000000001E-3</v>
      </c>
      <c r="K196" s="3">
        <v>4.0887600000000003E-2</v>
      </c>
      <c r="L196" s="3">
        <v>0.21027899999999999</v>
      </c>
      <c r="M196" s="3">
        <v>4.2900199999999999E-2</v>
      </c>
      <c r="N196" s="3">
        <v>7.9845399999999997E-2</v>
      </c>
      <c r="O196" s="3">
        <v>-0.29555599999999999</v>
      </c>
      <c r="P196" s="3">
        <v>0.201407</v>
      </c>
      <c r="Q196" s="3">
        <v>5.6473000000000002E-2</v>
      </c>
      <c r="R196" s="3">
        <v>-8.2828700000000005E-2</v>
      </c>
      <c r="S196" s="3">
        <v>5.2394799999999998E-2</v>
      </c>
      <c r="T196" s="3">
        <v>-0.20530899999999999</v>
      </c>
      <c r="U196" s="3">
        <v>-0.298209</v>
      </c>
      <c r="V196" s="3">
        <v>-0.20882700000000001</v>
      </c>
      <c r="W196" s="3">
        <v>-0.49874000000000002</v>
      </c>
      <c r="X196" s="3">
        <v>4.7165799999999997E-3</v>
      </c>
      <c r="Y196" s="3">
        <v>858.70799999999997</v>
      </c>
      <c r="Z196" s="3" t="s">
        <v>22</v>
      </c>
      <c r="AA196" s="4">
        <f t="shared" si="14"/>
        <v>0.5523470175234233</v>
      </c>
      <c r="AB196" s="5">
        <v>3.6796334705278482</v>
      </c>
      <c r="AC196" s="4">
        <f t="shared" si="15"/>
        <v>6.6618146813326575</v>
      </c>
      <c r="AD196" s="4">
        <f t="shared" si="16"/>
        <v>0.41574728068363836</v>
      </c>
      <c r="AE196" s="5">
        <v>2.7696322901236643</v>
      </c>
      <c r="AF196" s="4">
        <f t="shared" si="17"/>
        <v>6.6618169710440212</v>
      </c>
      <c r="AJ196" s="1"/>
    </row>
    <row r="197" spans="1:36" x14ac:dyDescent="0.3">
      <c r="A197">
        <f>IF(B197=1,MAX(A$9:A196)+1,A196)</f>
        <v>38</v>
      </c>
      <c r="B197">
        <f t="shared" si="18"/>
        <v>5</v>
      </c>
      <c r="C197" t="str">
        <f t="shared" si="13"/>
        <v>DIPiss</v>
      </c>
      <c r="D197" s="1" t="s">
        <v>640</v>
      </c>
      <c r="E197" s="3">
        <v>0.40534100000000001</v>
      </c>
      <c r="F197" s="3">
        <v>8.9963100000000004E-2</v>
      </c>
      <c r="G197" s="3">
        <v>0.41209899999999999</v>
      </c>
      <c r="H197" s="3">
        <v>-9.2202999999999993E-2</v>
      </c>
      <c r="I197" s="3">
        <v>4.4563100000000001E-2</v>
      </c>
      <c r="J197" s="3">
        <v>1.2027100000000001E-2</v>
      </c>
      <c r="K197" s="3">
        <v>6.1131199999999997E-2</v>
      </c>
      <c r="L197" s="3">
        <v>0.20822199999999999</v>
      </c>
      <c r="M197" s="3">
        <v>6.3198500000000005E-2</v>
      </c>
      <c r="N197" s="3">
        <v>8.4257399999999996E-2</v>
      </c>
      <c r="O197" s="3">
        <v>-0.30454399999999998</v>
      </c>
      <c r="P197" s="3">
        <v>0.20088400000000001</v>
      </c>
      <c r="Q197" s="3">
        <v>6.5761899999999998E-2</v>
      </c>
      <c r="R197" s="3">
        <v>-6.9458900000000004E-2</v>
      </c>
      <c r="S197" s="3">
        <v>6.4564999999999997E-2</v>
      </c>
      <c r="T197" s="3">
        <v>-0.22075800000000001</v>
      </c>
      <c r="U197" s="3">
        <v>-0.311255</v>
      </c>
      <c r="V197" s="3">
        <v>-0.21462500000000001</v>
      </c>
      <c r="W197" s="3">
        <v>-0.500861</v>
      </c>
      <c r="X197" s="3">
        <v>1.6913900000000001E-3</v>
      </c>
      <c r="Y197" s="3">
        <v>806.56899999999996</v>
      </c>
      <c r="Z197" s="3" t="s">
        <v>22</v>
      </c>
      <c r="AA197" s="4">
        <f t="shared" si="14"/>
        <v>0.54552202133554062</v>
      </c>
      <c r="AB197" s="5">
        <v>3.4809519296984872</v>
      </c>
      <c r="AC197" s="4">
        <f t="shared" si="15"/>
        <v>6.3809558433158422</v>
      </c>
      <c r="AD197" s="4">
        <f t="shared" si="16"/>
        <v>0.42899374282434471</v>
      </c>
      <c r="AE197" s="5">
        <v>2.7373898378517674</v>
      </c>
      <c r="AF197" s="4">
        <f t="shared" si="17"/>
        <v>6.3809551622588954</v>
      </c>
      <c r="AJ197" s="1"/>
    </row>
    <row r="198" spans="1:36" x14ac:dyDescent="0.3">
      <c r="A198">
        <f>IF(B198=1,MAX(A$9:A197)+1,A197)</f>
        <v>39</v>
      </c>
      <c r="B198">
        <f t="shared" si="18"/>
        <v>1</v>
      </c>
      <c r="C198" t="str">
        <f t="shared" si="13"/>
        <v>DIPiss</v>
      </c>
      <c r="D198" s="1" t="s">
        <v>641</v>
      </c>
      <c r="E198" s="3">
        <v>0.39235999999999999</v>
      </c>
      <c r="F198" s="3">
        <v>7.99348E-2</v>
      </c>
      <c r="G198" s="3">
        <v>0.40059299999999998</v>
      </c>
      <c r="H198" s="3">
        <v>-8.3928600000000006E-2</v>
      </c>
      <c r="I198" s="3">
        <v>6.7432500000000006E-2</v>
      </c>
      <c r="J198" s="3">
        <v>1.43348E-3</v>
      </c>
      <c r="K198" s="3">
        <v>4.8110600000000003E-2</v>
      </c>
      <c r="L198" s="3">
        <v>0.240152</v>
      </c>
      <c r="M198" s="3">
        <v>4.6933299999999997E-2</v>
      </c>
      <c r="N198" s="3">
        <v>8.2073599999999997E-2</v>
      </c>
      <c r="O198" s="3">
        <v>-0.25605299999999998</v>
      </c>
      <c r="P198" s="3">
        <v>0.203955</v>
      </c>
      <c r="Q198" s="3">
        <v>5.7498800000000003E-2</v>
      </c>
      <c r="R198" s="3">
        <v>-8.0601699999999998E-2</v>
      </c>
      <c r="S198" s="3">
        <v>6.0987699999999999E-2</v>
      </c>
      <c r="T198" s="3">
        <v>-0.23630399999999999</v>
      </c>
      <c r="U198" s="3">
        <v>-0.260042</v>
      </c>
      <c r="V198" s="3">
        <v>-0.20822599999999999</v>
      </c>
      <c r="W198" s="3">
        <v>-0.55782100000000001</v>
      </c>
      <c r="X198" s="3">
        <v>1.5108299999999999E-3</v>
      </c>
      <c r="Y198" s="3">
        <v>854.077</v>
      </c>
      <c r="Z198" s="3" t="s">
        <v>22</v>
      </c>
      <c r="AA198" s="4">
        <f t="shared" si="14"/>
        <v>0.62525350478447739</v>
      </c>
      <c r="AB198" s="5">
        <v>4.1119849147571195</v>
      </c>
      <c r="AC198" s="4">
        <f t="shared" si="15"/>
        <v>6.5765083814676188</v>
      </c>
      <c r="AD198" s="4">
        <f t="shared" si="16"/>
        <v>0.47662998189414185</v>
      </c>
      <c r="AE198" s="5">
        <v>3.1345583728324913</v>
      </c>
      <c r="AF198" s="4">
        <f t="shared" si="17"/>
        <v>6.5765027209905309</v>
      </c>
      <c r="AJ198" s="1"/>
    </row>
    <row r="199" spans="1:36" x14ac:dyDescent="0.3">
      <c r="A199">
        <f>IF(B199=1,MAX(A$9:A198)+1,A198)</f>
        <v>39</v>
      </c>
      <c r="B199">
        <f t="shared" si="18"/>
        <v>2</v>
      </c>
      <c r="C199" t="str">
        <f t="shared" si="13"/>
        <v>DIPiss</v>
      </c>
      <c r="D199" s="1" t="s">
        <v>642</v>
      </c>
      <c r="E199" s="3">
        <v>0.37655100000000002</v>
      </c>
      <c r="F199" s="3">
        <v>7.0660100000000003E-2</v>
      </c>
      <c r="G199" s="3">
        <v>0.37386000000000003</v>
      </c>
      <c r="H199" s="3">
        <v>-8.6308300000000004E-2</v>
      </c>
      <c r="I199" s="3">
        <v>2.50288E-2</v>
      </c>
      <c r="J199" s="3">
        <v>-1.2061000000000001E-2</v>
      </c>
      <c r="K199" s="3">
        <v>5.8211499999999999E-2</v>
      </c>
      <c r="L199" s="3">
        <v>0.26145499999999999</v>
      </c>
      <c r="M199" s="3">
        <v>6.2276600000000001E-2</v>
      </c>
      <c r="N199" s="3">
        <v>8.3220199999999994E-2</v>
      </c>
      <c r="O199" s="3">
        <v>-0.217941</v>
      </c>
      <c r="P199" s="3">
        <v>0.228323</v>
      </c>
      <c r="Q199" s="3">
        <v>7.3808299999999993E-2</v>
      </c>
      <c r="R199" s="3">
        <v>-7.0201600000000003E-2</v>
      </c>
      <c r="S199" s="3">
        <v>7.1590200000000007E-2</v>
      </c>
      <c r="T199" s="3">
        <v>-0.23721999999999999</v>
      </c>
      <c r="U199" s="3">
        <v>-0.234205</v>
      </c>
      <c r="V199" s="3">
        <v>-0.221384</v>
      </c>
      <c r="W199" s="3">
        <v>-0.58918099999999995</v>
      </c>
      <c r="X199" s="3">
        <v>-1.64837E-2</v>
      </c>
      <c r="Y199" s="3">
        <v>695.73500000000001</v>
      </c>
      <c r="Z199" s="3" t="s">
        <v>22</v>
      </c>
      <c r="AA199" s="4">
        <f t="shared" si="14"/>
        <v>0.61422572291571276</v>
      </c>
      <c r="AB199" s="5">
        <v>3.3082407203352213</v>
      </c>
      <c r="AC199" s="4">
        <f t="shared" si="15"/>
        <v>5.3860341514697447</v>
      </c>
      <c r="AD199" s="4">
        <f t="shared" si="16"/>
        <v>0.49885443291474313</v>
      </c>
      <c r="AE199" s="5">
        <v>2.6868482332345534</v>
      </c>
      <c r="AF199" s="4">
        <f t="shared" si="17"/>
        <v>5.3860365989646324</v>
      </c>
      <c r="AJ199" s="1"/>
    </row>
    <row r="200" spans="1:36" x14ac:dyDescent="0.3">
      <c r="A200">
        <f>IF(B200=1,MAX(A$9:A199)+1,A199)</f>
        <v>39</v>
      </c>
      <c r="B200">
        <f t="shared" si="18"/>
        <v>3</v>
      </c>
      <c r="C200" t="str">
        <f t="shared" si="13"/>
        <v>DIPiss</v>
      </c>
      <c r="D200" s="1" t="s">
        <v>643</v>
      </c>
      <c r="E200" s="3">
        <v>0.40651700000000002</v>
      </c>
      <c r="F200" s="3">
        <v>7.89546E-2</v>
      </c>
      <c r="G200" s="3">
        <v>0.41109099999999998</v>
      </c>
      <c r="H200" s="3">
        <v>-8.8132299999999997E-2</v>
      </c>
      <c r="I200" s="3">
        <v>2.0133000000000002E-2</v>
      </c>
      <c r="J200" s="3">
        <v>-2.3440000000000002E-3</v>
      </c>
      <c r="K200" s="3">
        <v>4.1481900000000002E-2</v>
      </c>
      <c r="L200" s="3">
        <v>0.24136199999999999</v>
      </c>
      <c r="M200" s="3">
        <v>4.44108E-2</v>
      </c>
      <c r="N200" s="3">
        <v>9.4204200000000002E-2</v>
      </c>
      <c r="O200" s="3">
        <v>-0.24837300000000001</v>
      </c>
      <c r="P200" s="3">
        <v>0.19941300000000001</v>
      </c>
      <c r="Q200" s="3">
        <v>5.5691200000000003E-2</v>
      </c>
      <c r="R200" s="3">
        <v>-9.64536E-2</v>
      </c>
      <c r="S200" s="3">
        <v>5.7298599999999998E-2</v>
      </c>
      <c r="T200" s="3">
        <v>-0.239895</v>
      </c>
      <c r="U200" s="3">
        <v>-0.22192200000000001</v>
      </c>
      <c r="V200" s="3">
        <v>-0.18931100000000001</v>
      </c>
      <c r="W200" s="3">
        <v>-0.56632800000000005</v>
      </c>
      <c r="X200" s="3">
        <v>2.2020899999999999E-3</v>
      </c>
      <c r="Y200" s="3">
        <v>801.7</v>
      </c>
      <c r="Z200" s="3" t="s">
        <v>22</v>
      </c>
      <c r="AA200" s="4">
        <f t="shared" si="14"/>
        <v>0.5864786197767895</v>
      </c>
      <c r="AB200" s="5">
        <v>3.6699187070439718</v>
      </c>
      <c r="AC200" s="4">
        <f t="shared" si="15"/>
        <v>6.2575490108074572</v>
      </c>
      <c r="AD200" s="4">
        <f t="shared" si="16"/>
        <v>0.48151684087671326</v>
      </c>
      <c r="AE200" s="5">
        <v>3.0131188164371863</v>
      </c>
      <c r="AF200" s="4">
        <f t="shared" si="17"/>
        <v>6.2575564562832398</v>
      </c>
      <c r="AJ200" s="1"/>
    </row>
    <row r="201" spans="1:36" x14ac:dyDescent="0.3">
      <c r="A201">
        <f>IF(B201=1,MAX(A$9:A200)+1,A200)</f>
        <v>39</v>
      </c>
      <c r="B201">
        <f t="shared" si="18"/>
        <v>4</v>
      </c>
      <c r="C201" t="str">
        <f t="shared" si="13"/>
        <v>DIPiss</v>
      </c>
      <c r="D201" s="1" t="s">
        <v>644</v>
      </c>
      <c r="E201" s="3">
        <v>0.39915400000000001</v>
      </c>
      <c r="F201" s="3">
        <v>8.6207500000000006E-2</v>
      </c>
      <c r="G201" s="3">
        <v>0.40518900000000002</v>
      </c>
      <c r="H201" s="3">
        <v>-9.67808E-2</v>
      </c>
      <c r="I201" s="3">
        <v>4.3160400000000002E-2</v>
      </c>
      <c r="J201" s="3">
        <v>-1.9164899999999999E-2</v>
      </c>
      <c r="K201" s="3">
        <v>5.1358300000000003E-2</v>
      </c>
      <c r="L201" s="3">
        <v>0.238486</v>
      </c>
      <c r="M201" s="3">
        <v>5.7067800000000002E-2</v>
      </c>
      <c r="N201" s="3">
        <v>8.2005900000000007E-2</v>
      </c>
      <c r="O201" s="3">
        <v>-0.27534700000000001</v>
      </c>
      <c r="P201" s="3">
        <v>0.21553600000000001</v>
      </c>
      <c r="Q201" s="3">
        <v>5.9005799999999997E-2</v>
      </c>
      <c r="R201" s="3">
        <v>-7.5782799999999997E-2</v>
      </c>
      <c r="S201" s="3">
        <v>5.5801499999999997E-2</v>
      </c>
      <c r="T201" s="3">
        <v>-0.22606000000000001</v>
      </c>
      <c r="U201" s="3">
        <v>-0.24501600000000001</v>
      </c>
      <c r="V201" s="3">
        <v>-0.19819200000000001</v>
      </c>
      <c r="W201" s="3">
        <v>-0.550373</v>
      </c>
      <c r="X201" s="3">
        <v>-6.25487E-3</v>
      </c>
      <c r="Y201" s="3">
        <v>792.13900000000001</v>
      </c>
      <c r="Z201" s="3" t="s">
        <v>22</v>
      </c>
      <c r="AA201" s="4">
        <f t="shared" si="14"/>
        <v>0.59367378735308907</v>
      </c>
      <c r="AB201" s="5">
        <v>3.7678975805461623</v>
      </c>
      <c r="AC201" s="4">
        <f t="shared" si="15"/>
        <v>6.3467474239437749</v>
      </c>
      <c r="AD201" s="4">
        <f t="shared" si="16"/>
        <v>0.46456724824533208</v>
      </c>
      <c r="AE201" s="5">
        <v>2.9484865308348249</v>
      </c>
      <c r="AF201" s="4">
        <f t="shared" si="17"/>
        <v>6.3467378339115426</v>
      </c>
      <c r="AJ201" s="1"/>
    </row>
    <row r="202" spans="1:36" x14ac:dyDescent="0.3">
      <c r="A202">
        <f>IF(B202=1,MAX(A$9:A201)+1,A201)</f>
        <v>39</v>
      </c>
      <c r="B202">
        <f t="shared" si="18"/>
        <v>5</v>
      </c>
      <c r="C202" t="str">
        <f t="shared" si="13"/>
        <v>DIPiss</v>
      </c>
      <c r="D202" s="1" t="s">
        <v>645</v>
      </c>
      <c r="E202" s="3">
        <v>0.416522</v>
      </c>
      <c r="F202" s="3">
        <v>7.7094300000000004E-2</v>
      </c>
      <c r="G202" s="3">
        <v>0.42391699999999999</v>
      </c>
      <c r="H202" s="3">
        <v>-8.6801100000000006E-2</v>
      </c>
      <c r="I202" s="3">
        <v>8.4315699999999993E-2</v>
      </c>
      <c r="J202" s="3">
        <v>-6.6770800000000002E-3</v>
      </c>
      <c r="K202" s="3">
        <v>4.0462600000000001E-2</v>
      </c>
      <c r="L202" s="3">
        <v>0.238293</v>
      </c>
      <c r="M202" s="3">
        <v>4.6540600000000001E-2</v>
      </c>
      <c r="N202" s="3">
        <v>7.0798100000000003E-2</v>
      </c>
      <c r="O202" s="3">
        <v>-0.29917500000000002</v>
      </c>
      <c r="P202" s="3">
        <v>0.19111</v>
      </c>
      <c r="Q202" s="3">
        <v>4.2379800000000002E-2</v>
      </c>
      <c r="R202" s="3">
        <v>-7.3364399999999996E-2</v>
      </c>
      <c r="S202" s="3">
        <v>4.6979E-2</v>
      </c>
      <c r="T202" s="3">
        <v>-0.20807999999999999</v>
      </c>
      <c r="U202" s="3">
        <v>-0.29953099999999999</v>
      </c>
      <c r="V202" s="3">
        <v>-0.199292</v>
      </c>
      <c r="W202" s="3">
        <v>-0.50241100000000005</v>
      </c>
      <c r="X202" s="3">
        <v>-3.08034E-3</v>
      </c>
      <c r="Y202" s="3">
        <v>825.11400000000003</v>
      </c>
      <c r="Z202" s="3" t="s">
        <v>22</v>
      </c>
      <c r="AA202" s="4">
        <f t="shared" si="14"/>
        <v>0.58673772422737369</v>
      </c>
      <c r="AB202" s="5">
        <v>3.9327456574579349</v>
      </c>
      <c r="AC202" s="4">
        <f t="shared" si="15"/>
        <v>6.7027318937718583</v>
      </c>
      <c r="AD202" s="4">
        <f t="shared" si="16"/>
        <v>0.44642056247216033</v>
      </c>
      <c r="AE202" s="5">
        <v>2.9922390207356888</v>
      </c>
      <c r="AF202" s="4">
        <f t="shared" si="17"/>
        <v>6.702735653943563</v>
      </c>
      <c r="AJ202" s="1"/>
    </row>
    <row r="203" spans="1:36" x14ac:dyDescent="0.3">
      <c r="A203">
        <f>IF(B203=1,MAX(A$9:A202)+1,A202)</f>
        <v>40</v>
      </c>
      <c r="B203">
        <f t="shared" ref="B203:B266" si="19">VALUE(MID(D203,FIND(".jpg",D203)-1,1))</f>
        <v>1</v>
      </c>
      <c r="C203" t="str">
        <f t="shared" ref="C203:C266" si="20">MID(D203,1,6)</f>
        <v>DIPiss</v>
      </c>
      <c r="D203" s="1" t="s">
        <v>777</v>
      </c>
      <c r="E203" s="3">
        <v>0.36716799999999999</v>
      </c>
      <c r="F203" s="3">
        <v>9.36192E-2</v>
      </c>
      <c r="G203" s="3">
        <v>0.37124800000000002</v>
      </c>
      <c r="H203" s="3">
        <v>-0.103826</v>
      </c>
      <c r="I203" s="3">
        <v>-1.6211900000000001E-2</v>
      </c>
      <c r="J203" s="3">
        <v>2.4401700000000002E-3</v>
      </c>
      <c r="K203" s="3">
        <v>6.6441100000000003E-2</v>
      </c>
      <c r="L203" s="3">
        <v>0.26860899999999999</v>
      </c>
      <c r="M203" s="3">
        <v>6.6920599999999997E-2</v>
      </c>
      <c r="N203" s="3">
        <v>8.74143E-2</v>
      </c>
      <c r="O203" s="3">
        <v>-0.231736</v>
      </c>
      <c r="P203" s="3">
        <v>0.24122499999999999</v>
      </c>
      <c r="Q203" s="3">
        <v>7.7359499999999998E-2</v>
      </c>
      <c r="R203" s="3">
        <v>-0.10173699999999999</v>
      </c>
      <c r="S203" s="3">
        <v>7.5600299999999995E-2</v>
      </c>
      <c r="T203" s="3">
        <v>-0.25359300000000001</v>
      </c>
      <c r="U203" s="3">
        <v>-0.208868</v>
      </c>
      <c r="V203" s="3">
        <v>-0.233352</v>
      </c>
      <c r="W203" s="3">
        <v>-0.56792100000000001</v>
      </c>
      <c r="X203" s="3">
        <v>-7.9898199999999995E-4</v>
      </c>
      <c r="Y203" s="3">
        <v>612.69799999999998</v>
      </c>
      <c r="Z203" s="3" t="s">
        <v>22</v>
      </c>
      <c r="AA203" s="4">
        <f t="shared" ref="AA203:AA266" si="21">SQRT((I203-W203)*(I203-W203) + (J203-X203) *(J203-X203))</f>
        <v>0.55171860864800382</v>
      </c>
      <c r="AB203" s="5">
        <v>2.8395552743259604</v>
      </c>
      <c r="AC203" s="4">
        <f t="shared" ref="AC203:AC266" si="22">AB203/AA203</f>
        <v>5.1467455145012071</v>
      </c>
      <c r="AD203" s="4">
        <f t="shared" ref="AD203:AD266" si="23">SQRT((K203-S203)*(K203-S203) + (L203-T203) *(L203-T203))</f>
        <v>0.52228231805091774</v>
      </c>
      <c r="AE203" s="5">
        <v>2.6880553836812053</v>
      </c>
      <c r="AF203" s="4">
        <f t="shared" ref="AF203:AF266" si="24">AE203/AD203</f>
        <v>5.1467478235002098</v>
      </c>
      <c r="AJ203" s="1"/>
    </row>
    <row r="204" spans="1:36" x14ac:dyDescent="0.3">
      <c r="A204">
        <f>IF(B204=1,MAX(A$9:A203)+1,A203)</f>
        <v>40</v>
      </c>
      <c r="B204">
        <f t="shared" si="19"/>
        <v>2</v>
      </c>
      <c r="C204" t="str">
        <f t="shared" si="20"/>
        <v>DIPiss</v>
      </c>
      <c r="D204" s="1" t="s">
        <v>778</v>
      </c>
      <c r="E204" s="3">
        <v>0.39983299999999999</v>
      </c>
      <c r="F204" s="3">
        <v>8.8600399999999996E-2</v>
      </c>
      <c r="G204" s="3">
        <v>0.396032</v>
      </c>
      <c r="H204" s="3">
        <v>-7.9453800000000005E-2</v>
      </c>
      <c r="I204" s="3">
        <v>8.6510000000000004E-2</v>
      </c>
      <c r="J204" s="3">
        <v>1.2389000000000001E-2</v>
      </c>
      <c r="K204" s="3">
        <v>4.8397000000000003E-2</v>
      </c>
      <c r="L204" s="3">
        <v>0.236924</v>
      </c>
      <c r="M204" s="3">
        <v>4.9534799999999997E-2</v>
      </c>
      <c r="N204" s="3">
        <v>8.2641099999999995E-2</v>
      </c>
      <c r="O204" s="3">
        <v>-0.29594300000000001</v>
      </c>
      <c r="P204" s="3">
        <v>0.22157399999999999</v>
      </c>
      <c r="Q204" s="3">
        <v>4.7309999999999998E-2</v>
      </c>
      <c r="R204" s="3">
        <v>-8.39062E-2</v>
      </c>
      <c r="S204" s="3">
        <v>4.5259599999999997E-2</v>
      </c>
      <c r="T204" s="3">
        <v>-0.24274499999999999</v>
      </c>
      <c r="U204" s="3">
        <v>-0.28976000000000002</v>
      </c>
      <c r="V204" s="3">
        <v>-0.25522</v>
      </c>
      <c r="W204" s="3">
        <v>-0.48717199999999999</v>
      </c>
      <c r="X204" s="3">
        <v>1.91956E-2</v>
      </c>
      <c r="Y204" s="3">
        <v>648.43399999999997</v>
      </c>
      <c r="Z204" s="3" t="s">
        <v>22</v>
      </c>
      <c r="AA204" s="4">
        <f t="shared" si="21"/>
        <v>0.57372237792120329</v>
      </c>
      <c r="AB204" s="5">
        <v>3.1053547976190772</v>
      </c>
      <c r="AC204" s="4">
        <f t="shared" si="22"/>
        <v>5.4126436707434404</v>
      </c>
      <c r="AD204" s="4">
        <f t="shared" si="23"/>
        <v>0.47967926038110092</v>
      </c>
      <c r="AE204" s="5">
        <v>2.5963288007442396</v>
      </c>
      <c r="AF204" s="4">
        <f t="shared" si="24"/>
        <v>5.4126350984645013</v>
      </c>
      <c r="AJ204" s="1"/>
    </row>
    <row r="205" spans="1:36" x14ac:dyDescent="0.3">
      <c r="A205">
        <f>IF(B205=1,MAX(A$9:A204)+1,A204)</f>
        <v>40</v>
      </c>
      <c r="B205">
        <f t="shared" si="19"/>
        <v>3</v>
      </c>
      <c r="C205" t="str">
        <f t="shared" si="20"/>
        <v>DIPiss</v>
      </c>
      <c r="D205" s="1" t="s">
        <v>779</v>
      </c>
      <c r="E205" s="3">
        <v>0.38819500000000001</v>
      </c>
      <c r="F205" s="3">
        <v>9.6383099999999999E-2</v>
      </c>
      <c r="G205" s="3">
        <v>0.39169199999999998</v>
      </c>
      <c r="H205" s="3">
        <v>-9.1950500000000004E-2</v>
      </c>
      <c r="I205" s="3">
        <v>8.6690900000000001E-2</v>
      </c>
      <c r="J205" s="3">
        <v>1.54255E-2</v>
      </c>
      <c r="K205" s="3">
        <v>5.3112300000000001E-2</v>
      </c>
      <c r="L205" s="3">
        <v>0.217331</v>
      </c>
      <c r="M205" s="3">
        <v>5.6808999999999998E-2</v>
      </c>
      <c r="N205" s="3">
        <v>0.10279000000000001</v>
      </c>
      <c r="O205" s="3">
        <v>-0.311145</v>
      </c>
      <c r="P205" s="3">
        <v>0.218417</v>
      </c>
      <c r="Q205" s="3">
        <v>5.8619900000000003E-2</v>
      </c>
      <c r="R205" s="3">
        <v>-7.9295000000000004E-2</v>
      </c>
      <c r="S205" s="3">
        <v>6.6562800000000005E-2</v>
      </c>
      <c r="T205" s="3">
        <v>-0.25341599999999997</v>
      </c>
      <c r="U205" s="3">
        <v>-0.31362200000000001</v>
      </c>
      <c r="V205" s="3">
        <v>-0.240065</v>
      </c>
      <c r="W205" s="3">
        <v>-0.47691499999999998</v>
      </c>
      <c r="X205" s="3">
        <v>1.43807E-2</v>
      </c>
      <c r="Y205" s="3">
        <v>637.05700000000002</v>
      </c>
      <c r="Z205" s="3" t="s">
        <v>22</v>
      </c>
      <c r="AA205" s="4">
        <f t="shared" si="21"/>
        <v>0.56360686841259311</v>
      </c>
      <c r="AB205" s="5">
        <v>2.9745593371917463</v>
      </c>
      <c r="AC205" s="4">
        <f t="shared" si="22"/>
        <v>5.277720169680749</v>
      </c>
      <c r="AD205" s="4">
        <f t="shared" si="23"/>
        <v>0.47093911916430342</v>
      </c>
      <c r="AE205" s="5">
        <v>2.4854813562626532</v>
      </c>
      <c r="AF205" s="4">
        <f t="shared" si="24"/>
        <v>5.2777126705320629</v>
      </c>
      <c r="AJ205" s="1"/>
    </row>
    <row r="206" spans="1:36" x14ac:dyDescent="0.3">
      <c r="A206">
        <f>IF(B206=1,MAX(A$9:A205)+1,A205)</f>
        <v>40</v>
      </c>
      <c r="B206">
        <f t="shared" si="19"/>
        <v>4</v>
      </c>
      <c r="C206" t="str">
        <f t="shared" si="20"/>
        <v>DIPiss</v>
      </c>
      <c r="D206" s="1" t="s">
        <v>780</v>
      </c>
      <c r="E206" s="3">
        <v>0.39887600000000001</v>
      </c>
      <c r="F206" s="3">
        <v>9.5092399999999994E-2</v>
      </c>
      <c r="G206" s="3">
        <v>0.402947</v>
      </c>
      <c r="H206" s="3">
        <v>-9.9148500000000001E-2</v>
      </c>
      <c r="I206" s="3">
        <v>3.5861900000000002E-2</v>
      </c>
      <c r="J206" s="3">
        <v>-6.7327799999999998E-3</v>
      </c>
      <c r="K206" s="3">
        <v>4.66016E-2</v>
      </c>
      <c r="L206" s="3">
        <v>0.25789699999999999</v>
      </c>
      <c r="M206" s="3">
        <v>5.0516600000000002E-2</v>
      </c>
      <c r="N206" s="3">
        <v>0.105521</v>
      </c>
      <c r="O206" s="3">
        <v>-0.264793</v>
      </c>
      <c r="P206" s="3">
        <v>0.23497100000000001</v>
      </c>
      <c r="Q206" s="3">
        <v>4.7888800000000002E-2</v>
      </c>
      <c r="R206" s="3">
        <v>-8.8744500000000004E-2</v>
      </c>
      <c r="S206" s="3">
        <v>4.84546E-2</v>
      </c>
      <c r="T206" s="3">
        <v>-0.24113299999999999</v>
      </c>
      <c r="U206" s="3">
        <v>-0.28305999999999998</v>
      </c>
      <c r="V206" s="3">
        <v>-0.25743500000000002</v>
      </c>
      <c r="W206" s="3">
        <v>-0.483294</v>
      </c>
      <c r="X206" s="3">
        <v>-2.8742299999999998E-4</v>
      </c>
      <c r="Y206" s="3">
        <v>597.154</v>
      </c>
      <c r="Z206" s="3" t="s">
        <v>22</v>
      </c>
      <c r="AA206" s="4">
        <f t="shared" si="21"/>
        <v>0.5191959082385641</v>
      </c>
      <c r="AB206" s="5">
        <v>2.5347066557284523</v>
      </c>
      <c r="AC206" s="4">
        <f t="shared" si="22"/>
        <v>4.8819850378400629</v>
      </c>
      <c r="AD206" s="4">
        <f t="shared" si="23"/>
        <v>0.49903344027129082</v>
      </c>
      <c r="AE206" s="5">
        <v>2.4362721065055752</v>
      </c>
      <c r="AF206" s="4">
        <f t="shared" si="24"/>
        <v>4.881981666761928</v>
      </c>
      <c r="AJ206" s="1"/>
    </row>
    <row r="207" spans="1:36" x14ac:dyDescent="0.3">
      <c r="A207">
        <f>IF(B207=1,MAX(A$9:A206)+1,A206)</f>
        <v>40</v>
      </c>
      <c r="B207">
        <f t="shared" si="19"/>
        <v>5</v>
      </c>
      <c r="C207" t="str">
        <f t="shared" si="20"/>
        <v>DIPiss</v>
      </c>
      <c r="D207" s="1" t="s">
        <v>781</v>
      </c>
      <c r="E207" s="3">
        <v>0.386963</v>
      </c>
      <c r="F207" s="3">
        <v>0.102324</v>
      </c>
      <c r="G207" s="3">
        <v>0.39294699999999999</v>
      </c>
      <c r="H207" s="3">
        <v>-7.5887200000000002E-2</v>
      </c>
      <c r="I207" s="3">
        <v>3.8770300000000001E-2</v>
      </c>
      <c r="J207" s="3">
        <v>-3.9257499999999999E-4</v>
      </c>
      <c r="K207" s="3">
        <v>6.4108299999999993E-2</v>
      </c>
      <c r="L207" s="3">
        <v>0.22228300000000001</v>
      </c>
      <c r="M207" s="3">
        <v>6.6498100000000004E-2</v>
      </c>
      <c r="N207" s="3">
        <v>8.0379199999999998E-2</v>
      </c>
      <c r="O207" s="3">
        <v>-0.2545</v>
      </c>
      <c r="P207" s="3">
        <v>0.21387100000000001</v>
      </c>
      <c r="Q207" s="3">
        <v>7.2985599999999998E-2</v>
      </c>
      <c r="R207" s="3">
        <v>-7.8229000000000007E-2</v>
      </c>
      <c r="S207" s="3">
        <v>7.0347800000000002E-2</v>
      </c>
      <c r="T207" s="3">
        <v>-0.239621</v>
      </c>
      <c r="U207" s="3">
        <v>-0.306645</v>
      </c>
      <c r="V207" s="3">
        <v>-0.229934</v>
      </c>
      <c r="W207" s="3">
        <v>-0.53147500000000003</v>
      </c>
      <c r="X207" s="3">
        <v>5.2054600000000003E-3</v>
      </c>
      <c r="Y207" s="3">
        <v>662.92399999999998</v>
      </c>
      <c r="Z207" s="3" t="s">
        <v>22</v>
      </c>
      <c r="AA207" s="4">
        <f t="shared" si="21"/>
        <v>0.5702727769830428</v>
      </c>
      <c r="AB207" s="5">
        <v>3.09097514606685</v>
      </c>
      <c r="AC207" s="4">
        <f t="shared" si="22"/>
        <v>5.4201695588894658</v>
      </c>
      <c r="AD207" s="4">
        <f t="shared" si="23"/>
        <v>0.46194614034132808</v>
      </c>
      <c r="AE207" s="5">
        <v>2.503825876369556</v>
      </c>
      <c r="AF207" s="4">
        <f t="shared" si="24"/>
        <v>5.4201684086363411</v>
      </c>
      <c r="AJ207" s="1"/>
    </row>
    <row r="208" spans="1:36" x14ac:dyDescent="0.3">
      <c r="A208">
        <f>IF(B208=1,MAX(A$9:A207)+1,A207)</f>
        <v>41</v>
      </c>
      <c r="B208">
        <f t="shared" si="19"/>
        <v>1</v>
      </c>
      <c r="C208" t="str">
        <f t="shared" si="20"/>
        <v>DIPiss</v>
      </c>
      <c r="D208" s="1" t="s">
        <v>646</v>
      </c>
      <c r="E208" s="3">
        <v>0.40629599999999999</v>
      </c>
      <c r="F208" s="3">
        <v>7.6759800000000003E-2</v>
      </c>
      <c r="G208" s="3">
        <v>0.408219</v>
      </c>
      <c r="H208" s="3">
        <v>-8.4122799999999998E-2</v>
      </c>
      <c r="I208" s="3">
        <v>6.1944699999999998E-2</v>
      </c>
      <c r="J208" s="3">
        <v>1.36956E-2</v>
      </c>
      <c r="K208" s="3">
        <v>3.67187E-2</v>
      </c>
      <c r="L208" s="3">
        <v>0.230293</v>
      </c>
      <c r="M208" s="3">
        <v>4.2452799999999999E-2</v>
      </c>
      <c r="N208" s="3">
        <v>9.9398200000000006E-2</v>
      </c>
      <c r="O208" s="3">
        <v>-0.281995</v>
      </c>
      <c r="P208" s="3">
        <v>0.19778899999999999</v>
      </c>
      <c r="Q208" s="3">
        <v>5.6466000000000002E-2</v>
      </c>
      <c r="R208" s="3">
        <v>-8.4157499999999996E-2</v>
      </c>
      <c r="S208" s="3">
        <v>6.8576799999999993E-2</v>
      </c>
      <c r="T208" s="3">
        <v>-0.23902499999999999</v>
      </c>
      <c r="U208" s="3">
        <v>-0.29263699999999998</v>
      </c>
      <c r="V208" s="3">
        <v>-0.228963</v>
      </c>
      <c r="W208" s="3">
        <v>-0.50604099999999996</v>
      </c>
      <c r="X208" s="3">
        <v>1.8331900000000002E-2</v>
      </c>
      <c r="Y208" s="3">
        <v>870.226</v>
      </c>
      <c r="Z208" s="3" t="s">
        <v>22</v>
      </c>
      <c r="AA208" s="4">
        <f t="shared" si="21"/>
        <v>0.56800462206057789</v>
      </c>
      <c r="AB208" s="5">
        <v>4.0549009316760518</v>
      </c>
      <c r="AC208" s="4">
        <f t="shared" si="22"/>
        <v>7.1388519990662953</v>
      </c>
      <c r="AD208" s="4">
        <f t="shared" si="23"/>
        <v>0.47039804810352903</v>
      </c>
      <c r="AE208" s="5">
        <v>3.3581062204410017</v>
      </c>
      <c r="AF208" s="4">
        <f t="shared" si="24"/>
        <v>7.1388608732107715</v>
      </c>
      <c r="AJ208" s="1"/>
    </row>
    <row r="209" spans="1:36" x14ac:dyDescent="0.3">
      <c r="A209">
        <f>IF(B209=1,MAX(A$9:A208)+1,A208)</f>
        <v>41</v>
      </c>
      <c r="B209">
        <f t="shared" si="19"/>
        <v>2</v>
      </c>
      <c r="C209" t="str">
        <f t="shared" si="20"/>
        <v>DIPiss</v>
      </c>
      <c r="D209" s="1" t="s">
        <v>647</v>
      </c>
      <c r="E209" s="3">
        <v>0.405947</v>
      </c>
      <c r="F209" s="3">
        <v>8.3122699999999994E-2</v>
      </c>
      <c r="G209" s="3">
        <v>0.40555000000000002</v>
      </c>
      <c r="H209" s="3">
        <v>-9.5913799999999994E-2</v>
      </c>
      <c r="I209" s="3">
        <v>6.9179199999999996E-2</v>
      </c>
      <c r="J209" s="3">
        <v>-1.9516200000000001E-2</v>
      </c>
      <c r="K209" s="3">
        <v>3.1224600000000002E-2</v>
      </c>
      <c r="L209" s="3">
        <v>0.26272099999999998</v>
      </c>
      <c r="M209" s="3">
        <v>3.6335100000000002E-2</v>
      </c>
      <c r="N209" s="3">
        <v>9.65477E-2</v>
      </c>
      <c r="O209" s="3">
        <v>-0.29403800000000002</v>
      </c>
      <c r="P209" s="3">
        <v>0.25401699999999999</v>
      </c>
      <c r="Q209" s="3">
        <v>4.17755E-2</v>
      </c>
      <c r="R209" s="3">
        <v>-9.3776100000000001E-2</v>
      </c>
      <c r="S209" s="3">
        <v>4.7938099999999997E-2</v>
      </c>
      <c r="T209" s="3">
        <v>-0.23293800000000001</v>
      </c>
      <c r="U209" s="3">
        <v>-0.29005199999999998</v>
      </c>
      <c r="V209" s="3">
        <v>-0.24607799999999999</v>
      </c>
      <c r="W209" s="3">
        <v>-0.45385999999999999</v>
      </c>
      <c r="X209" s="3">
        <v>-8.1859500000000009E-3</v>
      </c>
      <c r="Y209" s="3">
        <v>703.85400000000004</v>
      </c>
      <c r="Z209" s="3" t="s">
        <v>22</v>
      </c>
      <c r="AA209" s="4">
        <f t="shared" si="21"/>
        <v>0.52316190543817542</v>
      </c>
      <c r="AB209" s="5">
        <v>3.0604609851535129</v>
      </c>
      <c r="AC209" s="4">
        <f t="shared" si="22"/>
        <v>5.849930878644952</v>
      </c>
      <c r="AD209" s="4">
        <f t="shared" si="23"/>
        <v>0.49594070750771202</v>
      </c>
      <c r="AE209" s="5">
        <v>2.9012221159664362</v>
      </c>
      <c r="AF209" s="4">
        <f t="shared" si="24"/>
        <v>5.8499374462446632</v>
      </c>
      <c r="AJ209" s="1"/>
    </row>
    <row r="210" spans="1:36" x14ac:dyDescent="0.3">
      <c r="A210">
        <f>IF(B210=1,MAX(A$9:A209)+1,A209)</f>
        <v>41</v>
      </c>
      <c r="B210">
        <f t="shared" si="19"/>
        <v>3</v>
      </c>
      <c r="C210" t="str">
        <f t="shared" si="20"/>
        <v>DIPiss</v>
      </c>
      <c r="D210" s="1" t="s">
        <v>648</v>
      </c>
      <c r="E210" s="3">
        <v>0.38586700000000002</v>
      </c>
      <c r="F210" s="3">
        <v>8.43444E-2</v>
      </c>
      <c r="G210" s="3">
        <v>0.39643400000000001</v>
      </c>
      <c r="H210" s="3">
        <v>-7.7007999999999993E-2</v>
      </c>
      <c r="I210" s="3">
        <v>6.4582600000000004E-2</v>
      </c>
      <c r="J210" s="3">
        <v>-7.24801E-3</v>
      </c>
      <c r="K210" s="3">
        <v>3.3881099999999997E-2</v>
      </c>
      <c r="L210" s="3">
        <v>0.243177</v>
      </c>
      <c r="M210" s="3">
        <v>3.7380200000000002E-2</v>
      </c>
      <c r="N210" s="3">
        <v>8.5691699999999996E-2</v>
      </c>
      <c r="O210" s="3">
        <v>-0.25076599999999999</v>
      </c>
      <c r="P210" s="3">
        <v>0.27333499999999999</v>
      </c>
      <c r="Q210" s="3">
        <v>4.9656499999999999E-2</v>
      </c>
      <c r="R210" s="3">
        <v>-8.3888699999999997E-2</v>
      </c>
      <c r="S210" s="3">
        <v>5.9061900000000001E-2</v>
      </c>
      <c r="T210" s="3">
        <v>-0.25081799999999999</v>
      </c>
      <c r="U210" s="3">
        <v>-0.28053800000000001</v>
      </c>
      <c r="V210" s="3">
        <v>-0.26432699999999998</v>
      </c>
      <c r="W210" s="3">
        <v>-0.49555900000000003</v>
      </c>
      <c r="X210" s="3">
        <v>-3.2585299999999999E-3</v>
      </c>
      <c r="Y210" s="3">
        <v>723.80899999999997</v>
      </c>
      <c r="Z210" s="3" t="s">
        <v>22</v>
      </c>
      <c r="AA210" s="4">
        <f t="shared" si="21"/>
        <v>0.56015580689771516</v>
      </c>
      <c r="AB210" s="5">
        <v>3.4063528687723661</v>
      </c>
      <c r="AC210" s="4">
        <f t="shared" si="22"/>
        <v>6.0810810614239843</v>
      </c>
      <c r="AD210" s="4">
        <f t="shared" si="23"/>
        <v>0.49463636412382778</v>
      </c>
      <c r="AE210" s="5">
        <v>3.0079274344030287</v>
      </c>
      <c r="AF210" s="4">
        <f t="shared" si="24"/>
        <v>6.0810883561525229</v>
      </c>
      <c r="AJ210" s="1"/>
    </row>
    <row r="211" spans="1:36" x14ac:dyDescent="0.3">
      <c r="A211">
        <f>IF(B211=1,MAX(A$9:A210)+1,A210)</f>
        <v>41</v>
      </c>
      <c r="B211">
        <f t="shared" si="19"/>
        <v>4</v>
      </c>
      <c r="C211" t="str">
        <f t="shared" si="20"/>
        <v>DIPiss</v>
      </c>
      <c r="D211" s="1" t="s">
        <v>649</v>
      </c>
      <c r="E211" s="3">
        <v>0.40462199999999998</v>
      </c>
      <c r="F211" s="3">
        <v>7.2906299999999993E-2</v>
      </c>
      <c r="G211" s="3">
        <v>0.40555999999999998</v>
      </c>
      <c r="H211" s="3">
        <v>-9.0134500000000006E-2</v>
      </c>
      <c r="I211" s="3">
        <v>5.6321599999999999E-2</v>
      </c>
      <c r="J211" s="3">
        <v>-1.79379E-2</v>
      </c>
      <c r="K211" s="3">
        <v>2.0738599999999999E-2</v>
      </c>
      <c r="L211" s="3">
        <v>0.27071200000000001</v>
      </c>
      <c r="M211" s="3">
        <v>3.1573999999999998E-2</v>
      </c>
      <c r="N211" s="3">
        <v>6.69511E-2</v>
      </c>
      <c r="O211" s="3">
        <v>-0.28500399999999998</v>
      </c>
      <c r="P211" s="3">
        <v>0.27438699999999999</v>
      </c>
      <c r="Q211" s="3">
        <v>4.8762300000000001E-2</v>
      </c>
      <c r="R211" s="3">
        <v>-7.73953E-2</v>
      </c>
      <c r="S211" s="3">
        <v>5.4355800000000003E-2</v>
      </c>
      <c r="T211" s="3">
        <v>-0.23544000000000001</v>
      </c>
      <c r="U211" s="3">
        <v>-0.28073700000000001</v>
      </c>
      <c r="V211" s="3">
        <v>-0.25575500000000001</v>
      </c>
      <c r="W211" s="3">
        <v>-0.45619300000000002</v>
      </c>
      <c r="X211" s="3">
        <v>-8.2939399999999996E-3</v>
      </c>
      <c r="Y211" s="3">
        <v>828.36300000000006</v>
      </c>
      <c r="Z211" s="3" t="s">
        <v>22</v>
      </c>
      <c r="AA211" s="4">
        <f t="shared" si="21"/>
        <v>0.51260532691110583</v>
      </c>
      <c r="AB211" s="5">
        <v>3.4935541432412522</v>
      </c>
      <c r="AC211" s="4">
        <f t="shared" si="22"/>
        <v>6.8152903605059336</v>
      </c>
      <c r="AD211" s="4">
        <f t="shared" si="23"/>
        <v>0.50726715174535009</v>
      </c>
      <c r="AE211" s="5">
        <v>3.4571706865030842</v>
      </c>
      <c r="AF211" s="4">
        <f t="shared" si="24"/>
        <v>6.8152859387958085</v>
      </c>
      <c r="AJ211" s="1"/>
    </row>
    <row r="212" spans="1:36" x14ac:dyDescent="0.3">
      <c r="A212">
        <f>IF(B212=1,MAX(A$9:A211)+1,A211)</f>
        <v>41</v>
      </c>
      <c r="B212">
        <f t="shared" si="19"/>
        <v>5</v>
      </c>
      <c r="C212" t="str">
        <f t="shared" si="20"/>
        <v>DIPiss</v>
      </c>
      <c r="D212" s="1" t="s">
        <v>650</v>
      </c>
      <c r="E212" s="3">
        <v>0.39953499999999997</v>
      </c>
      <c r="F212" s="3">
        <v>8.2818000000000003E-2</v>
      </c>
      <c r="G212" s="3">
        <v>0.40183000000000002</v>
      </c>
      <c r="H212" s="3">
        <v>-8.7297399999999997E-2</v>
      </c>
      <c r="I212" s="3">
        <v>5.1518099999999997E-2</v>
      </c>
      <c r="J212" s="3">
        <v>5.3150799999999998E-3</v>
      </c>
      <c r="K212" s="3">
        <v>4.2146299999999998E-2</v>
      </c>
      <c r="L212" s="3">
        <v>0.23788999999999999</v>
      </c>
      <c r="M212" s="3">
        <v>4.0044799999999998E-2</v>
      </c>
      <c r="N212" s="3">
        <v>0.102452</v>
      </c>
      <c r="O212" s="3">
        <v>-0.28587600000000002</v>
      </c>
      <c r="P212" s="3">
        <v>0.240842</v>
      </c>
      <c r="Q212" s="3">
        <v>5.33743E-2</v>
      </c>
      <c r="R212" s="3">
        <v>-9.5057699999999995E-2</v>
      </c>
      <c r="S212" s="3">
        <v>5.5965300000000003E-2</v>
      </c>
      <c r="T212" s="3">
        <v>-0.24143999999999999</v>
      </c>
      <c r="U212" s="3">
        <v>-0.27381100000000003</v>
      </c>
      <c r="V212" s="3">
        <v>-0.26089299999999999</v>
      </c>
      <c r="W212" s="3">
        <v>-0.48472700000000002</v>
      </c>
      <c r="X212" s="3">
        <v>1.5370999999999999E-2</v>
      </c>
      <c r="Y212" s="3">
        <v>717.48</v>
      </c>
      <c r="Z212" s="3" t="s">
        <v>22</v>
      </c>
      <c r="AA212" s="4">
        <f t="shared" si="21"/>
        <v>0.53633937838001078</v>
      </c>
      <c r="AB212" s="5">
        <v>3.2332187948862208</v>
      </c>
      <c r="AC212" s="4">
        <f t="shared" si="22"/>
        <v>6.0283076820725237</v>
      </c>
      <c r="AD212" s="4">
        <f t="shared" si="23"/>
        <v>0.47952915830114023</v>
      </c>
      <c r="AE212" s="5">
        <v>2.8907458987468702</v>
      </c>
      <c r="AF212" s="4">
        <f t="shared" si="24"/>
        <v>6.0283005708935562</v>
      </c>
      <c r="AJ212" s="1"/>
    </row>
    <row r="213" spans="1:36" x14ac:dyDescent="0.3">
      <c r="A213">
        <f>IF(B213=1,MAX(A$9:A212)+1,A212)</f>
        <v>42</v>
      </c>
      <c r="B213">
        <f t="shared" si="19"/>
        <v>1</v>
      </c>
      <c r="C213" t="str">
        <f t="shared" si="20"/>
        <v>DIPiss</v>
      </c>
      <c r="D213" s="1" t="s">
        <v>651</v>
      </c>
      <c r="E213" s="3">
        <v>0.36372199999999999</v>
      </c>
      <c r="F213" s="3">
        <v>9.8098299999999999E-2</v>
      </c>
      <c r="G213" s="3">
        <v>0.36372399999999999</v>
      </c>
      <c r="H213" s="3">
        <v>-0.102295</v>
      </c>
      <c r="I213" s="3">
        <v>1.76434E-2</v>
      </c>
      <c r="J213" s="3">
        <v>-5.3390099999999999E-3</v>
      </c>
      <c r="K213" s="3">
        <v>5.9209499999999998E-2</v>
      </c>
      <c r="L213" s="3">
        <v>0.28517300000000001</v>
      </c>
      <c r="M213" s="3">
        <v>6.21402E-2</v>
      </c>
      <c r="N213" s="3">
        <v>0.108015</v>
      </c>
      <c r="O213" s="3">
        <v>-0.239703</v>
      </c>
      <c r="P213" s="3">
        <v>0.23385600000000001</v>
      </c>
      <c r="Q213" s="3">
        <v>6.7438600000000001E-2</v>
      </c>
      <c r="R213" s="3">
        <v>-0.112164</v>
      </c>
      <c r="S213" s="3">
        <v>7.0424100000000003E-2</v>
      </c>
      <c r="T213" s="3">
        <v>-0.29263400000000001</v>
      </c>
      <c r="U213" s="3">
        <v>-0.20923800000000001</v>
      </c>
      <c r="V213" s="3">
        <v>-0.206173</v>
      </c>
      <c r="W213" s="3">
        <v>-0.55536099999999999</v>
      </c>
      <c r="X213" s="3">
        <v>-6.5373000000000002E-3</v>
      </c>
      <c r="Y213" s="3">
        <v>603.89599999999996</v>
      </c>
      <c r="Z213" s="3" t="s">
        <v>22</v>
      </c>
      <c r="AA213" s="4">
        <f t="shared" si="21"/>
        <v>0.57300565295491113</v>
      </c>
      <c r="AB213" s="5">
        <v>2.876005107981372</v>
      </c>
      <c r="AC213" s="4">
        <f t="shared" si="22"/>
        <v>5.0191566054369803</v>
      </c>
      <c r="AD213" s="4">
        <f t="shared" si="23"/>
        <v>0.57791582129420882</v>
      </c>
      <c r="AE213" s="5">
        <v>2.9006506248761466</v>
      </c>
      <c r="AF213" s="4">
        <f t="shared" si="24"/>
        <v>5.0191576662156585</v>
      </c>
      <c r="AJ213" s="1"/>
    </row>
    <row r="214" spans="1:36" x14ac:dyDescent="0.3">
      <c r="A214">
        <f>IF(B214=1,MAX(A$9:A213)+1,A213)</f>
        <v>42</v>
      </c>
      <c r="B214">
        <f t="shared" si="19"/>
        <v>2</v>
      </c>
      <c r="C214" t="str">
        <f t="shared" si="20"/>
        <v>DIPiss</v>
      </c>
      <c r="D214" s="1" t="s">
        <v>652</v>
      </c>
      <c r="E214" s="3">
        <v>0.40295999999999998</v>
      </c>
      <c r="F214" s="3">
        <v>0.10507</v>
      </c>
      <c r="G214" s="3">
        <v>0.40802899999999998</v>
      </c>
      <c r="H214" s="3">
        <v>-0.105684</v>
      </c>
      <c r="I214" s="3">
        <v>4.3942799999999997E-2</v>
      </c>
      <c r="J214" s="3">
        <v>-1.3945600000000001E-2</v>
      </c>
      <c r="K214" s="3">
        <v>3.0635800000000001E-2</v>
      </c>
      <c r="L214" s="3">
        <v>0.27559499999999998</v>
      </c>
      <c r="M214" s="3">
        <v>3.8723399999999998E-2</v>
      </c>
      <c r="N214" s="3">
        <v>9.0135099999999996E-2</v>
      </c>
      <c r="O214" s="3">
        <v>-0.21691099999999999</v>
      </c>
      <c r="P214" s="3">
        <v>0.2137</v>
      </c>
      <c r="Q214" s="3">
        <v>3.6256900000000002E-2</v>
      </c>
      <c r="R214" s="3">
        <v>-8.71778E-2</v>
      </c>
      <c r="S214" s="3">
        <v>2.9920700000000001E-2</v>
      </c>
      <c r="T214" s="3">
        <v>-0.25510300000000002</v>
      </c>
      <c r="U214" s="3">
        <v>-0.230826</v>
      </c>
      <c r="V214" s="3">
        <v>-0.21147299999999999</v>
      </c>
      <c r="W214" s="3">
        <v>-0.54273000000000005</v>
      </c>
      <c r="X214" s="3">
        <v>-1.11185E-2</v>
      </c>
      <c r="Y214" s="3">
        <v>750.01400000000001</v>
      </c>
      <c r="Z214" s="3" t="s">
        <v>22</v>
      </c>
      <c r="AA214" s="4">
        <f t="shared" si="21"/>
        <v>0.58667961167425109</v>
      </c>
      <c r="AB214" s="5">
        <v>3.5737406035583388</v>
      </c>
      <c r="AC214" s="4">
        <f t="shared" si="22"/>
        <v>6.0914688911034256</v>
      </c>
      <c r="AD214" s="4">
        <f t="shared" si="23"/>
        <v>0.53069848178792633</v>
      </c>
      <c r="AE214" s="5">
        <v>3.2327323196543718</v>
      </c>
      <c r="AF214" s="4">
        <f t="shared" si="24"/>
        <v>6.0914670582121841</v>
      </c>
      <c r="AJ214" s="1"/>
    </row>
    <row r="215" spans="1:36" x14ac:dyDescent="0.3">
      <c r="A215">
        <f>IF(B215=1,MAX(A$9:A214)+1,A214)</f>
        <v>42</v>
      </c>
      <c r="B215">
        <f t="shared" si="19"/>
        <v>3</v>
      </c>
      <c r="C215" t="str">
        <f t="shared" si="20"/>
        <v>DIPiss</v>
      </c>
      <c r="D215" s="1" t="s">
        <v>653</v>
      </c>
      <c r="E215" s="3">
        <v>0.380303</v>
      </c>
      <c r="F215" s="3">
        <v>9.5557400000000001E-2</v>
      </c>
      <c r="G215" s="3">
        <v>0.37560700000000002</v>
      </c>
      <c r="H215" s="3">
        <v>-0.10714</v>
      </c>
      <c r="I215" s="3">
        <v>2.1314699999999999E-2</v>
      </c>
      <c r="J215" s="3">
        <v>-6.2161400000000002E-3</v>
      </c>
      <c r="K215" s="3">
        <v>5.0023999999999999E-2</v>
      </c>
      <c r="L215" s="3">
        <v>0.28430899999999998</v>
      </c>
      <c r="M215" s="3">
        <v>5.3486699999999998E-2</v>
      </c>
      <c r="N215" s="3">
        <v>8.7635199999999996E-2</v>
      </c>
      <c r="O215" s="3">
        <v>-0.237119</v>
      </c>
      <c r="P215" s="3">
        <v>0.23680699999999999</v>
      </c>
      <c r="Q215" s="3">
        <v>5.4521199999999999E-2</v>
      </c>
      <c r="R215" s="3">
        <v>-8.9924599999999993E-2</v>
      </c>
      <c r="S215" s="3">
        <v>4.7396899999999999E-2</v>
      </c>
      <c r="T215" s="3">
        <v>-0.27350799999999997</v>
      </c>
      <c r="U215" s="3">
        <v>-0.187</v>
      </c>
      <c r="V215" s="3">
        <v>-0.22795699999999999</v>
      </c>
      <c r="W215" s="3">
        <v>-0.55853600000000003</v>
      </c>
      <c r="X215" s="3">
        <v>4.3596599999999998E-4</v>
      </c>
      <c r="Y215" s="3">
        <v>631.39099999999996</v>
      </c>
      <c r="Z215" s="3" t="s">
        <v>22</v>
      </c>
      <c r="AA215" s="4">
        <f t="shared" si="21"/>
        <v>0.57988885556175784</v>
      </c>
      <c r="AB215" s="5">
        <v>3.0340836137998788</v>
      </c>
      <c r="AC215" s="4">
        <f t="shared" si="22"/>
        <v>5.2321812787049682</v>
      </c>
      <c r="AD215" s="4">
        <f t="shared" si="23"/>
        <v>0.55782318627268446</v>
      </c>
      <c r="AE215" s="5">
        <v>2.9186317324065558</v>
      </c>
      <c r="AF215" s="4">
        <f t="shared" si="24"/>
        <v>5.2321807415509998</v>
      </c>
      <c r="AJ215" s="1"/>
    </row>
    <row r="216" spans="1:36" x14ac:dyDescent="0.3">
      <c r="A216">
        <f>IF(B216=1,MAX(A$9:A215)+1,A215)</f>
        <v>42</v>
      </c>
      <c r="B216">
        <f t="shared" si="19"/>
        <v>4</v>
      </c>
      <c r="C216" t="str">
        <f t="shared" si="20"/>
        <v>DIPiss</v>
      </c>
      <c r="D216" s="1" t="s">
        <v>654</v>
      </c>
      <c r="E216" s="3">
        <v>0.428705</v>
      </c>
      <c r="F216" s="3">
        <v>0.101358</v>
      </c>
      <c r="G216" s="3">
        <v>0.43745499999999998</v>
      </c>
      <c r="H216" s="3">
        <v>-9.9160899999999996E-2</v>
      </c>
      <c r="I216" s="3">
        <v>6.48035E-2</v>
      </c>
      <c r="J216" s="3">
        <v>-2.3471200000000001E-2</v>
      </c>
      <c r="K216" s="3">
        <v>2.4578900000000001E-2</v>
      </c>
      <c r="L216" s="3">
        <v>0.240036</v>
      </c>
      <c r="M216" s="3">
        <v>2.1419199999999999E-2</v>
      </c>
      <c r="N216" s="3">
        <v>0.100994</v>
      </c>
      <c r="O216" s="3">
        <v>-0.24749399999999999</v>
      </c>
      <c r="P216" s="3">
        <v>0.20652799999999999</v>
      </c>
      <c r="Q216" s="3">
        <v>2.7280100000000002E-2</v>
      </c>
      <c r="R216" s="3">
        <v>-7.8106499999999995E-2</v>
      </c>
      <c r="S216" s="3">
        <v>2.9211399999999998E-2</v>
      </c>
      <c r="T216" s="3">
        <v>-0.229653</v>
      </c>
      <c r="U216" s="3">
        <v>-0.29517399999999999</v>
      </c>
      <c r="V216" s="3">
        <v>-0.19553699999999999</v>
      </c>
      <c r="W216" s="3">
        <v>-0.49078699999999997</v>
      </c>
      <c r="X216" s="3">
        <v>-2.29888E-2</v>
      </c>
      <c r="Y216" s="3">
        <v>662.47799999999995</v>
      </c>
      <c r="Z216" s="3" t="s">
        <v>22</v>
      </c>
      <c r="AA216" s="4">
        <f t="shared" si="21"/>
        <v>0.55559070942557165</v>
      </c>
      <c r="AB216" s="5">
        <v>3.074669430038687</v>
      </c>
      <c r="AC216" s="4">
        <f t="shared" si="22"/>
        <v>5.5340547958723159</v>
      </c>
      <c r="AD216" s="4">
        <f t="shared" si="23"/>
        <v>0.46971184440809027</v>
      </c>
      <c r="AE216" s="5">
        <v>2.5994099628644776</v>
      </c>
      <c r="AF216" s="4">
        <f t="shared" si="24"/>
        <v>5.5340524064070324</v>
      </c>
      <c r="AJ216" s="1"/>
    </row>
    <row r="217" spans="1:36" x14ac:dyDescent="0.3">
      <c r="A217">
        <f>IF(B217=1,MAX(A$9:A216)+1,A216)</f>
        <v>42</v>
      </c>
      <c r="B217">
        <f t="shared" si="19"/>
        <v>5</v>
      </c>
      <c r="C217" t="str">
        <f t="shared" si="20"/>
        <v>DIPiss</v>
      </c>
      <c r="D217" s="1" t="s">
        <v>655</v>
      </c>
      <c r="E217" s="3">
        <v>0.41801300000000002</v>
      </c>
      <c r="F217" s="3">
        <v>9.6193200000000006E-2</v>
      </c>
      <c r="G217" s="3">
        <v>0.42420200000000002</v>
      </c>
      <c r="H217" s="3">
        <v>-0.106847</v>
      </c>
      <c r="I217" s="3">
        <v>6.0431100000000001E-2</v>
      </c>
      <c r="J217" s="3">
        <v>-7.7882200000000002E-3</v>
      </c>
      <c r="K217" s="3">
        <v>2.8679400000000001E-2</v>
      </c>
      <c r="L217" s="3">
        <v>0.24168100000000001</v>
      </c>
      <c r="M217" s="3">
        <v>3.1460700000000001E-2</v>
      </c>
      <c r="N217" s="3">
        <v>8.4159200000000003E-2</v>
      </c>
      <c r="O217" s="3">
        <v>-0.26128400000000002</v>
      </c>
      <c r="P217" s="3">
        <v>0.217028</v>
      </c>
      <c r="Q217" s="3">
        <v>3.96332E-2</v>
      </c>
      <c r="R217" s="3">
        <v>-8.3685200000000001E-2</v>
      </c>
      <c r="S217" s="3">
        <v>4.4765199999999998E-2</v>
      </c>
      <c r="T217" s="3">
        <v>-0.22684099999999999</v>
      </c>
      <c r="U217" s="3">
        <v>-0.27224700000000002</v>
      </c>
      <c r="V217" s="3">
        <v>-0.19467300000000001</v>
      </c>
      <c r="W217" s="3">
        <v>-0.51365400000000005</v>
      </c>
      <c r="X217" s="3">
        <v>-1.9226699999999999E-2</v>
      </c>
      <c r="Y217" s="3">
        <v>768.02800000000002</v>
      </c>
      <c r="Z217" s="3" t="s">
        <v>22</v>
      </c>
      <c r="AA217" s="4">
        <f t="shared" si="21"/>
        <v>0.57419904289951618</v>
      </c>
      <c r="AB217" s="5">
        <v>3.6748767467250238</v>
      </c>
      <c r="AC217" s="4">
        <f t="shared" si="22"/>
        <v>6.4000050020426817</v>
      </c>
      <c r="AD217" s="4">
        <f t="shared" si="23"/>
        <v>0.46879805614532999</v>
      </c>
      <c r="AE217" s="5">
        <v>3.0003082952254321</v>
      </c>
      <c r="AF217" s="4">
        <f t="shared" si="24"/>
        <v>6.4000015697490857</v>
      </c>
      <c r="AJ217" s="1"/>
    </row>
    <row r="218" spans="1:36" x14ac:dyDescent="0.3">
      <c r="A218">
        <f>IF(B218=1,MAX(A$9:A217)+1,A217)</f>
        <v>43</v>
      </c>
      <c r="B218">
        <f t="shared" si="19"/>
        <v>1</v>
      </c>
      <c r="C218" t="str">
        <f t="shared" si="20"/>
        <v>DIPiss</v>
      </c>
      <c r="D218" s="1" t="s">
        <v>656</v>
      </c>
      <c r="E218" s="3">
        <v>0.41506700000000002</v>
      </c>
      <c r="F218" s="3">
        <v>8.9153899999999994E-2</v>
      </c>
      <c r="G218" s="3">
        <v>0.41684500000000002</v>
      </c>
      <c r="H218" s="3">
        <v>-7.7446899999999999E-2</v>
      </c>
      <c r="I218" s="3">
        <v>9.0829999999999994E-2</v>
      </c>
      <c r="J218" s="3">
        <v>1.2113499999999999E-3</v>
      </c>
      <c r="K218" s="3">
        <v>3.2638500000000001E-2</v>
      </c>
      <c r="L218" s="3">
        <v>0.23236699999999999</v>
      </c>
      <c r="M218" s="3">
        <v>3.1060000000000001E-2</v>
      </c>
      <c r="N218" s="3">
        <v>9.4750600000000004E-2</v>
      </c>
      <c r="O218" s="3">
        <v>-0.26772400000000002</v>
      </c>
      <c r="P218" s="3">
        <v>0.211918</v>
      </c>
      <c r="Q218" s="3">
        <v>3.1772099999999998E-2</v>
      </c>
      <c r="R218" s="3">
        <v>-9.0567599999999998E-2</v>
      </c>
      <c r="S218" s="3">
        <v>2.7950699999999998E-2</v>
      </c>
      <c r="T218" s="3">
        <v>-0.245583</v>
      </c>
      <c r="U218" s="3">
        <v>-0.269783</v>
      </c>
      <c r="V218" s="3">
        <v>-0.219862</v>
      </c>
      <c r="W218" s="3">
        <v>-0.508656</v>
      </c>
      <c r="X218" s="3">
        <v>4.0581699999999998E-3</v>
      </c>
      <c r="Y218" s="3">
        <v>800.096</v>
      </c>
      <c r="Z218" s="3" t="s">
        <v>22</v>
      </c>
      <c r="AA218" s="4">
        <f t="shared" si="21"/>
        <v>0.59949275940591007</v>
      </c>
      <c r="AB218" s="5">
        <v>3.8820796822086736</v>
      </c>
      <c r="AC218" s="4">
        <f t="shared" si="22"/>
        <v>6.4756072884946381</v>
      </c>
      <c r="AD218" s="4">
        <f t="shared" si="23"/>
        <v>0.47797298874396654</v>
      </c>
      <c r="AE218" s="5">
        <v>3.0951606276513077</v>
      </c>
      <c r="AF218" s="4">
        <f t="shared" si="24"/>
        <v>6.4755973675099812</v>
      </c>
      <c r="AJ218" s="1"/>
    </row>
    <row r="219" spans="1:36" x14ac:dyDescent="0.3">
      <c r="A219">
        <f>IF(B219=1,MAX(A$9:A218)+1,A218)</f>
        <v>43</v>
      </c>
      <c r="B219">
        <f t="shared" si="19"/>
        <v>2</v>
      </c>
      <c r="C219" t="str">
        <f t="shared" si="20"/>
        <v>DIPiss</v>
      </c>
      <c r="D219" s="1" t="s">
        <v>657</v>
      </c>
      <c r="E219" s="3">
        <v>0.40416800000000003</v>
      </c>
      <c r="F219" s="3">
        <v>9.1271699999999997E-2</v>
      </c>
      <c r="G219" s="3">
        <v>0.40560400000000002</v>
      </c>
      <c r="H219" s="3">
        <v>-0.11642</v>
      </c>
      <c r="I219" s="3">
        <v>2.3605600000000001E-2</v>
      </c>
      <c r="J219" s="3">
        <v>-1.03088E-2</v>
      </c>
      <c r="K219" s="3">
        <v>4.9429099999999997E-2</v>
      </c>
      <c r="L219" s="3">
        <v>0.27746500000000002</v>
      </c>
      <c r="M219" s="3">
        <v>4.7386900000000003E-2</v>
      </c>
      <c r="N219" s="3">
        <v>9.1485999999999998E-2</v>
      </c>
      <c r="O219" s="3">
        <v>-0.26600499999999999</v>
      </c>
      <c r="P219" s="3">
        <v>0.21553800000000001</v>
      </c>
      <c r="Q219" s="3">
        <v>4.92147E-2</v>
      </c>
      <c r="R219" s="3">
        <v>-7.9316399999999995E-2</v>
      </c>
      <c r="S219" s="3">
        <v>5.0150800000000002E-2</v>
      </c>
      <c r="T219" s="3">
        <v>-0.23776900000000001</v>
      </c>
      <c r="U219" s="3">
        <v>-0.25198799999999999</v>
      </c>
      <c r="V219" s="3">
        <v>-0.22195899999999999</v>
      </c>
      <c r="W219" s="3">
        <v>-0.51156599999999997</v>
      </c>
      <c r="X219" s="3">
        <v>-9.9872599999999995E-3</v>
      </c>
      <c r="Y219" s="3">
        <v>651.12699999999995</v>
      </c>
      <c r="Z219" s="3" t="s">
        <v>22</v>
      </c>
      <c r="AA219" s="4">
        <f t="shared" si="21"/>
        <v>0.53517169659328168</v>
      </c>
      <c r="AB219" s="5">
        <v>2.8679574219722674</v>
      </c>
      <c r="AC219" s="4">
        <f t="shared" si="22"/>
        <v>5.3589482407771092</v>
      </c>
      <c r="AD219" s="4">
        <f t="shared" si="23"/>
        <v>0.51523450545056659</v>
      </c>
      <c r="AE219" s="5">
        <v>2.7611124790881014</v>
      </c>
      <c r="AF219" s="4">
        <f t="shared" si="24"/>
        <v>5.3589432576405969</v>
      </c>
      <c r="AJ219" s="1"/>
    </row>
    <row r="220" spans="1:36" x14ac:dyDescent="0.3">
      <c r="A220">
        <f>IF(B220=1,MAX(A$9:A219)+1,A219)</f>
        <v>43</v>
      </c>
      <c r="B220">
        <f t="shared" si="19"/>
        <v>3</v>
      </c>
      <c r="C220" t="str">
        <f t="shared" si="20"/>
        <v>DIPiss</v>
      </c>
      <c r="D220" s="1" t="s">
        <v>658</v>
      </c>
      <c r="E220" s="3">
        <v>0.36197000000000001</v>
      </c>
      <c r="F220" s="3">
        <v>9.2382699999999998E-2</v>
      </c>
      <c r="G220" s="3">
        <v>0.36795299999999997</v>
      </c>
      <c r="H220" s="3">
        <v>-8.9213899999999999E-2</v>
      </c>
      <c r="I220" s="3">
        <v>4.2595000000000001E-2</v>
      </c>
      <c r="J220" s="3">
        <v>-2.3457E-3</v>
      </c>
      <c r="K220" s="3">
        <v>5.8058600000000002E-2</v>
      </c>
      <c r="L220" s="3">
        <v>0.25296099999999999</v>
      </c>
      <c r="M220" s="3">
        <v>6.7895399999999995E-2</v>
      </c>
      <c r="N220" s="3">
        <v>0.10191</v>
      </c>
      <c r="O220" s="3">
        <v>-0.232853</v>
      </c>
      <c r="P220" s="3">
        <v>0.223693</v>
      </c>
      <c r="Q220" s="3">
        <v>6.9886199999999996E-2</v>
      </c>
      <c r="R220" s="3">
        <v>-9.6366800000000002E-2</v>
      </c>
      <c r="S220" s="3">
        <v>7.4371699999999999E-2</v>
      </c>
      <c r="T220" s="3">
        <v>-0.26688499999999998</v>
      </c>
      <c r="U220" s="3">
        <v>-0.22978399999999999</v>
      </c>
      <c r="V220" s="3">
        <v>-0.22001799999999999</v>
      </c>
      <c r="W220" s="3">
        <v>-0.58009200000000005</v>
      </c>
      <c r="X220" s="3">
        <v>3.8823199999999999E-3</v>
      </c>
      <c r="Y220" s="3">
        <v>721.17700000000002</v>
      </c>
      <c r="Z220" s="3" t="s">
        <v>22</v>
      </c>
      <c r="AA220" s="4">
        <f t="shared" si="21"/>
        <v>0.62271814507216705</v>
      </c>
      <c r="AB220" s="5">
        <v>3.8140508210852198</v>
      </c>
      <c r="AC220" s="4">
        <f t="shared" si="22"/>
        <v>6.1248429185297111</v>
      </c>
      <c r="AD220" s="4">
        <f t="shared" si="23"/>
        <v>0.52010189477410096</v>
      </c>
      <c r="AE220" s="5">
        <v>3.185539372695688</v>
      </c>
      <c r="AF220" s="4">
        <f t="shared" si="24"/>
        <v>6.1248370842395854</v>
      </c>
      <c r="AJ220" s="1"/>
    </row>
    <row r="221" spans="1:36" x14ac:dyDescent="0.3">
      <c r="A221">
        <f>IF(B221=1,MAX(A$9:A220)+1,A220)</f>
        <v>43</v>
      </c>
      <c r="B221">
        <f t="shared" si="19"/>
        <v>4</v>
      </c>
      <c r="C221" t="str">
        <f t="shared" si="20"/>
        <v>DIPiss</v>
      </c>
      <c r="D221" s="1" t="s">
        <v>659</v>
      </c>
      <c r="E221" s="3">
        <v>0.42546499999999998</v>
      </c>
      <c r="F221" s="3">
        <v>7.8747399999999995E-2</v>
      </c>
      <c r="G221" s="3">
        <v>0.434197</v>
      </c>
      <c r="H221" s="3">
        <v>-9.8348500000000005E-2</v>
      </c>
      <c r="I221" s="3">
        <v>0.102379</v>
      </c>
      <c r="J221" s="3">
        <v>-2.06491E-2</v>
      </c>
      <c r="K221" s="3">
        <v>5.1430299999999998E-3</v>
      </c>
      <c r="L221" s="3">
        <v>0.237571</v>
      </c>
      <c r="M221" s="3">
        <v>1.3401400000000001E-2</v>
      </c>
      <c r="N221" s="3">
        <v>9.4164499999999998E-2</v>
      </c>
      <c r="O221" s="3">
        <v>-0.26906799999999997</v>
      </c>
      <c r="P221" s="3">
        <v>0.21249499999999999</v>
      </c>
      <c r="Q221" s="3">
        <v>2.09564E-2</v>
      </c>
      <c r="R221" s="3">
        <v>-8.7940099999999993E-2</v>
      </c>
      <c r="S221" s="3">
        <v>2.5278200000000001E-2</v>
      </c>
      <c r="T221" s="3">
        <v>-0.21767300000000001</v>
      </c>
      <c r="U221" s="3">
        <v>-0.23715800000000001</v>
      </c>
      <c r="V221" s="3">
        <v>-0.192662</v>
      </c>
      <c r="W221" s="3">
        <v>-0.520594</v>
      </c>
      <c r="X221" s="3">
        <v>-5.70427E-3</v>
      </c>
      <c r="Y221" s="3">
        <v>801.34900000000005</v>
      </c>
      <c r="Z221" s="3" t="s">
        <v>22</v>
      </c>
      <c r="AA221" s="4">
        <f t="shared" si="21"/>
        <v>0.62315223394667285</v>
      </c>
      <c r="AB221" s="5">
        <v>4.1371901434325826</v>
      </c>
      <c r="AC221" s="4">
        <f t="shared" si="22"/>
        <v>6.6391323308432986</v>
      </c>
      <c r="AD221" s="4">
        <f t="shared" si="23"/>
        <v>0.45568906570920581</v>
      </c>
      <c r="AE221" s="5">
        <v>3.0253828549013946</v>
      </c>
      <c r="AF221" s="4">
        <f t="shared" si="24"/>
        <v>6.6391385761975199</v>
      </c>
      <c r="AJ221" s="1"/>
    </row>
    <row r="222" spans="1:36" x14ac:dyDescent="0.3">
      <c r="A222">
        <f>IF(B222=1,MAX(A$9:A221)+1,A221)</f>
        <v>43</v>
      </c>
      <c r="B222">
        <f t="shared" si="19"/>
        <v>5</v>
      </c>
      <c r="C222" t="str">
        <f t="shared" si="20"/>
        <v>DIPiss</v>
      </c>
      <c r="D222" s="1" t="s">
        <v>660</v>
      </c>
      <c r="E222" s="3">
        <v>0.39485500000000001</v>
      </c>
      <c r="F222" s="3">
        <v>8.6721500000000007E-2</v>
      </c>
      <c r="G222" s="3">
        <v>0.40312999999999999</v>
      </c>
      <c r="H222" s="3">
        <v>-8.3813299999999993E-2</v>
      </c>
      <c r="I222" s="3">
        <v>8.1369700000000003E-2</v>
      </c>
      <c r="J222" s="3">
        <v>9.4550999999999993E-3</v>
      </c>
      <c r="K222" s="3">
        <v>2.4068200000000001E-2</v>
      </c>
      <c r="L222" s="3">
        <v>0.24961900000000001</v>
      </c>
      <c r="M222" s="3">
        <v>3.3660700000000002E-2</v>
      </c>
      <c r="N222" s="3">
        <v>9.5498700000000006E-2</v>
      </c>
      <c r="O222" s="3">
        <v>-0.26275500000000002</v>
      </c>
      <c r="P222" s="3">
        <v>0.21394299999999999</v>
      </c>
      <c r="Q222" s="3">
        <v>4.4361100000000001E-2</v>
      </c>
      <c r="R222" s="3">
        <v>-0.10535700000000001</v>
      </c>
      <c r="S222" s="3">
        <v>5.0131000000000002E-2</v>
      </c>
      <c r="T222" s="3">
        <v>-0.26956799999999997</v>
      </c>
      <c r="U222" s="3">
        <v>-0.23891599999999999</v>
      </c>
      <c r="V222" s="3">
        <v>-0.21429899999999999</v>
      </c>
      <c r="W222" s="3">
        <v>-0.52990300000000001</v>
      </c>
      <c r="X222" s="3">
        <v>1.7799499999999999E-2</v>
      </c>
      <c r="Y222" s="3">
        <v>791.75900000000001</v>
      </c>
      <c r="Z222" s="3" t="s">
        <v>22</v>
      </c>
      <c r="AA222" s="4">
        <f t="shared" si="21"/>
        <v>0.61132965147835749</v>
      </c>
      <c r="AB222" s="5">
        <v>3.8156142950594671</v>
      </c>
      <c r="AC222" s="4">
        <f t="shared" si="22"/>
        <v>6.2415004504235938</v>
      </c>
      <c r="AD222" s="4">
        <f t="shared" si="23"/>
        <v>0.51984075495563065</v>
      </c>
      <c r="AE222" s="5">
        <v>3.2445841690546677</v>
      </c>
      <c r="AF222" s="4">
        <f t="shared" si="24"/>
        <v>6.2414963392618166</v>
      </c>
      <c r="AJ222" s="1"/>
    </row>
    <row r="223" spans="1:36" x14ac:dyDescent="0.3">
      <c r="A223">
        <f>IF(B223=1,MAX(A$9:A222)+1,A222)</f>
        <v>44</v>
      </c>
      <c r="B223">
        <f t="shared" si="19"/>
        <v>1</v>
      </c>
      <c r="C223" t="str">
        <f t="shared" si="20"/>
        <v>DIPiss</v>
      </c>
      <c r="D223" s="1" t="s">
        <v>782</v>
      </c>
      <c r="E223" s="3">
        <v>0.393044</v>
      </c>
      <c r="F223" s="3">
        <v>8.0470200000000006E-2</v>
      </c>
      <c r="G223" s="3">
        <v>0.39439000000000002</v>
      </c>
      <c r="H223" s="3">
        <v>-8.6721699999999999E-2</v>
      </c>
      <c r="I223" s="3">
        <v>2.87776E-2</v>
      </c>
      <c r="J223" s="3">
        <v>-2.2596500000000002E-3</v>
      </c>
      <c r="K223" s="3">
        <v>6.9878200000000001E-2</v>
      </c>
      <c r="L223" s="3">
        <v>0.24604500000000001</v>
      </c>
      <c r="M223" s="3">
        <v>7.1329799999999999E-2</v>
      </c>
      <c r="N223" s="3">
        <v>8.3029699999999998E-2</v>
      </c>
      <c r="O223" s="3">
        <v>-0.26688299999999998</v>
      </c>
      <c r="P223" s="3">
        <v>0.20441000000000001</v>
      </c>
      <c r="Q223" s="3">
        <v>6.4253000000000005E-2</v>
      </c>
      <c r="R223" s="3">
        <v>-8.6735199999999998E-2</v>
      </c>
      <c r="S223" s="3">
        <v>5.78095E-2</v>
      </c>
      <c r="T223" s="3">
        <v>-0.23144300000000001</v>
      </c>
      <c r="U223" s="3">
        <v>-0.25046099999999999</v>
      </c>
      <c r="V223" s="3">
        <v>-0.19300500000000001</v>
      </c>
      <c r="W223" s="3">
        <v>-0.56213800000000003</v>
      </c>
      <c r="X223" s="3">
        <v>-1.37906E-2</v>
      </c>
      <c r="Y223" s="3">
        <v>718.11400000000003</v>
      </c>
      <c r="Z223" s="3" t="s">
        <v>22</v>
      </c>
      <c r="AA223" s="4">
        <f t="shared" si="21"/>
        <v>0.59102809504393483</v>
      </c>
      <c r="AB223" s="5">
        <v>3.5168353238221162</v>
      </c>
      <c r="AC223" s="4">
        <f t="shared" si="22"/>
        <v>5.9503691166503474</v>
      </c>
      <c r="AD223" s="4">
        <f t="shared" si="23"/>
        <v>0.47764049625601263</v>
      </c>
      <c r="AE223" s="5">
        <v>2.8421349164465952</v>
      </c>
      <c r="AF223" s="4">
        <f t="shared" si="24"/>
        <v>5.9503642147696514</v>
      </c>
      <c r="AJ223" s="1"/>
    </row>
    <row r="224" spans="1:36" x14ac:dyDescent="0.3">
      <c r="A224">
        <f>IF(B224=1,MAX(A$9:A223)+1,A223)</f>
        <v>44</v>
      </c>
      <c r="B224">
        <f t="shared" si="19"/>
        <v>2</v>
      </c>
      <c r="C224" t="str">
        <f t="shared" si="20"/>
        <v>DIPiss</v>
      </c>
      <c r="D224" s="1" t="s">
        <v>783</v>
      </c>
      <c r="E224" s="3">
        <v>0.403534</v>
      </c>
      <c r="F224" s="3">
        <v>9.3504599999999993E-2</v>
      </c>
      <c r="G224" s="3">
        <v>0.401696</v>
      </c>
      <c r="H224" s="3">
        <v>-8.3951600000000001E-2</v>
      </c>
      <c r="I224" s="3">
        <v>8.0728800000000003E-2</v>
      </c>
      <c r="J224" s="3">
        <v>-7.0404200000000004E-3</v>
      </c>
      <c r="K224" s="3">
        <v>5.0070900000000002E-2</v>
      </c>
      <c r="L224" s="3">
        <v>0.237125</v>
      </c>
      <c r="M224" s="3">
        <v>4.8427400000000002E-2</v>
      </c>
      <c r="N224" s="3">
        <v>7.8424499999999994E-2</v>
      </c>
      <c r="O224" s="3">
        <v>-0.26620100000000002</v>
      </c>
      <c r="P224" s="3">
        <v>0.21010000000000001</v>
      </c>
      <c r="Q224" s="3">
        <v>4.9505100000000003E-2</v>
      </c>
      <c r="R224" s="3">
        <v>-9.61761E-2</v>
      </c>
      <c r="S224" s="3">
        <v>4.8265000000000002E-2</v>
      </c>
      <c r="T224" s="3">
        <v>-0.215923</v>
      </c>
      <c r="U224" s="3">
        <v>-0.28067799999999998</v>
      </c>
      <c r="V224" s="3">
        <v>-0.21251700000000001</v>
      </c>
      <c r="W224" s="3">
        <v>-0.53534800000000005</v>
      </c>
      <c r="X224" s="3">
        <v>-3.5462800000000002E-3</v>
      </c>
      <c r="Y224" s="3">
        <v>693.09199999999998</v>
      </c>
      <c r="Z224" s="3" t="s">
        <v>22</v>
      </c>
      <c r="AA224" s="4">
        <f t="shared" si="21"/>
        <v>0.61608670859918713</v>
      </c>
      <c r="AB224" s="5">
        <v>3.4898561322860098</v>
      </c>
      <c r="AC224" s="4">
        <f t="shared" si="22"/>
        <v>5.6645535175089057</v>
      </c>
      <c r="AD224" s="4">
        <f t="shared" si="23"/>
        <v>0.45305159924539501</v>
      </c>
      <c r="AE224" s="5">
        <v>2.5663349729671512</v>
      </c>
      <c r="AF224" s="4">
        <f t="shared" si="24"/>
        <v>5.6645533913612738</v>
      </c>
      <c r="AJ224" s="1"/>
    </row>
    <row r="225" spans="1:36" x14ac:dyDescent="0.3">
      <c r="A225">
        <f>IF(B225=1,MAX(A$9:A224)+1,A224)</f>
        <v>44</v>
      </c>
      <c r="B225">
        <f t="shared" si="19"/>
        <v>3</v>
      </c>
      <c r="C225" t="str">
        <f t="shared" si="20"/>
        <v>DIPiss</v>
      </c>
      <c r="D225" s="1" t="s">
        <v>784</v>
      </c>
      <c r="E225" s="3">
        <v>0.38950000000000001</v>
      </c>
      <c r="F225" s="3">
        <v>8.6426600000000006E-2</v>
      </c>
      <c r="G225" s="3">
        <v>0.390708</v>
      </c>
      <c r="H225" s="3">
        <v>-9.2853000000000005E-2</v>
      </c>
      <c r="I225" s="3">
        <v>4.5078199999999999E-2</v>
      </c>
      <c r="J225" s="3">
        <v>-2.05474E-2</v>
      </c>
      <c r="K225" s="3">
        <v>5.7574899999999998E-2</v>
      </c>
      <c r="L225" s="3">
        <v>0.26539400000000002</v>
      </c>
      <c r="M225" s="3">
        <v>6.5726300000000001E-2</v>
      </c>
      <c r="N225" s="3">
        <v>8.5945900000000006E-2</v>
      </c>
      <c r="O225" s="3">
        <v>-0.27276499999999998</v>
      </c>
      <c r="P225" s="3">
        <v>0.223387</v>
      </c>
      <c r="Q225" s="3">
        <v>6.1210800000000003E-2</v>
      </c>
      <c r="R225" s="3">
        <v>-0.10014199999999999</v>
      </c>
      <c r="S225" s="3">
        <v>5.7874700000000001E-2</v>
      </c>
      <c r="T225" s="3">
        <v>-0.237626</v>
      </c>
      <c r="U225" s="3">
        <v>-0.25361</v>
      </c>
      <c r="V225" s="3">
        <v>-0.189771</v>
      </c>
      <c r="W225" s="3">
        <v>-0.54129799999999995</v>
      </c>
      <c r="X225" s="3">
        <v>-2.0213999999999999E-2</v>
      </c>
      <c r="Y225" s="3">
        <v>719.87599999999998</v>
      </c>
      <c r="Z225" s="3" t="s">
        <v>22</v>
      </c>
      <c r="AA225" s="4">
        <f t="shared" si="21"/>
        <v>0.58637629478177222</v>
      </c>
      <c r="AB225" s="5">
        <v>3.3929546366338146</v>
      </c>
      <c r="AC225" s="4">
        <f t="shared" si="22"/>
        <v>5.7863093491808844</v>
      </c>
      <c r="AD225" s="4">
        <f t="shared" si="23"/>
        <v>0.50302008934041598</v>
      </c>
      <c r="AE225" s="5">
        <v>2.9106263170566256</v>
      </c>
      <c r="AF225" s="4">
        <f t="shared" si="24"/>
        <v>5.7863023341138886</v>
      </c>
      <c r="AJ225" s="1"/>
    </row>
    <row r="226" spans="1:36" x14ac:dyDescent="0.3">
      <c r="A226">
        <f>IF(B226=1,MAX(A$9:A225)+1,A225)</f>
        <v>44</v>
      </c>
      <c r="B226">
        <f t="shared" si="19"/>
        <v>4</v>
      </c>
      <c r="C226" t="str">
        <f t="shared" si="20"/>
        <v>DIPiss</v>
      </c>
      <c r="D226" s="1" t="s">
        <v>785</v>
      </c>
      <c r="E226" s="3">
        <v>0.41179300000000002</v>
      </c>
      <c r="F226" s="3">
        <v>8.5501800000000003E-2</v>
      </c>
      <c r="G226" s="3">
        <v>0.41221000000000002</v>
      </c>
      <c r="H226" s="3">
        <v>-9.1931499999999999E-2</v>
      </c>
      <c r="I226" s="3">
        <v>4.8508200000000001E-2</v>
      </c>
      <c r="J226" s="3">
        <v>-1.6331100000000001E-2</v>
      </c>
      <c r="K226" s="3">
        <v>4.7891000000000003E-2</v>
      </c>
      <c r="L226" s="3">
        <v>0.24621299999999999</v>
      </c>
      <c r="M226" s="3">
        <v>5.1156E-2</v>
      </c>
      <c r="N226" s="3">
        <v>8.4653999999999993E-2</v>
      </c>
      <c r="O226" s="3">
        <v>-0.28238799999999997</v>
      </c>
      <c r="P226" s="3">
        <v>0.218028</v>
      </c>
      <c r="Q226" s="3">
        <v>5.4431E-2</v>
      </c>
      <c r="R226" s="3">
        <v>-8.1232200000000004E-2</v>
      </c>
      <c r="S226" s="3">
        <v>4.61115E-2</v>
      </c>
      <c r="T226" s="3">
        <v>-0.22406499999999999</v>
      </c>
      <c r="U226" s="3">
        <v>-0.281391</v>
      </c>
      <c r="V226" s="3">
        <v>-0.20608099999999999</v>
      </c>
      <c r="W226" s="3">
        <v>-0.50832200000000005</v>
      </c>
      <c r="X226" s="3">
        <v>-1.4755000000000001E-2</v>
      </c>
      <c r="Y226" s="3">
        <v>693.21600000000001</v>
      </c>
      <c r="Z226" s="3" t="s">
        <v>22</v>
      </c>
      <c r="AA226" s="4">
        <f t="shared" si="21"/>
        <v>0.55683243055990383</v>
      </c>
      <c r="AB226" s="5">
        <v>3.0919094989388287</v>
      </c>
      <c r="AC226" s="4">
        <f t="shared" si="22"/>
        <v>5.5526749687152108</v>
      </c>
      <c r="AD226" s="4">
        <f t="shared" si="23"/>
        <v>0.47028136674149651</v>
      </c>
      <c r="AE226" s="5">
        <v>2.6113158943060824</v>
      </c>
      <c r="AF226" s="4">
        <f t="shared" si="24"/>
        <v>5.5526671456270265</v>
      </c>
      <c r="AJ226" s="1"/>
    </row>
    <row r="227" spans="1:36" x14ac:dyDescent="0.3">
      <c r="A227">
        <f>IF(B227=1,MAX(A$9:A226)+1,A226)</f>
        <v>44</v>
      </c>
      <c r="B227">
        <f t="shared" si="19"/>
        <v>5</v>
      </c>
      <c r="C227" t="str">
        <f t="shared" si="20"/>
        <v>DIPiss</v>
      </c>
      <c r="D227" s="1" t="s">
        <v>786</v>
      </c>
      <c r="E227" s="3">
        <v>0.39212000000000002</v>
      </c>
      <c r="F227" s="3">
        <v>8.2944799999999999E-2</v>
      </c>
      <c r="G227" s="3">
        <v>0.39166499999999999</v>
      </c>
      <c r="H227" s="3">
        <v>-7.6424199999999998E-2</v>
      </c>
      <c r="I227" s="3">
        <v>8.1804399999999999E-2</v>
      </c>
      <c r="J227" s="3">
        <v>9.2615700000000002E-3</v>
      </c>
      <c r="K227" s="3">
        <v>5.6918299999999998E-2</v>
      </c>
      <c r="L227" s="3">
        <v>0.20316799999999999</v>
      </c>
      <c r="M227" s="3">
        <v>5.59862E-2</v>
      </c>
      <c r="N227" s="3">
        <v>8.1143400000000004E-2</v>
      </c>
      <c r="O227" s="3">
        <v>-0.30538900000000002</v>
      </c>
      <c r="P227" s="3">
        <v>0.20352200000000001</v>
      </c>
      <c r="Q227" s="3">
        <v>6.5568899999999999E-2</v>
      </c>
      <c r="R227" s="3">
        <v>-8.4322599999999998E-2</v>
      </c>
      <c r="S227" s="3">
        <v>7.1274000000000004E-2</v>
      </c>
      <c r="T227" s="3">
        <v>-0.23863300000000001</v>
      </c>
      <c r="U227" s="3">
        <v>-0.26037300000000002</v>
      </c>
      <c r="V227" s="3">
        <v>-0.20178099999999999</v>
      </c>
      <c r="W227" s="3">
        <v>-0.54957500000000004</v>
      </c>
      <c r="X227" s="3">
        <v>2.11211E-2</v>
      </c>
      <c r="Y227" s="3">
        <v>803.26199999999994</v>
      </c>
      <c r="Z227" s="3" t="s">
        <v>22</v>
      </c>
      <c r="AA227" s="4">
        <f t="shared" si="21"/>
        <v>0.63149077205940307</v>
      </c>
      <c r="AB227" s="5">
        <v>4.0386337791060454</v>
      </c>
      <c r="AC227" s="4">
        <f t="shared" si="22"/>
        <v>6.3953963506629661</v>
      </c>
      <c r="AD227" s="4">
        <f t="shared" si="23"/>
        <v>0.44203417257434974</v>
      </c>
      <c r="AE227" s="5">
        <v>2.8269825428140067</v>
      </c>
      <c r="AF227" s="4">
        <f t="shared" si="24"/>
        <v>6.3953936555403095</v>
      </c>
      <c r="AJ227" s="1"/>
    </row>
    <row r="228" spans="1:36" x14ac:dyDescent="0.3">
      <c r="A228">
        <f>IF(B228=1,MAX(A$9:A227)+1,A227)</f>
        <v>45</v>
      </c>
      <c r="B228">
        <f t="shared" si="19"/>
        <v>1</v>
      </c>
      <c r="C228" t="str">
        <f t="shared" si="20"/>
        <v>DIPoel</v>
      </c>
      <c r="D228" s="1" t="s">
        <v>661</v>
      </c>
      <c r="E228" s="3">
        <v>0.39621099999999998</v>
      </c>
      <c r="F228" s="3">
        <v>7.99705E-2</v>
      </c>
      <c r="G228" s="3">
        <v>0.39996799999999999</v>
      </c>
      <c r="H228" s="3">
        <v>-8.3004499999999995E-2</v>
      </c>
      <c r="I228" s="3">
        <v>4.8983800000000001E-2</v>
      </c>
      <c r="J228" s="3">
        <v>-5.4189099999999999E-3</v>
      </c>
      <c r="K228" s="3">
        <v>6.49613E-2</v>
      </c>
      <c r="L228" s="3">
        <v>0.232568</v>
      </c>
      <c r="M228" s="3">
        <v>6.6345000000000001E-2</v>
      </c>
      <c r="N228" s="3">
        <v>8.7115100000000001E-2</v>
      </c>
      <c r="O228" s="3">
        <v>-0.31412899999999999</v>
      </c>
      <c r="P228" s="3">
        <v>0.199044</v>
      </c>
      <c r="Q228" s="3">
        <v>6.4070500000000002E-2</v>
      </c>
      <c r="R228" s="3">
        <v>-8.2946599999999995E-2</v>
      </c>
      <c r="S228" s="3">
        <v>6.5277100000000005E-2</v>
      </c>
      <c r="T228" s="3">
        <v>-0.234211</v>
      </c>
      <c r="U228" s="3">
        <v>-0.26982400000000001</v>
      </c>
      <c r="V228" s="3">
        <v>-0.20800299999999999</v>
      </c>
      <c r="W228" s="3">
        <v>-0.52186299999999997</v>
      </c>
      <c r="X228" s="3">
        <v>1.48862E-2</v>
      </c>
      <c r="Y228" s="3">
        <v>688.024</v>
      </c>
      <c r="Z228" s="3" t="s">
        <v>22</v>
      </c>
      <c r="AA228" s="4">
        <f t="shared" si="21"/>
        <v>0.57120781381415997</v>
      </c>
      <c r="AB228" s="5">
        <v>3.1059435382333866</v>
      </c>
      <c r="AC228" s="4">
        <f t="shared" si="22"/>
        <v>5.4375018392936276</v>
      </c>
      <c r="AD228" s="4">
        <f t="shared" si="23"/>
        <v>0.4667791068274586</v>
      </c>
      <c r="AE228" s="5">
        <v>2.5381135718953391</v>
      </c>
      <c r="AF228" s="4">
        <f t="shared" si="24"/>
        <v>5.4375046671348422</v>
      </c>
      <c r="AJ228" s="1"/>
    </row>
    <row r="229" spans="1:36" x14ac:dyDescent="0.3">
      <c r="A229">
        <f>IF(B229=1,MAX(A$9:A228)+1,A228)</f>
        <v>45</v>
      </c>
      <c r="B229">
        <f t="shared" si="19"/>
        <v>2</v>
      </c>
      <c r="C229" t="str">
        <f t="shared" si="20"/>
        <v>DIPoel</v>
      </c>
      <c r="D229" s="1" t="s">
        <v>662</v>
      </c>
      <c r="E229" s="3">
        <v>0.414331</v>
      </c>
      <c r="F229" s="3">
        <v>8.1504699999999999E-2</v>
      </c>
      <c r="G229" s="3">
        <v>0.419018</v>
      </c>
      <c r="H229" s="3">
        <v>-9.0073700000000007E-2</v>
      </c>
      <c r="I229" s="3">
        <v>1.92243E-2</v>
      </c>
      <c r="J229" s="3">
        <v>-1.38677E-2</v>
      </c>
      <c r="K229" s="3">
        <v>4.7740699999999997E-2</v>
      </c>
      <c r="L229" s="3">
        <v>0.23827499999999999</v>
      </c>
      <c r="M229" s="3">
        <v>5.50304E-2</v>
      </c>
      <c r="N229" s="3">
        <v>8.6815799999999999E-2</v>
      </c>
      <c r="O229" s="3">
        <v>-0.28192699999999998</v>
      </c>
      <c r="P229" s="3">
        <v>0.207505</v>
      </c>
      <c r="Q229" s="3">
        <v>5.5710700000000002E-2</v>
      </c>
      <c r="R229" s="3">
        <v>-8.8799900000000001E-2</v>
      </c>
      <c r="S229" s="3">
        <v>5.4905000000000002E-2</v>
      </c>
      <c r="T229" s="3">
        <v>-0.226885</v>
      </c>
      <c r="U229" s="3">
        <v>-0.25492900000000002</v>
      </c>
      <c r="V229" s="3">
        <v>-0.186526</v>
      </c>
      <c r="W229" s="3">
        <v>-0.52910299999999999</v>
      </c>
      <c r="X229" s="3">
        <v>-7.9482600000000004E-3</v>
      </c>
      <c r="Y229" s="3">
        <v>745.94100000000003</v>
      </c>
      <c r="Z229" s="3" t="s">
        <v>22</v>
      </c>
      <c r="AA229" s="4">
        <f t="shared" si="21"/>
        <v>0.54835925057867274</v>
      </c>
      <c r="AB229" s="5">
        <v>3.2659903578004315</v>
      </c>
      <c r="AC229" s="4">
        <f t="shared" si="22"/>
        <v>5.9559319084229836</v>
      </c>
      <c r="AD229" s="4">
        <f t="shared" si="23"/>
        <v>0.46521516827645465</v>
      </c>
      <c r="AE229" s="5">
        <v>2.7707873180514278</v>
      </c>
      <c r="AF229" s="4">
        <f t="shared" si="24"/>
        <v>5.9559264336043407</v>
      </c>
      <c r="AJ229" s="1"/>
    </row>
    <row r="230" spans="1:36" x14ac:dyDescent="0.3">
      <c r="A230">
        <f>IF(B230=1,MAX(A$9:A229)+1,A229)</f>
        <v>45</v>
      </c>
      <c r="B230">
        <f t="shared" si="19"/>
        <v>3</v>
      </c>
      <c r="C230" t="str">
        <f t="shared" si="20"/>
        <v>DIPoel</v>
      </c>
      <c r="D230" s="1" t="s">
        <v>663</v>
      </c>
      <c r="E230" s="3">
        <v>0.422178</v>
      </c>
      <c r="F230" s="3">
        <v>8.4595000000000004E-2</v>
      </c>
      <c r="G230" s="3">
        <v>0.422037</v>
      </c>
      <c r="H230" s="3">
        <v>-8.7842600000000007E-2</v>
      </c>
      <c r="I230" s="3">
        <v>6.5957399999999999E-2</v>
      </c>
      <c r="J230" s="3">
        <v>2.3187899999999998E-3</v>
      </c>
      <c r="K230" s="3">
        <v>3.7245E-2</v>
      </c>
      <c r="L230" s="3">
        <v>0.22101199999999999</v>
      </c>
      <c r="M230" s="3">
        <v>4.5863599999999997E-2</v>
      </c>
      <c r="N230" s="3">
        <v>7.8632400000000005E-2</v>
      </c>
      <c r="O230" s="3">
        <v>-0.31793700000000003</v>
      </c>
      <c r="P230" s="3">
        <v>0.19722200000000001</v>
      </c>
      <c r="Q230" s="3">
        <v>4.7162500000000003E-2</v>
      </c>
      <c r="R230" s="3">
        <v>-8.6296600000000001E-2</v>
      </c>
      <c r="S230" s="3">
        <v>5.1294800000000002E-2</v>
      </c>
      <c r="T230" s="3">
        <v>-0.230211</v>
      </c>
      <c r="U230" s="3">
        <v>-0.27440799999999999</v>
      </c>
      <c r="V230" s="3">
        <v>-0.18929199999999999</v>
      </c>
      <c r="W230" s="3">
        <v>-0.499394</v>
      </c>
      <c r="X230" s="3">
        <v>9.86188E-3</v>
      </c>
      <c r="Y230" s="3">
        <v>666.93299999999999</v>
      </c>
      <c r="Z230" s="3" t="s">
        <v>22</v>
      </c>
      <c r="AA230" s="4">
        <f t="shared" si="21"/>
        <v>0.56540171885899682</v>
      </c>
      <c r="AB230" s="5">
        <v>3.0927957999014062</v>
      </c>
      <c r="AC230" s="4">
        <f t="shared" si="22"/>
        <v>5.4700855988602077</v>
      </c>
      <c r="AD230" s="4">
        <f t="shared" si="23"/>
        <v>0.45144168240099408</v>
      </c>
      <c r="AE230" s="5">
        <v>2.4694261487073286</v>
      </c>
      <c r="AF230" s="4">
        <f t="shared" si="24"/>
        <v>5.4700889283720491</v>
      </c>
      <c r="AJ230" s="1"/>
    </row>
    <row r="231" spans="1:36" x14ac:dyDescent="0.3">
      <c r="A231">
        <f>IF(B231=1,MAX(A$9:A230)+1,A230)</f>
        <v>45</v>
      </c>
      <c r="B231">
        <f t="shared" si="19"/>
        <v>4</v>
      </c>
      <c r="C231" t="str">
        <f t="shared" si="20"/>
        <v>DIPoel</v>
      </c>
      <c r="D231" s="1" t="s">
        <v>664</v>
      </c>
      <c r="E231" s="3">
        <v>0.37637900000000002</v>
      </c>
      <c r="F231" s="3">
        <v>8.0371799999999993E-2</v>
      </c>
      <c r="G231" s="3">
        <v>0.37497200000000003</v>
      </c>
      <c r="H231" s="3">
        <v>-8.1810499999999994E-2</v>
      </c>
      <c r="I231" s="3">
        <v>4.9214500000000001E-2</v>
      </c>
      <c r="J231" s="3">
        <v>1.0483299999999999E-2</v>
      </c>
      <c r="K231" s="3">
        <v>8.6974499999999996E-2</v>
      </c>
      <c r="L231" s="3">
        <v>0.20621900000000001</v>
      </c>
      <c r="M231" s="3">
        <v>8.5569300000000001E-2</v>
      </c>
      <c r="N231" s="3">
        <v>7.61931E-2</v>
      </c>
      <c r="O231" s="3">
        <v>-0.28912100000000002</v>
      </c>
      <c r="P231" s="3">
        <v>0.20064599999999999</v>
      </c>
      <c r="Q231" s="3">
        <v>8.5562100000000002E-2</v>
      </c>
      <c r="R231" s="3">
        <v>-5.8026800000000003E-2</v>
      </c>
      <c r="S231" s="3">
        <v>9.1145900000000002E-2</v>
      </c>
      <c r="T231" s="3">
        <v>-0.217413</v>
      </c>
      <c r="U231" s="3">
        <v>-0.30452299999999999</v>
      </c>
      <c r="V231" s="3">
        <v>-0.21599399999999999</v>
      </c>
      <c r="W231" s="3">
        <v>-0.55617399999999995</v>
      </c>
      <c r="X231" s="3">
        <v>-6.6899600000000004E-4</v>
      </c>
      <c r="Y231" s="3">
        <v>715.24400000000003</v>
      </c>
      <c r="Z231" s="3" t="s">
        <v>22</v>
      </c>
      <c r="AA231" s="4">
        <f t="shared" si="21"/>
        <v>0.60549121351042046</v>
      </c>
      <c r="AB231" s="5">
        <v>3.5526215816332454</v>
      </c>
      <c r="AC231" s="4">
        <f t="shared" si="22"/>
        <v>5.8673379602594435</v>
      </c>
      <c r="AD231" s="4">
        <f t="shared" si="23"/>
        <v>0.42365253687657767</v>
      </c>
      <c r="AE231" s="5">
        <v>2.4857122718773383</v>
      </c>
      <c r="AF231" s="4">
        <f t="shared" si="24"/>
        <v>5.8673371584258893</v>
      </c>
      <c r="AJ231" s="1"/>
    </row>
    <row r="232" spans="1:36" x14ac:dyDescent="0.3">
      <c r="A232">
        <f>IF(B232=1,MAX(A$9:A231)+1,A231)</f>
        <v>45</v>
      </c>
      <c r="B232">
        <f t="shared" si="19"/>
        <v>5</v>
      </c>
      <c r="C232" t="str">
        <f t="shared" si="20"/>
        <v>DIPoel</v>
      </c>
      <c r="D232" s="1" t="s">
        <v>665</v>
      </c>
      <c r="E232" s="3">
        <v>0.379104</v>
      </c>
      <c r="F232" s="3">
        <v>0.103766</v>
      </c>
      <c r="G232" s="3">
        <v>0.38100299999999998</v>
      </c>
      <c r="H232" s="3">
        <v>-8.7792400000000007E-2</v>
      </c>
      <c r="I232" s="3">
        <v>4.4783000000000003E-2</v>
      </c>
      <c r="J232" s="3">
        <v>-2.2865799999999999E-3</v>
      </c>
      <c r="K232" s="3">
        <v>7.5601100000000004E-2</v>
      </c>
      <c r="L232" s="3">
        <v>0.23386599999999999</v>
      </c>
      <c r="M232" s="3">
        <v>7.9341900000000007E-2</v>
      </c>
      <c r="N232" s="3">
        <v>9.0182399999999996E-2</v>
      </c>
      <c r="O232" s="3">
        <v>-0.27676600000000001</v>
      </c>
      <c r="P232" s="3">
        <v>0.206706</v>
      </c>
      <c r="Q232" s="3">
        <v>7.1991600000000003E-2</v>
      </c>
      <c r="R232" s="3">
        <v>-9.8228999999999997E-2</v>
      </c>
      <c r="S232" s="3">
        <v>7.4216599999999994E-2</v>
      </c>
      <c r="T232" s="3">
        <v>-0.23726900000000001</v>
      </c>
      <c r="U232" s="3">
        <v>-0.28862700000000002</v>
      </c>
      <c r="V232" s="3">
        <v>-0.21029700000000001</v>
      </c>
      <c r="W232" s="3">
        <v>-0.54064699999999999</v>
      </c>
      <c r="X232" s="3">
        <v>1.3532100000000001E-3</v>
      </c>
      <c r="Y232" s="3">
        <v>647.375</v>
      </c>
      <c r="Z232" s="3" t="s">
        <v>22</v>
      </c>
      <c r="AA232" s="4">
        <f t="shared" si="21"/>
        <v>0.58544131471159777</v>
      </c>
      <c r="AB232" s="5">
        <v>3.1842264218805223</v>
      </c>
      <c r="AC232" s="4">
        <f t="shared" si="22"/>
        <v>5.4390189791254269</v>
      </c>
      <c r="AD232" s="4">
        <f t="shared" si="23"/>
        <v>0.47113703427479564</v>
      </c>
      <c r="AE232" s="5">
        <v>2.5625178857594859</v>
      </c>
      <c r="AF232" s="4">
        <f t="shared" si="24"/>
        <v>5.4390075484171563</v>
      </c>
      <c r="AJ232" s="1"/>
    </row>
    <row r="233" spans="1:36" x14ac:dyDescent="0.3">
      <c r="A233">
        <f>IF(B233=1,MAX(A$9:A232)+1,A232)</f>
        <v>46</v>
      </c>
      <c r="B233">
        <f t="shared" si="19"/>
        <v>1</v>
      </c>
      <c r="C233" t="str">
        <f t="shared" si="20"/>
        <v>DIPoel</v>
      </c>
      <c r="D233" s="1" t="s">
        <v>666</v>
      </c>
      <c r="E233" s="3">
        <v>0.41468300000000002</v>
      </c>
      <c r="F233" s="3">
        <v>9.5263600000000004E-2</v>
      </c>
      <c r="G233" s="3">
        <v>0.41575600000000001</v>
      </c>
      <c r="H233" s="3">
        <v>-8.3995700000000006E-2</v>
      </c>
      <c r="I233" s="3">
        <v>4.5155800000000003E-2</v>
      </c>
      <c r="J233" s="3">
        <v>2.4164099999999999E-3</v>
      </c>
      <c r="K233" s="3">
        <v>7.3358699999999999E-2</v>
      </c>
      <c r="L233" s="3">
        <v>0.18162700000000001</v>
      </c>
      <c r="M233" s="3">
        <v>6.8634299999999995E-2</v>
      </c>
      <c r="N233" s="3">
        <v>8.6298200000000005E-2</v>
      </c>
      <c r="O233" s="3">
        <v>-0.31292599999999998</v>
      </c>
      <c r="P233" s="3">
        <v>0.17227200000000001</v>
      </c>
      <c r="Q233" s="3">
        <v>6.7320099999999994E-2</v>
      </c>
      <c r="R233" s="3">
        <v>-6.3782699999999998E-2</v>
      </c>
      <c r="S233" s="3">
        <v>7.1412799999999999E-2</v>
      </c>
      <c r="T233" s="3">
        <v>-0.196571</v>
      </c>
      <c r="U233" s="3">
        <v>-0.34448800000000002</v>
      </c>
      <c r="V233" s="3">
        <v>-0.197353</v>
      </c>
      <c r="W233" s="3">
        <v>-0.49890600000000002</v>
      </c>
      <c r="X233" s="3">
        <v>3.8253100000000002E-3</v>
      </c>
      <c r="Y233" s="3">
        <v>820.50099999999998</v>
      </c>
      <c r="Z233" s="3" t="s">
        <v>22</v>
      </c>
      <c r="AA233" s="4">
        <f t="shared" si="21"/>
        <v>0.54406362423750598</v>
      </c>
      <c r="AB233" s="5">
        <v>3.0345215551693783</v>
      </c>
      <c r="AC233" s="4">
        <f t="shared" si="22"/>
        <v>5.5775122981658587</v>
      </c>
      <c r="AD233" s="4">
        <f t="shared" si="23"/>
        <v>0.37820300597801976</v>
      </c>
      <c r="AE233" s="5">
        <v>2.1094331283699717</v>
      </c>
      <c r="AF233" s="4">
        <f t="shared" si="24"/>
        <v>5.5775155010073263</v>
      </c>
      <c r="AJ233" s="1"/>
    </row>
    <row r="234" spans="1:36" x14ac:dyDescent="0.3">
      <c r="A234">
        <f>IF(B234=1,MAX(A$9:A233)+1,A233)</f>
        <v>46</v>
      </c>
      <c r="B234">
        <f t="shared" si="19"/>
        <v>2</v>
      </c>
      <c r="C234" t="str">
        <f t="shared" si="20"/>
        <v>DIPoel</v>
      </c>
      <c r="D234" s="1" t="s">
        <v>667</v>
      </c>
      <c r="E234" s="3">
        <v>0.40335700000000002</v>
      </c>
      <c r="F234" s="3">
        <v>9.7321000000000005E-2</v>
      </c>
      <c r="G234" s="3">
        <v>0.409078</v>
      </c>
      <c r="H234" s="3">
        <v>-9.8185599999999998E-2</v>
      </c>
      <c r="I234" s="3">
        <v>7.5157299999999996E-2</v>
      </c>
      <c r="J234" s="3">
        <v>3.1657600000000001E-3</v>
      </c>
      <c r="K234" s="3">
        <v>4.0442600000000002E-2</v>
      </c>
      <c r="L234" s="3">
        <v>0.24009900000000001</v>
      </c>
      <c r="M234" s="3">
        <v>4.4398199999999999E-2</v>
      </c>
      <c r="N234" s="3">
        <v>0.104934</v>
      </c>
      <c r="O234" s="3">
        <v>-0.31248799999999999</v>
      </c>
      <c r="P234" s="3">
        <v>0.206821</v>
      </c>
      <c r="Q234" s="3">
        <v>5.0331599999999997E-2</v>
      </c>
      <c r="R234" s="3">
        <v>-9.7813499999999998E-2</v>
      </c>
      <c r="S234" s="3">
        <v>5.4746299999999998E-2</v>
      </c>
      <c r="T234" s="3">
        <v>-0.248667</v>
      </c>
      <c r="U234" s="3">
        <v>-0.29994999999999999</v>
      </c>
      <c r="V234" s="3">
        <v>-0.221604</v>
      </c>
      <c r="W234" s="3">
        <v>-0.46507300000000001</v>
      </c>
      <c r="X234" s="3">
        <v>1.3929E-2</v>
      </c>
      <c r="Y234" s="3">
        <v>828.26199999999994</v>
      </c>
      <c r="Z234" s="3" t="s">
        <v>22</v>
      </c>
      <c r="AA234" s="4">
        <f t="shared" si="21"/>
        <v>0.54033750968574046</v>
      </c>
      <c r="AB234" s="5">
        <v>3.0501270582791378</v>
      </c>
      <c r="AC234" s="4">
        <f t="shared" si="22"/>
        <v>5.644855305442495</v>
      </c>
      <c r="AD234" s="4">
        <f t="shared" si="23"/>
        <v>0.48897525355552507</v>
      </c>
      <c r="AE234" s="5">
        <v>2.7601969298484863</v>
      </c>
      <c r="AF234" s="4">
        <f t="shared" si="24"/>
        <v>5.6448601637363947</v>
      </c>
      <c r="AJ234" s="1"/>
    </row>
    <row r="235" spans="1:36" x14ac:dyDescent="0.3">
      <c r="A235">
        <f>IF(B235=1,MAX(A$9:A234)+1,A234)</f>
        <v>46</v>
      </c>
      <c r="B235">
        <f t="shared" si="19"/>
        <v>3</v>
      </c>
      <c r="C235" t="str">
        <f t="shared" si="20"/>
        <v>DIPoel</v>
      </c>
      <c r="D235" s="1" t="s">
        <v>668</v>
      </c>
      <c r="E235" s="3">
        <v>0.414016</v>
      </c>
      <c r="F235" s="3">
        <v>0.10856499999999999</v>
      </c>
      <c r="G235" s="3">
        <v>0.41186400000000001</v>
      </c>
      <c r="H235" s="3">
        <v>-9.89091E-2</v>
      </c>
      <c r="I235" s="3">
        <v>7.0848300000000003E-2</v>
      </c>
      <c r="J235" s="3">
        <v>2.6468400000000001E-3</v>
      </c>
      <c r="K235" s="3">
        <v>3.8126800000000002E-2</v>
      </c>
      <c r="L235" s="3">
        <v>0.220141</v>
      </c>
      <c r="M235" s="3">
        <v>4.0436899999999998E-2</v>
      </c>
      <c r="N235" s="3">
        <v>9.6459799999999998E-2</v>
      </c>
      <c r="O235" s="3">
        <v>-0.30317699999999997</v>
      </c>
      <c r="P235" s="3">
        <v>0.200571</v>
      </c>
      <c r="Q235" s="3">
        <v>5.2298299999999999E-2</v>
      </c>
      <c r="R235" s="3">
        <v>-9.1570499999999999E-2</v>
      </c>
      <c r="S235" s="3">
        <v>5.3553999999999997E-2</v>
      </c>
      <c r="T235" s="3">
        <v>-0.24360899999999999</v>
      </c>
      <c r="U235" s="3">
        <v>-0.29332900000000001</v>
      </c>
      <c r="V235" s="3">
        <v>-0.21168300000000001</v>
      </c>
      <c r="W235" s="3">
        <v>-0.48463800000000001</v>
      </c>
      <c r="X235" s="3">
        <v>1.7387099999999999E-2</v>
      </c>
      <c r="Y235" s="3">
        <v>776.09299999999996</v>
      </c>
      <c r="Z235" s="3" t="s">
        <v>22</v>
      </c>
      <c r="AA235" s="4">
        <f t="shared" si="21"/>
        <v>0.55568183770261703</v>
      </c>
      <c r="AB235" s="5">
        <v>2.982234724734862</v>
      </c>
      <c r="AC235" s="4">
        <f t="shared" si="22"/>
        <v>5.3668025880861299</v>
      </c>
      <c r="AD235" s="4">
        <f t="shared" si="23"/>
        <v>0.46400653120386137</v>
      </c>
      <c r="AE235" s="5">
        <v>2.4902323525946763</v>
      </c>
      <c r="AF235" s="4">
        <f t="shared" si="24"/>
        <v>5.3668045278022003</v>
      </c>
      <c r="AJ235" s="1"/>
    </row>
    <row r="236" spans="1:36" x14ac:dyDescent="0.3">
      <c r="A236">
        <f>IF(B236=1,MAX(A$9:A235)+1,A235)</f>
        <v>46</v>
      </c>
      <c r="B236">
        <f t="shared" si="19"/>
        <v>4</v>
      </c>
      <c r="C236" t="str">
        <f t="shared" si="20"/>
        <v>DIPoel</v>
      </c>
      <c r="D236" s="1" t="s">
        <v>669</v>
      </c>
      <c r="E236" s="3">
        <v>0.39746399999999998</v>
      </c>
      <c r="F236" s="3">
        <v>0.10183</v>
      </c>
      <c r="G236" s="3">
        <v>0.40121299999999999</v>
      </c>
      <c r="H236" s="3">
        <v>-0.104932</v>
      </c>
      <c r="I236" s="3">
        <v>5.4422100000000001E-2</v>
      </c>
      <c r="J236" s="3">
        <v>-1.42671E-2</v>
      </c>
      <c r="K236" s="3">
        <v>4.0690900000000002E-2</v>
      </c>
      <c r="L236" s="3">
        <v>0.24402099999999999</v>
      </c>
      <c r="M236" s="3">
        <v>4.3197600000000003E-2</v>
      </c>
      <c r="N236" s="3">
        <v>0.105749</v>
      </c>
      <c r="O236" s="3">
        <v>-0.25742300000000001</v>
      </c>
      <c r="P236" s="3">
        <v>0.216641</v>
      </c>
      <c r="Q236" s="3">
        <v>5.4676099999999998E-2</v>
      </c>
      <c r="R236" s="3">
        <v>-9.9579699999999993E-2</v>
      </c>
      <c r="S236" s="3">
        <v>5.8474999999999999E-2</v>
      </c>
      <c r="T236" s="3">
        <v>-0.23782800000000001</v>
      </c>
      <c r="U236" s="3">
        <v>-0.25873800000000002</v>
      </c>
      <c r="V236" s="3">
        <v>-0.20996899999999999</v>
      </c>
      <c r="W236" s="3">
        <v>-0.53397799999999995</v>
      </c>
      <c r="X236" s="3">
        <v>-1.6656500000000001E-3</v>
      </c>
      <c r="Y236" s="3">
        <v>773.71100000000001</v>
      </c>
      <c r="Z236" s="3" t="s">
        <v>22</v>
      </c>
      <c r="AA236" s="4">
        <f t="shared" si="21"/>
        <v>0.58853502378542644</v>
      </c>
      <c r="AB236" s="5">
        <v>3.1292575885533656</v>
      </c>
      <c r="AC236" s="4">
        <f t="shared" si="22"/>
        <v>5.3170286594434852</v>
      </c>
      <c r="AD236" s="4">
        <f t="shared" si="23"/>
        <v>0.48217707640846008</v>
      </c>
      <c r="AE236" s="5">
        <v>2.5637497862225622</v>
      </c>
      <c r="AF236" s="4">
        <f t="shared" si="24"/>
        <v>5.3170295969250265</v>
      </c>
      <c r="AJ236" s="1"/>
    </row>
    <row r="237" spans="1:36" x14ac:dyDescent="0.3">
      <c r="A237">
        <f>IF(B237=1,MAX(A$9:A236)+1,A236)</f>
        <v>46</v>
      </c>
      <c r="B237">
        <f t="shared" si="19"/>
        <v>5</v>
      </c>
      <c r="C237" t="str">
        <f t="shared" si="20"/>
        <v>DIPoel</v>
      </c>
      <c r="D237" s="1" t="s">
        <v>670</v>
      </c>
      <c r="E237" s="3">
        <v>0.390874</v>
      </c>
      <c r="F237" s="3">
        <v>0.10248500000000001</v>
      </c>
      <c r="G237" s="3">
        <v>0.38933299999999998</v>
      </c>
      <c r="H237" s="3">
        <v>-7.7320700000000006E-2</v>
      </c>
      <c r="I237" s="3">
        <v>5.6222599999999998E-2</v>
      </c>
      <c r="J237" s="3">
        <v>1.9933900000000001E-2</v>
      </c>
      <c r="K237" s="3">
        <v>6.9047700000000004E-2</v>
      </c>
      <c r="L237" s="3">
        <v>0.23153699999999999</v>
      </c>
      <c r="M237" s="3">
        <v>6.2627100000000005E-2</v>
      </c>
      <c r="N237" s="3">
        <v>8.1137200000000007E-2</v>
      </c>
      <c r="O237" s="3">
        <v>-0.291238</v>
      </c>
      <c r="P237" s="3">
        <v>0.21417</v>
      </c>
      <c r="Q237" s="3">
        <v>5.8790700000000001E-2</v>
      </c>
      <c r="R237" s="3">
        <v>-7.9583500000000001E-2</v>
      </c>
      <c r="S237" s="3">
        <v>5.2193400000000001E-2</v>
      </c>
      <c r="T237" s="3">
        <v>-0.279694</v>
      </c>
      <c r="U237" s="3">
        <v>-0.28226499999999999</v>
      </c>
      <c r="V237" s="3">
        <v>-0.22333800000000001</v>
      </c>
      <c r="W237" s="3">
        <v>-0.50558599999999998</v>
      </c>
      <c r="X237" s="3">
        <v>1.0673E-2</v>
      </c>
      <c r="Y237" s="3">
        <v>684.25099999999998</v>
      </c>
      <c r="Z237" s="3" t="s">
        <v>22</v>
      </c>
      <c r="AA237" s="4">
        <f t="shared" si="21"/>
        <v>0.56188492354108421</v>
      </c>
      <c r="AB237" s="5">
        <v>3.0273575832602373</v>
      </c>
      <c r="AC237" s="4">
        <f t="shared" si="22"/>
        <v>5.3878604967390293</v>
      </c>
      <c r="AD237" s="4">
        <f t="shared" si="23"/>
        <v>0.51150875143001218</v>
      </c>
      <c r="AE237" s="5">
        <v>2.7559388313795519</v>
      </c>
      <c r="AF237" s="4">
        <f t="shared" si="24"/>
        <v>5.3878625217551859</v>
      </c>
      <c r="AJ237" s="1"/>
    </row>
    <row r="238" spans="1:36" x14ac:dyDescent="0.3">
      <c r="A238">
        <f>IF(B238=1,MAX(A$9:A237)+1,A237)</f>
        <v>47</v>
      </c>
      <c r="B238">
        <f t="shared" si="19"/>
        <v>1</v>
      </c>
      <c r="C238" t="str">
        <f t="shared" si="20"/>
        <v>DIPoel</v>
      </c>
      <c r="D238" s="1" t="s">
        <v>671</v>
      </c>
      <c r="E238" s="3">
        <v>0.36475800000000003</v>
      </c>
      <c r="F238" s="3">
        <v>7.6646199999999998E-2</v>
      </c>
      <c r="G238" s="3">
        <v>0.37019999999999997</v>
      </c>
      <c r="H238" s="3">
        <v>-8.1628000000000006E-2</v>
      </c>
      <c r="I238" s="3">
        <v>-3.4350100000000001E-2</v>
      </c>
      <c r="J238" s="3">
        <v>-6.2022099999999997E-3</v>
      </c>
      <c r="K238" s="3">
        <v>0.104765</v>
      </c>
      <c r="L238" s="3">
        <v>0.20667199999999999</v>
      </c>
      <c r="M238" s="3">
        <v>0.10921599999999999</v>
      </c>
      <c r="N238" s="3">
        <v>6.87334E-2</v>
      </c>
      <c r="O238" s="3">
        <v>-0.28149800000000003</v>
      </c>
      <c r="P238" s="3">
        <v>0.18559999999999999</v>
      </c>
      <c r="Q238" s="3">
        <v>0.106889</v>
      </c>
      <c r="R238" s="3">
        <v>-6.9535399999999997E-2</v>
      </c>
      <c r="S238" s="3">
        <v>0.11145099999999999</v>
      </c>
      <c r="T238" s="3">
        <v>-0.209734</v>
      </c>
      <c r="U238" s="3">
        <v>-0.24356</v>
      </c>
      <c r="V238" s="3">
        <v>-0.174928</v>
      </c>
      <c r="W238" s="3">
        <v>-0.60787100000000005</v>
      </c>
      <c r="X238" s="3">
        <v>4.3751700000000003E-3</v>
      </c>
      <c r="Y238" s="3">
        <v>442.05399999999997</v>
      </c>
      <c r="Z238" s="3" t="s">
        <v>22</v>
      </c>
      <c r="AA238" s="4">
        <f t="shared" si="21"/>
        <v>0.57361843040864224</v>
      </c>
      <c r="AB238" s="5">
        <v>3.3398209470142315</v>
      </c>
      <c r="AC238" s="4">
        <f t="shared" si="22"/>
        <v>5.8223738463824528</v>
      </c>
      <c r="AD238" s="4">
        <f t="shared" si="23"/>
        <v>0.41645967323619704</v>
      </c>
      <c r="AE238" s="5">
        <v>2.4247839624246494</v>
      </c>
      <c r="AF238" s="4">
        <f t="shared" si="24"/>
        <v>5.822373973408518</v>
      </c>
      <c r="AJ238" s="1"/>
    </row>
    <row r="239" spans="1:36" x14ac:dyDescent="0.3">
      <c r="A239">
        <f>IF(B239=1,MAX(A$9:A238)+1,A238)</f>
        <v>47</v>
      </c>
      <c r="B239">
        <f t="shared" si="19"/>
        <v>2</v>
      </c>
      <c r="C239" t="str">
        <f t="shared" si="20"/>
        <v>DIPoel</v>
      </c>
      <c r="D239" s="1" t="s">
        <v>672</v>
      </c>
      <c r="E239" s="3">
        <v>0.39186900000000002</v>
      </c>
      <c r="F239" s="3">
        <v>9.5580200000000004E-2</v>
      </c>
      <c r="G239" s="3">
        <v>0.39656200000000003</v>
      </c>
      <c r="H239" s="3">
        <v>-7.5910199999999997E-2</v>
      </c>
      <c r="I239" s="3">
        <v>4.82666E-2</v>
      </c>
      <c r="J239" s="3">
        <v>2.18198E-2</v>
      </c>
      <c r="K239" s="3">
        <v>6.1976000000000003E-2</v>
      </c>
      <c r="L239" s="3">
        <v>0.21765000000000001</v>
      </c>
      <c r="M239" s="3">
        <v>6.8138500000000005E-2</v>
      </c>
      <c r="N239" s="3">
        <v>7.9569899999999999E-2</v>
      </c>
      <c r="O239" s="3">
        <v>-0.27366400000000002</v>
      </c>
      <c r="P239" s="3">
        <v>0.20131399999999999</v>
      </c>
      <c r="Q239" s="3">
        <v>6.99935E-2</v>
      </c>
      <c r="R239" s="3">
        <v>-7.5313000000000005E-2</v>
      </c>
      <c r="S239" s="3">
        <v>6.9792699999999999E-2</v>
      </c>
      <c r="T239" s="3">
        <v>-0.24217</v>
      </c>
      <c r="U239" s="3">
        <v>-0.32134600000000002</v>
      </c>
      <c r="V239" s="3">
        <v>-0.23380600000000001</v>
      </c>
      <c r="W239" s="3">
        <v>-0.51158899999999996</v>
      </c>
      <c r="X239" s="3">
        <v>1.1265499999999999E-2</v>
      </c>
      <c r="Y239" s="3">
        <v>419.69099999999997</v>
      </c>
      <c r="Z239" s="3" t="s">
        <v>22</v>
      </c>
      <c r="AA239" s="4">
        <f t="shared" si="21"/>
        <v>0.55995507507285802</v>
      </c>
      <c r="AB239" s="5">
        <v>3.124406052153438</v>
      </c>
      <c r="AC239" s="4">
        <f t="shared" si="22"/>
        <v>5.5797441459869059</v>
      </c>
      <c r="AD239" s="4">
        <f t="shared" si="23"/>
        <v>0.45988643511076732</v>
      </c>
      <c r="AE239" s="5">
        <v>2.5660464092077806</v>
      </c>
      <c r="AF239" s="4">
        <f t="shared" si="24"/>
        <v>5.579739286264723</v>
      </c>
      <c r="AJ239" s="1"/>
    </row>
    <row r="240" spans="1:36" x14ac:dyDescent="0.3">
      <c r="A240">
        <f>IF(B240=1,MAX(A$9:A239)+1,A239)</f>
        <v>47</v>
      </c>
      <c r="B240">
        <f t="shared" si="19"/>
        <v>3</v>
      </c>
      <c r="C240" t="str">
        <f t="shared" si="20"/>
        <v>DIPoel</v>
      </c>
      <c r="D240" s="1" t="s">
        <v>673</v>
      </c>
      <c r="E240" s="3">
        <v>0.36737900000000001</v>
      </c>
      <c r="F240" s="3">
        <v>9.5562999999999995E-2</v>
      </c>
      <c r="G240" s="3">
        <v>0.379805</v>
      </c>
      <c r="H240" s="3">
        <v>-8.6875499999999994E-2</v>
      </c>
      <c r="I240" s="3">
        <v>3.4087399999999997E-2</v>
      </c>
      <c r="J240" s="3">
        <v>-5.0779999999999998E-5</v>
      </c>
      <c r="K240" s="3">
        <v>7.9878699999999997E-2</v>
      </c>
      <c r="L240" s="3">
        <v>0.22103800000000001</v>
      </c>
      <c r="M240" s="3">
        <v>9.1218999999999995E-2</v>
      </c>
      <c r="N240" s="3">
        <v>7.8090099999999996E-2</v>
      </c>
      <c r="O240" s="3">
        <v>-0.25771300000000003</v>
      </c>
      <c r="P240" s="3">
        <v>0.191996</v>
      </c>
      <c r="Q240" s="3">
        <v>8.5418099999999997E-2</v>
      </c>
      <c r="R240" s="3">
        <v>-7.0269499999999999E-2</v>
      </c>
      <c r="S240" s="3">
        <v>9.2025700000000002E-2</v>
      </c>
      <c r="T240" s="3">
        <v>-0.22075800000000001</v>
      </c>
      <c r="U240" s="3">
        <v>-0.30101899999999998</v>
      </c>
      <c r="V240" s="3">
        <v>-0.20933399999999999</v>
      </c>
      <c r="W240" s="3">
        <v>-0.57108099999999995</v>
      </c>
      <c r="X240" s="3">
        <v>6.0035799999999995E-4</v>
      </c>
      <c r="Y240" s="3">
        <v>405.01100000000002</v>
      </c>
      <c r="Z240" s="3" t="s">
        <v>22</v>
      </c>
      <c r="AA240" s="4">
        <f t="shared" si="21"/>
        <v>0.60516875029966222</v>
      </c>
      <c r="AB240" s="5">
        <v>3.2561745139146825</v>
      </c>
      <c r="AC240" s="4">
        <f t="shared" si="22"/>
        <v>5.3806058430847896</v>
      </c>
      <c r="AD240" s="4">
        <f t="shared" si="23"/>
        <v>0.44196295684706433</v>
      </c>
      <c r="AE240" s="5">
        <v>2.3780305446844765</v>
      </c>
      <c r="AF240" s="4">
        <f t="shared" si="24"/>
        <v>5.3806105417729926</v>
      </c>
      <c r="AJ240" s="1"/>
    </row>
    <row r="241" spans="1:36" x14ac:dyDescent="0.3">
      <c r="A241">
        <f>IF(B241=1,MAX(A$9:A240)+1,A240)</f>
        <v>47</v>
      </c>
      <c r="B241">
        <f t="shared" si="19"/>
        <v>4</v>
      </c>
      <c r="C241" t="str">
        <f t="shared" si="20"/>
        <v>DIPoel</v>
      </c>
      <c r="D241" s="1" t="s">
        <v>674</v>
      </c>
      <c r="E241" s="3">
        <v>0.40182699999999999</v>
      </c>
      <c r="F241" s="3">
        <v>9.51853E-2</v>
      </c>
      <c r="G241" s="3">
        <v>0.39749699999999999</v>
      </c>
      <c r="H241" s="3">
        <v>-7.3042399999999993E-2</v>
      </c>
      <c r="I241" s="3">
        <v>7.8177099999999999E-2</v>
      </c>
      <c r="J241" s="3">
        <v>-8.1160499999999997E-3</v>
      </c>
      <c r="K241" s="3">
        <v>5.9883100000000002E-2</v>
      </c>
      <c r="L241" s="3">
        <v>0.213034</v>
      </c>
      <c r="M241" s="3">
        <v>6.4871200000000004E-2</v>
      </c>
      <c r="N241" s="3">
        <v>9.1482800000000003E-2</v>
      </c>
      <c r="O241" s="3">
        <v>-0.29063499999999998</v>
      </c>
      <c r="P241" s="3">
        <v>0.18016199999999999</v>
      </c>
      <c r="Q241" s="3">
        <v>6.4986100000000005E-2</v>
      </c>
      <c r="R241" s="3">
        <v>-8.9307300000000006E-2</v>
      </c>
      <c r="S241" s="3">
        <v>6.4328999999999997E-2</v>
      </c>
      <c r="T241" s="3">
        <v>-0.227965</v>
      </c>
      <c r="U241" s="3">
        <v>-0.31048500000000001</v>
      </c>
      <c r="V241" s="3">
        <v>-0.18803500000000001</v>
      </c>
      <c r="W241" s="3">
        <v>-0.53044999999999998</v>
      </c>
      <c r="X241" s="3">
        <v>6.6027600000000001E-3</v>
      </c>
      <c r="Y241" s="3">
        <v>404.12400000000002</v>
      </c>
      <c r="Z241" s="3" t="s">
        <v>22</v>
      </c>
      <c r="AA241" s="4">
        <f t="shared" si="21"/>
        <v>0.60880505108140004</v>
      </c>
      <c r="AB241" s="5">
        <v>3.36561919398746</v>
      </c>
      <c r="AC241" s="4">
        <f t="shared" si="22"/>
        <v>5.528237960590543</v>
      </c>
      <c r="AD241" s="4">
        <f t="shared" si="23"/>
        <v>0.44102140994265804</v>
      </c>
      <c r="AE241" s="5">
        <v>2.4380740606335705</v>
      </c>
      <c r="AF241" s="4">
        <f t="shared" si="24"/>
        <v>5.5282442205029705</v>
      </c>
      <c r="AJ241" s="1"/>
    </row>
    <row r="242" spans="1:36" x14ac:dyDescent="0.3">
      <c r="A242">
        <f>IF(B242=1,MAX(A$9:A241)+1,A241)</f>
        <v>47</v>
      </c>
      <c r="B242">
        <f t="shared" si="19"/>
        <v>5</v>
      </c>
      <c r="C242" t="str">
        <f t="shared" si="20"/>
        <v>DIPoel</v>
      </c>
      <c r="D242" s="1" t="s">
        <v>675</v>
      </c>
      <c r="E242" s="3">
        <v>0.37005300000000002</v>
      </c>
      <c r="F242" s="3">
        <v>8.4212499999999996E-2</v>
      </c>
      <c r="G242" s="3">
        <v>0.36958600000000003</v>
      </c>
      <c r="H242" s="3">
        <v>-5.9564800000000001E-2</v>
      </c>
      <c r="I242" s="3">
        <v>6.7829700000000007E-2</v>
      </c>
      <c r="J242" s="3">
        <v>1.52189E-2</v>
      </c>
      <c r="K242" s="3">
        <v>7.61434E-2</v>
      </c>
      <c r="L242" s="3">
        <v>0.21673799999999999</v>
      </c>
      <c r="M242" s="3">
        <v>7.7638600000000002E-2</v>
      </c>
      <c r="N242" s="3">
        <v>8.7395600000000004E-2</v>
      </c>
      <c r="O242" s="3">
        <v>-0.25892900000000002</v>
      </c>
      <c r="P242" s="3">
        <v>0.204261</v>
      </c>
      <c r="Q242" s="3">
        <v>7.5570200000000004E-2</v>
      </c>
      <c r="R242" s="3">
        <v>-8.2786399999999996E-2</v>
      </c>
      <c r="S242" s="3">
        <v>8.2861400000000002E-2</v>
      </c>
      <c r="T242" s="3">
        <v>-0.245499</v>
      </c>
      <c r="U242" s="3">
        <v>-0.30334699999999998</v>
      </c>
      <c r="V242" s="3">
        <v>-0.23076099999999999</v>
      </c>
      <c r="W242" s="3">
        <v>-0.55740699999999999</v>
      </c>
      <c r="X242" s="3">
        <v>1.0785299999999999E-2</v>
      </c>
      <c r="Y242" s="3">
        <v>417.54199999999997</v>
      </c>
      <c r="Z242" s="3" t="s">
        <v>22</v>
      </c>
      <c r="AA242" s="4">
        <f t="shared" si="21"/>
        <v>0.62525241929627906</v>
      </c>
      <c r="AB242" s="5">
        <v>3.7348920802299341</v>
      </c>
      <c r="AC242" s="4">
        <f t="shared" si="22"/>
        <v>5.9734148400953826</v>
      </c>
      <c r="AD242" s="4">
        <f t="shared" si="23"/>
        <v>0.46228581601970009</v>
      </c>
      <c r="AE242" s="5">
        <v>2.7614208105000819</v>
      </c>
      <c r="AF242" s="4">
        <f t="shared" si="24"/>
        <v>5.9734058775067531</v>
      </c>
      <c r="AJ242" s="1"/>
    </row>
    <row r="243" spans="1:36" x14ac:dyDescent="0.3">
      <c r="A243">
        <f>IF(B243=1,MAX(A$9:A242)+1,A242)</f>
        <v>48</v>
      </c>
      <c r="B243">
        <f t="shared" si="19"/>
        <v>1</v>
      </c>
      <c r="C243" t="str">
        <f t="shared" si="20"/>
        <v>DIPoel</v>
      </c>
      <c r="D243" s="1" t="s">
        <v>676</v>
      </c>
      <c r="E243" s="3">
        <v>0.42452299999999998</v>
      </c>
      <c r="F243" s="3">
        <v>8.0982399999999996E-2</v>
      </c>
      <c r="G243" s="3">
        <v>0.42744300000000002</v>
      </c>
      <c r="H243" s="3">
        <v>-8.58347E-2</v>
      </c>
      <c r="I243" s="3">
        <v>6.4250600000000005E-2</v>
      </c>
      <c r="J243" s="3">
        <v>2.5482899999999998E-4</v>
      </c>
      <c r="K243" s="3">
        <v>4.7638E-2</v>
      </c>
      <c r="L243" s="3">
        <v>0.20480400000000001</v>
      </c>
      <c r="M243" s="3">
        <v>4.8622400000000003E-2</v>
      </c>
      <c r="N243" s="3">
        <v>7.6767100000000005E-2</v>
      </c>
      <c r="O243" s="3">
        <v>-0.28620899999999999</v>
      </c>
      <c r="P243" s="3">
        <v>0.17899799999999999</v>
      </c>
      <c r="Q243" s="3">
        <v>5.0543400000000002E-2</v>
      </c>
      <c r="R243" s="3">
        <v>-7.35957E-2</v>
      </c>
      <c r="S243" s="3">
        <v>4.6867699999999998E-2</v>
      </c>
      <c r="T243" s="3">
        <v>-0.19805900000000001</v>
      </c>
      <c r="U243" s="3">
        <v>-0.28412999999999999</v>
      </c>
      <c r="V243" s="3">
        <v>-0.17691299999999999</v>
      </c>
      <c r="W243" s="3">
        <v>-0.53954999999999997</v>
      </c>
      <c r="X243" s="3">
        <v>-7.4041999999999997E-3</v>
      </c>
      <c r="Y243" s="3">
        <v>851.43899999999996</v>
      </c>
      <c r="Z243" s="3" t="s">
        <v>22</v>
      </c>
      <c r="AA243" s="4">
        <f t="shared" si="21"/>
        <v>0.60384917428575069</v>
      </c>
      <c r="AB243" s="5">
        <v>3.4666640694308999</v>
      </c>
      <c r="AC243" s="4">
        <f t="shared" si="22"/>
        <v>5.7409436280696502</v>
      </c>
      <c r="AD243" s="4">
        <f t="shared" si="23"/>
        <v>0.40286373643093021</v>
      </c>
      <c r="AE243" s="5">
        <v>2.3128158091343649</v>
      </c>
      <c r="AF243" s="4">
        <f t="shared" si="24"/>
        <v>5.7409381882424411</v>
      </c>
      <c r="AJ243" s="1"/>
    </row>
    <row r="244" spans="1:36" x14ac:dyDescent="0.3">
      <c r="A244">
        <f>IF(B244=1,MAX(A$9:A243)+1,A243)</f>
        <v>48</v>
      </c>
      <c r="B244">
        <f t="shared" si="19"/>
        <v>2</v>
      </c>
      <c r="C244" t="str">
        <f t="shared" si="20"/>
        <v>DIPoel</v>
      </c>
      <c r="D244" s="1" t="s">
        <v>677</v>
      </c>
      <c r="E244" s="3">
        <v>0.40243600000000002</v>
      </c>
      <c r="F244" s="3">
        <v>8.6413299999999998E-2</v>
      </c>
      <c r="G244" s="3">
        <v>0.40590799999999999</v>
      </c>
      <c r="H244" s="3">
        <v>-7.4859800000000004E-2</v>
      </c>
      <c r="I244" s="3">
        <v>3.1853800000000002E-2</v>
      </c>
      <c r="J244" s="3">
        <v>6.3917899999999996E-3</v>
      </c>
      <c r="K244" s="3">
        <v>6.4478999999999995E-2</v>
      </c>
      <c r="L244" s="3">
        <v>0.211558</v>
      </c>
      <c r="M244" s="3">
        <v>6.5313399999999994E-2</v>
      </c>
      <c r="N244" s="3">
        <v>8.3012199999999994E-2</v>
      </c>
      <c r="O244" s="3">
        <v>-0.24828700000000001</v>
      </c>
      <c r="P244" s="3">
        <v>0.192549</v>
      </c>
      <c r="Q244" s="3">
        <v>6.5147700000000003E-2</v>
      </c>
      <c r="R244" s="3">
        <v>-7.8284500000000007E-2</v>
      </c>
      <c r="S244" s="3">
        <v>6.7305000000000004E-2</v>
      </c>
      <c r="T244" s="3">
        <v>-0.2238</v>
      </c>
      <c r="U244" s="3">
        <v>-0.29433100000000001</v>
      </c>
      <c r="V244" s="3">
        <v>-0.18734000000000001</v>
      </c>
      <c r="W244" s="3">
        <v>-0.55982500000000002</v>
      </c>
      <c r="X244" s="3">
        <v>-1.56402E-2</v>
      </c>
      <c r="Y244" s="3">
        <v>824.59</v>
      </c>
      <c r="Z244" s="3" t="s">
        <v>22</v>
      </c>
      <c r="AA244" s="4">
        <f t="shared" si="21"/>
        <v>0.59208885393393462</v>
      </c>
      <c r="AB244" s="5">
        <v>3.2375912520447923</v>
      </c>
      <c r="AC244" s="4">
        <f t="shared" si="22"/>
        <v>5.4680834312852022</v>
      </c>
      <c r="AD244" s="4">
        <f t="shared" si="23"/>
        <v>0.43536717198245439</v>
      </c>
      <c r="AE244" s="5">
        <v>2.3806282299036705</v>
      </c>
      <c r="AF244" s="4">
        <f t="shared" si="24"/>
        <v>5.4680931018832339</v>
      </c>
      <c r="AJ244" s="1"/>
    </row>
    <row r="245" spans="1:36" x14ac:dyDescent="0.3">
      <c r="A245">
        <f>IF(B245=1,MAX(A$9:A244)+1,A244)</f>
        <v>48</v>
      </c>
      <c r="B245">
        <f t="shared" si="19"/>
        <v>3</v>
      </c>
      <c r="C245" t="str">
        <f t="shared" si="20"/>
        <v>DIPoel</v>
      </c>
      <c r="D245" s="1" t="s">
        <v>678</v>
      </c>
      <c r="E245" s="3">
        <v>0.425904</v>
      </c>
      <c r="F245" s="3">
        <v>8.1582100000000005E-2</v>
      </c>
      <c r="G245" s="3">
        <v>0.42824400000000001</v>
      </c>
      <c r="H245" s="3">
        <v>-7.7403100000000002E-2</v>
      </c>
      <c r="I245" s="3">
        <v>7.5771000000000005E-2</v>
      </c>
      <c r="J245" s="3">
        <v>-1.26088E-3</v>
      </c>
      <c r="K245" s="3">
        <v>4.1445500000000003E-2</v>
      </c>
      <c r="L245" s="3">
        <v>0.205208</v>
      </c>
      <c r="M245" s="3">
        <v>4.12591E-2</v>
      </c>
      <c r="N245" s="3">
        <v>7.3150300000000001E-2</v>
      </c>
      <c r="O245" s="3">
        <v>-0.28168199999999999</v>
      </c>
      <c r="P245" s="3">
        <v>0.18002199999999999</v>
      </c>
      <c r="Q245" s="3">
        <v>4.1049099999999998E-2</v>
      </c>
      <c r="R245" s="3">
        <v>-7.5574299999999997E-2</v>
      </c>
      <c r="S245" s="3">
        <v>4.08554E-2</v>
      </c>
      <c r="T245" s="3">
        <v>-0.21276</v>
      </c>
      <c r="U245" s="3">
        <v>-0.265513</v>
      </c>
      <c r="V245" s="3">
        <v>-0.17258200000000001</v>
      </c>
      <c r="W245" s="3">
        <v>-0.54733399999999999</v>
      </c>
      <c r="X245" s="3">
        <v>-3.8116799999999998E-4</v>
      </c>
      <c r="Y245" s="3">
        <v>779.96400000000006</v>
      </c>
      <c r="Z245" s="3" t="s">
        <v>22</v>
      </c>
      <c r="AA245" s="4">
        <f t="shared" si="21"/>
        <v>0.62310562099711719</v>
      </c>
      <c r="AB245" s="5">
        <v>3.3037459031979814</v>
      </c>
      <c r="AC245" s="4">
        <f t="shared" si="22"/>
        <v>5.3020640351650208</v>
      </c>
      <c r="AD245" s="4">
        <f t="shared" si="23"/>
        <v>0.41796841656040234</v>
      </c>
      <c r="AE245" s="5">
        <v>2.2160929309517323</v>
      </c>
      <c r="AF245" s="4">
        <f t="shared" si="24"/>
        <v>5.3020583449550562</v>
      </c>
      <c r="AJ245" s="1"/>
    </row>
    <row r="246" spans="1:36" x14ac:dyDescent="0.3">
      <c r="A246">
        <f>IF(B246=1,MAX(A$9:A245)+1,A245)</f>
        <v>48</v>
      </c>
      <c r="B246">
        <f t="shared" si="19"/>
        <v>4</v>
      </c>
      <c r="C246" t="str">
        <f t="shared" si="20"/>
        <v>DIPoel</v>
      </c>
      <c r="D246" s="1" t="s">
        <v>679</v>
      </c>
      <c r="E246" s="3">
        <v>0.43893399999999999</v>
      </c>
      <c r="F246" s="3">
        <v>8.2652500000000004E-2</v>
      </c>
      <c r="G246" s="3">
        <v>0.435311</v>
      </c>
      <c r="H246" s="3">
        <v>-7.1426299999999998E-2</v>
      </c>
      <c r="I246" s="3">
        <v>3.7860900000000003E-2</v>
      </c>
      <c r="J246" s="3">
        <v>1.8238899999999999E-2</v>
      </c>
      <c r="K246" s="3">
        <v>3.1897599999999998E-2</v>
      </c>
      <c r="L246" s="3">
        <v>0.21033199999999999</v>
      </c>
      <c r="M246" s="3">
        <v>3.6932699999999999E-2</v>
      </c>
      <c r="N246" s="3">
        <v>7.0408999999999999E-2</v>
      </c>
      <c r="O246" s="3">
        <v>-0.26919599999999999</v>
      </c>
      <c r="P246" s="3">
        <v>0.17824599999999999</v>
      </c>
      <c r="Q246" s="3">
        <v>3.9762499999999999E-2</v>
      </c>
      <c r="R246" s="3">
        <v>-8.8646299999999997E-2</v>
      </c>
      <c r="S246" s="3">
        <v>4.2184800000000001E-2</v>
      </c>
      <c r="T246" s="3">
        <v>-0.224798</v>
      </c>
      <c r="U246" s="3">
        <v>-0.26267600000000002</v>
      </c>
      <c r="V246" s="3">
        <v>-0.188218</v>
      </c>
      <c r="W246" s="3">
        <v>-0.53101200000000004</v>
      </c>
      <c r="X246" s="3">
        <v>1.32093E-2</v>
      </c>
      <c r="Y246" s="3">
        <v>785.76599999999996</v>
      </c>
      <c r="Z246" s="3" t="s">
        <v>22</v>
      </c>
      <c r="AA246" s="4">
        <f t="shared" si="21"/>
        <v>0.56889513377297407</v>
      </c>
      <c r="AB246" s="5">
        <v>3.0388708139595719</v>
      </c>
      <c r="AC246" s="4">
        <f t="shared" si="22"/>
        <v>5.3417064649603381</v>
      </c>
      <c r="AD246" s="4">
        <f t="shared" si="23"/>
        <v>0.43525158630824085</v>
      </c>
      <c r="AE246" s="5">
        <v>2.3249887688866031</v>
      </c>
      <c r="AF246" s="4">
        <f t="shared" si="24"/>
        <v>5.3417123383901215</v>
      </c>
      <c r="AJ246" s="1"/>
    </row>
    <row r="247" spans="1:36" x14ac:dyDescent="0.3">
      <c r="A247">
        <f>IF(B247=1,MAX(A$9:A246)+1,A246)</f>
        <v>48</v>
      </c>
      <c r="B247">
        <f t="shared" si="19"/>
        <v>5</v>
      </c>
      <c r="C247" t="str">
        <f t="shared" si="20"/>
        <v>DIPoel</v>
      </c>
      <c r="D247" s="1" t="s">
        <v>680</v>
      </c>
      <c r="E247" s="3">
        <v>0.42754799999999998</v>
      </c>
      <c r="F247" s="3">
        <v>8.7650500000000006E-2</v>
      </c>
      <c r="G247" s="3">
        <v>0.43103599999999997</v>
      </c>
      <c r="H247" s="3">
        <v>-7.5546699999999994E-2</v>
      </c>
      <c r="I247" s="3">
        <v>6.2558500000000003E-2</v>
      </c>
      <c r="J247" s="3">
        <v>1.9043500000000001E-2</v>
      </c>
      <c r="K247" s="3">
        <v>3.6498500000000003E-2</v>
      </c>
      <c r="L247" s="3">
        <v>0.18956300000000001</v>
      </c>
      <c r="M247" s="3">
        <v>4.0396099999999997E-2</v>
      </c>
      <c r="N247" s="3">
        <v>7.8767900000000002E-2</v>
      </c>
      <c r="O247" s="3">
        <v>-0.26978999999999997</v>
      </c>
      <c r="P247" s="3">
        <v>0.16456499999999999</v>
      </c>
      <c r="Q247" s="3">
        <v>4.7512699999999998E-2</v>
      </c>
      <c r="R247" s="3">
        <v>-7.7311599999999994E-2</v>
      </c>
      <c r="S247" s="3">
        <v>4.64416E-2</v>
      </c>
      <c r="T247" s="3">
        <v>-0.21427099999999999</v>
      </c>
      <c r="U247" s="3">
        <v>-0.27616600000000002</v>
      </c>
      <c r="V247" s="3">
        <v>-0.193882</v>
      </c>
      <c r="W247" s="3">
        <v>-0.54603500000000005</v>
      </c>
      <c r="X247" s="3">
        <v>2.14209E-2</v>
      </c>
      <c r="Y247" s="3">
        <v>839.64099999999996</v>
      </c>
      <c r="Z247" s="3" t="s">
        <v>22</v>
      </c>
      <c r="AA247" s="4">
        <f t="shared" si="21"/>
        <v>0.60859814350112007</v>
      </c>
      <c r="AB247" s="5">
        <v>3.5709088161559017</v>
      </c>
      <c r="AC247" s="4">
        <f t="shared" si="22"/>
        <v>5.8674329757453982</v>
      </c>
      <c r="AD247" s="4">
        <f t="shared" si="23"/>
        <v>0.40395638971751641</v>
      </c>
      <c r="AE247" s="5">
        <v>2.370187730868484</v>
      </c>
      <c r="AF247" s="4">
        <f t="shared" si="24"/>
        <v>5.8674346815653493</v>
      </c>
      <c r="AJ247" s="1"/>
    </row>
    <row r="248" spans="1:36" x14ac:dyDescent="0.3">
      <c r="A248">
        <f>IF(B248=1,MAX(A$9:A247)+1,A247)</f>
        <v>49</v>
      </c>
      <c r="B248">
        <f t="shared" si="19"/>
        <v>1</v>
      </c>
      <c r="C248" t="str">
        <f t="shared" si="20"/>
        <v>DIPoel</v>
      </c>
      <c r="D248" s="1" t="s">
        <v>681</v>
      </c>
      <c r="E248" s="3">
        <v>0.40928599999999998</v>
      </c>
      <c r="F248" s="3">
        <v>7.7311699999999997E-2</v>
      </c>
      <c r="G248" s="3">
        <v>0.41816700000000001</v>
      </c>
      <c r="H248" s="3">
        <v>-9.0041999999999997E-2</v>
      </c>
      <c r="I248" s="3">
        <v>4.3577600000000001E-2</v>
      </c>
      <c r="J248" s="3">
        <v>-1.5914500000000002E-2</v>
      </c>
      <c r="K248" s="3">
        <v>4.6653399999999998E-2</v>
      </c>
      <c r="L248" s="3">
        <v>0.21780099999999999</v>
      </c>
      <c r="M248" s="3">
        <v>4.7464800000000001E-2</v>
      </c>
      <c r="N248" s="3">
        <v>8.4104200000000004E-2</v>
      </c>
      <c r="O248" s="3">
        <v>-0.23636599999999999</v>
      </c>
      <c r="P248" s="3">
        <v>0.19922999999999999</v>
      </c>
      <c r="Q248" s="3">
        <v>4.3966199999999997E-2</v>
      </c>
      <c r="R248" s="3">
        <v>-7.9953999999999997E-2</v>
      </c>
      <c r="S248" s="3">
        <v>4.2455600000000003E-2</v>
      </c>
      <c r="T248" s="3">
        <v>-0.20130600000000001</v>
      </c>
      <c r="U248" s="3">
        <v>-0.21501700000000001</v>
      </c>
      <c r="V248" s="3">
        <v>-0.17140900000000001</v>
      </c>
      <c r="W248" s="3">
        <v>-0.60018700000000003</v>
      </c>
      <c r="X248" s="3">
        <v>-1.9821399999999999E-2</v>
      </c>
      <c r="Y248" s="3">
        <v>890.06</v>
      </c>
      <c r="Z248" s="3" t="s">
        <v>22</v>
      </c>
      <c r="AA248" s="4">
        <f t="shared" si="21"/>
        <v>0.64377645505312642</v>
      </c>
      <c r="AB248" s="5">
        <v>3.7891646226022728</v>
      </c>
      <c r="AC248" s="4">
        <f t="shared" si="22"/>
        <v>5.8858390872489723</v>
      </c>
      <c r="AD248" s="4">
        <f t="shared" si="23"/>
        <v>0.41912802217680462</v>
      </c>
      <c r="AE248" s="5">
        <v>2.4669131719596082</v>
      </c>
      <c r="AF248" s="4">
        <f t="shared" si="24"/>
        <v>5.885822568358285</v>
      </c>
      <c r="AJ248" s="1"/>
    </row>
    <row r="249" spans="1:36" x14ac:dyDescent="0.3">
      <c r="A249">
        <f>IF(B249=1,MAX(A$9:A248)+1,A248)</f>
        <v>49</v>
      </c>
      <c r="B249">
        <f t="shared" si="19"/>
        <v>2</v>
      </c>
      <c r="C249" t="str">
        <f t="shared" si="20"/>
        <v>DIPoel</v>
      </c>
      <c r="D249" s="1" t="s">
        <v>682</v>
      </c>
      <c r="E249" s="3">
        <v>0.41414699999999999</v>
      </c>
      <c r="F249" s="3">
        <v>8.6077600000000004E-2</v>
      </c>
      <c r="G249" s="3">
        <v>0.41449200000000003</v>
      </c>
      <c r="H249" s="3">
        <v>-0.10593900000000001</v>
      </c>
      <c r="I249" s="3">
        <v>3.05782E-2</v>
      </c>
      <c r="J249" s="3">
        <v>7.3189600000000002E-3</v>
      </c>
      <c r="K249" s="3">
        <v>5.6905600000000001E-2</v>
      </c>
      <c r="L249" s="3">
        <v>0.226411</v>
      </c>
      <c r="M249" s="3">
        <v>5.3300100000000003E-2</v>
      </c>
      <c r="N249" s="3">
        <v>8.2825399999999993E-2</v>
      </c>
      <c r="O249" s="3">
        <v>-0.29395100000000002</v>
      </c>
      <c r="P249" s="3">
        <v>0.20450599999999999</v>
      </c>
      <c r="Q249" s="3">
        <v>5.7483699999999999E-2</v>
      </c>
      <c r="R249" s="3">
        <v>-8.5934999999999997E-2</v>
      </c>
      <c r="S249" s="3">
        <v>5.4380400000000002E-2</v>
      </c>
      <c r="T249" s="3">
        <v>-0.21540999999999999</v>
      </c>
      <c r="U249" s="3">
        <v>-0.25433800000000001</v>
      </c>
      <c r="V249" s="3">
        <v>-0.18890299999999999</v>
      </c>
      <c r="W249" s="3">
        <v>-0.53299799999999997</v>
      </c>
      <c r="X249" s="3">
        <v>-1.09514E-2</v>
      </c>
      <c r="Y249" s="3">
        <v>782.29300000000001</v>
      </c>
      <c r="Z249" s="3" t="s">
        <v>22</v>
      </c>
      <c r="AA249" s="4">
        <f t="shared" si="21"/>
        <v>0.56387227211574209</v>
      </c>
      <c r="AB249" s="5">
        <v>3.0230778402179341</v>
      </c>
      <c r="AC249" s="4">
        <f t="shared" si="22"/>
        <v>5.3612812505833025</v>
      </c>
      <c r="AD249" s="4">
        <f t="shared" si="23"/>
        <v>0.44182821625156538</v>
      </c>
      <c r="AE249" s="5">
        <v>2.3687611724033895</v>
      </c>
      <c r="AF249" s="4">
        <f t="shared" si="24"/>
        <v>5.3612718365969618</v>
      </c>
      <c r="AJ249" s="1"/>
    </row>
    <row r="250" spans="1:36" x14ac:dyDescent="0.3">
      <c r="A250">
        <f>IF(B250=1,MAX(A$9:A249)+1,A249)</f>
        <v>49</v>
      </c>
      <c r="B250">
        <f t="shared" si="19"/>
        <v>3</v>
      </c>
      <c r="C250" t="str">
        <f t="shared" si="20"/>
        <v>DIPoel</v>
      </c>
      <c r="D250" s="1" t="s">
        <v>683</v>
      </c>
      <c r="E250" s="3">
        <v>0.398372</v>
      </c>
      <c r="F250" s="3">
        <v>8.0651299999999995E-2</v>
      </c>
      <c r="G250" s="3">
        <v>0.397785</v>
      </c>
      <c r="H250" s="3">
        <v>-9.1565599999999997E-2</v>
      </c>
      <c r="I250" s="3">
        <v>3.1538099999999999E-2</v>
      </c>
      <c r="J250" s="3">
        <v>4.5391499999999996E-3</v>
      </c>
      <c r="K250" s="3">
        <v>6.57808E-2</v>
      </c>
      <c r="L250" s="3">
        <v>0.22483</v>
      </c>
      <c r="M250" s="3">
        <v>6.5996600000000002E-2</v>
      </c>
      <c r="N250" s="3">
        <v>8.7867700000000007E-2</v>
      </c>
      <c r="O250" s="3">
        <v>-0.29850199999999999</v>
      </c>
      <c r="P250" s="3">
        <v>0.20799699999999999</v>
      </c>
      <c r="Q250" s="3">
        <v>6.8942799999999999E-2</v>
      </c>
      <c r="R250" s="3">
        <v>-8.1538600000000003E-2</v>
      </c>
      <c r="S250" s="3">
        <v>7.2389400000000007E-2</v>
      </c>
      <c r="T250" s="3">
        <v>-0.227025</v>
      </c>
      <c r="U250" s="3">
        <v>-0.26977099999999998</v>
      </c>
      <c r="V250" s="3">
        <v>-0.208066</v>
      </c>
      <c r="W250" s="3">
        <v>-0.53253200000000001</v>
      </c>
      <c r="X250" s="3">
        <v>2.3107100000000001E-3</v>
      </c>
      <c r="Y250" s="3">
        <v>798.54899999999998</v>
      </c>
      <c r="Z250" s="3" t="s">
        <v>22</v>
      </c>
      <c r="AA250" s="4">
        <f t="shared" si="21"/>
        <v>0.56407450186907371</v>
      </c>
      <c r="AB250" s="5">
        <v>3.065104753554396</v>
      </c>
      <c r="AC250" s="4">
        <f t="shared" si="22"/>
        <v>5.4338651071766257</v>
      </c>
      <c r="AD250" s="4">
        <f t="shared" si="23"/>
        <v>0.45190332441680486</v>
      </c>
      <c r="AE250" s="5">
        <v>2.4555834169816948</v>
      </c>
      <c r="AF250" s="4">
        <f t="shared" si="24"/>
        <v>5.4338688925351475</v>
      </c>
      <c r="AJ250" s="1"/>
    </row>
    <row r="251" spans="1:36" x14ac:dyDescent="0.3">
      <c r="A251">
        <f>IF(B251=1,MAX(A$9:A250)+1,A250)</f>
        <v>49</v>
      </c>
      <c r="B251">
        <f t="shared" si="19"/>
        <v>4</v>
      </c>
      <c r="C251" t="str">
        <f t="shared" si="20"/>
        <v>DIPoel</v>
      </c>
      <c r="D251" s="1" t="s">
        <v>684</v>
      </c>
      <c r="E251" s="3">
        <v>0.42800100000000002</v>
      </c>
      <c r="F251" s="3">
        <v>7.9842200000000002E-2</v>
      </c>
      <c r="G251" s="3">
        <v>0.43120199999999997</v>
      </c>
      <c r="H251" s="3">
        <v>-9.1765200000000005E-2</v>
      </c>
      <c r="I251" s="3">
        <v>3.4888000000000002E-2</v>
      </c>
      <c r="J251" s="3">
        <v>-1.28329E-2</v>
      </c>
      <c r="K251" s="3">
        <v>4.2863699999999998E-2</v>
      </c>
      <c r="L251" s="3">
        <v>0.22905400000000001</v>
      </c>
      <c r="M251" s="3">
        <v>3.8309500000000003E-2</v>
      </c>
      <c r="N251" s="3">
        <v>6.9456699999999996E-2</v>
      </c>
      <c r="O251" s="3">
        <v>-0.29765900000000001</v>
      </c>
      <c r="P251" s="3">
        <v>0.21538299999999999</v>
      </c>
      <c r="Q251" s="3">
        <v>4.3435799999999997E-2</v>
      </c>
      <c r="R251" s="3">
        <v>-8.6142499999999997E-2</v>
      </c>
      <c r="S251" s="3">
        <v>4.51026E-2</v>
      </c>
      <c r="T251" s="3">
        <v>-0.21119299999999999</v>
      </c>
      <c r="U251" s="3">
        <v>-0.247784</v>
      </c>
      <c r="V251" s="3">
        <v>-0.181593</v>
      </c>
      <c r="W251" s="3">
        <v>-0.51835900000000001</v>
      </c>
      <c r="X251" s="3">
        <v>-1.02091E-2</v>
      </c>
      <c r="Y251" s="3">
        <v>815.75699999999995</v>
      </c>
      <c r="Z251" s="3" t="s">
        <v>22</v>
      </c>
      <c r="AA251" s="4">
        <f t="shared" si="21"/>
        <v>0.55325322171266211</v>
      </c>
      <c r="AB251" s="5">
        <v>3.0760379308317649</v>
      </c>
      <c r="AC251" s="4">
        <f t="shared" si="22"/>
        <v>5.5599096582022938</v>
      </c>
      <c r="AD251" s="4">
        <f t="shared" si="23"/>
        <v>0.44025269298689135</v>
      </c>
      <c r="AE251" s="5">
        <v>2.4477648964841676</v>
      </c>
      <c r="AF251" s="4">
        <f t="shared" si="24"/>
        <v>5.5599089692724508</v>
      </c>
      <c r="AJ251" s="1"/>
    </row>
    <row r="252" spans="1:36" x14ac:dyDescent="0.3">
      <c r="A252">
        <f>IF(B252=1,MAX(A$9:A251)+1,A251)</f>
        <v>49</v>
      </c>
      <c r="B252">
        <f t="shared" si="19"/>
        <v>5</v>
      </c>
      <c r="C252" t="str">
        <f t="shared" si="20"/>
        <v>DIPoel</v>
      </c>
      <c r="D252" s="1" t="s">
        <v>685</v>
      </c>
      <c r="E252" s="3">
        <v>0.38458199999999998</v>
      </c>
      <c r="F252" s="3">
        <v>9.4085799999999997E-2</v>
      </c>
      <c r="G252" s="3">
        <v>0.38756299999999999</v>
      </c>
      <c r="H252" s="3">
        <v>-9.0222200000000002E-2</v>
      </c>
      <c r="I252" s="3">
        <v>-3.8315799999999997E-2</v>
      </c>
      <c r="J252" s="3">
        <v>6.01346E-3</v>
      </c>
      <c r="K252" s="3">
        <v>8.69143E-2</v>
      </c>
      <c r="L252" s="3">
        <v>0.21373500000000001</v>
      </c>
      <c r="M252" s="3">
        <v>8.0460299999999998E-2</v>
      </c>
      <c r="N252" s="3">
        <v>6.5180600000000005E-2</v>
      </c>
      <c r="O252" s="3">
        <v>-0.26594600000000002</v>
      </c>
      <c r="P252" s="3">
        <v>0.19162699999999999</v>
      </c>
      <c r="Q252" s="3">
        <v>9.2922400000000002E-2</v>
      </c>
      <c r="R252" s="3">
        <v>-6.7531900000000006E-2</v>
      </c>
      <c r="S252" s="3">
        <v>9.51684E-2</v>
      </c>
      <c r="T252" s="3">
        <v>-0.228293</v>
      </c>
      <c r="U252" s="3">
        <v>-0.24254100000000001</v>
      </c>
      <c r="V252" s="3">
        <v>-0.202788</v>
      </c>
      <c r="W252" s="3">
        <v>-0.58080799999999999</v>
      </c>
      <c r="X252" s="3">
        <v>1.8193000000000001E-2</v>
      </c>
      <c r="Y252" s="3">
        <v>721.60500000000002</v>
      </c>
      <c r="Z252" s="3" t="s">
        <v>22</v>
      </c>
      <c r="AA252" s="4">
        <f t="shared" si="21"/>
        <v>0.54262890473642444</v>
      </c>
      <c r="AB252" s="5">
        <v>2.7710329906869857</v>
      </c>
      <c r="AC252" s="4">
        <f t="shared" si="22"/>
        <v>5.1066815027721058</v>
      </c>
      <c r="AD252" s="4">
        <f t="shared" si="23"/>
        <v>0.44210505872564948</v>
      </c>
      <c r="AE252" s="5">
        <v>2.2576898532848757</v>
      </c>
      <c r="AF252" s="4">
        <f t="shared" si="24"/>
        <v>5.1066817914107983</v>
      </c>
      <c r="AJ252" s="1"/>
    </row>
    <row r="253" spans="1:36" x14ac:dyDescent="0.3">
      <c r="A253">
        <f>IF(B253=1,MAX(A$9:A252)+1,A252)</f>
        <v>50</v>
      </c>
      <c r="B253">
        <f t="shared" si="19"/>
        <v>1</v>
      </c>
      <c r="C253" t="str">
        <f t="shared" si="20"/>
        <v>DIPoel</v>
      </c>
      <c r="D253" s="1" t="s">
        <v>686</v>
      </c>
      <c r="E253" s="3">
        <v>0.42193900000000001</v>
      </c>
      <c r="F253" s="3">
        <v>9.6402399999999999E-2</v>
      </c>
      <c r="G253" s="3">
        <v>0.430172</v>
      </c>
      <c r="H253" s="3">
        <v>-8.5067299999999998E-2</v>
      </c>
      <c r="I253" s="3">
        <v>4.4500999999999999E-2</v>
      </c>
      <c r="J253" s="3">
        <v>5.5020499999999996E-3</v>
      </c>
      <c r="K253" s="3">
        <v>5.3078100000000003E-2</v>
      </c>
      <c r="L253" s="3">
        <v>0.20050399999999999</v>
      </c>
      <c r="M253" s="3">
        <v>5.2758300000000001E-2</v>
      </c>
      <c r="N253" s="3">
        <v>8.3891599999999997E-2</v>
      </c>
      <c r="O253" s="3">
        <v>-0.290827</v>
      </c>
      <c r="P253" s="3">
        <v>0.184839</v>
      </c>
      <c r="Q253" s="3">
        <v>5.3700499999999998E-2</v>
      </c>
      <c r="R253" s="3">
        <v>-8.4723400000000004E-2</v>
      </c>
      <c r="S253" s="3">
        <v>4.8034199999999999E-2</v>
      </c>
      <c r="T253" s="3">
        <v>-0.212613</v>
      </c>
      <c r="U253" s="3">
        <v>-0.29997699999999999</v>
      </c>
      <c r="V253" s="3">
        <v>-0.18888199999999999</v>
      </c>
      <c r="W253" s="3">
        <v>-0.513378</v>
      </c>
      <c r="X253" s="3">
        <v>1.4643300000000001E-4</v>
      </c>
      <c r="Y253" s="3">
        <v>789.12300000000005</v>
      </c>
      <c r="Z253" s="3" t="s">
        <v>22</v>
      </c>
      <c r="AA253" s="4">
        <f t="shared" si="21"/>
        <v>0.55790470626662647</v>
      </c>
      <c r="AB253" s="5">
        <v>2.9599679538110744</v>
      </c>
      <c r="AC253" s="4">
        <f t="shared" si="22"/>
        <v>5.305508128114778</v>
      </c>
      <c r="AD253" s="4">
        <f t="shared" si="23"/>
        <v>0.413147790283586</v>
      </c>
      <c r="AE253" s="5">
        <v>2.1919588776567203</v>
      </c>
      <c r="AF253" s="4">
        <f t="shared" si="24"/>
        <v>5.30550793010935</v>
      </c>
      <c r="AJ253" s="1"/>
    </row>
    <row r="254" spans="1:36" x14ac:dyDescent="0.3">
      <c r="A254">
        <f>IF(B254=1,MAX(A$9:A253)+1,A253)</f>
        <v>50</v>
      </c>
      <c r="B254">
        <f t="shared" si="19"/>
        <v>2</v>
      </c>
      <c r="C254" t="str">
        <f t="shared" si="20"/>
        <v>DIPoel</v>
      </c>
      <c r="D254" s="1" t="s">
        <v>687</v>
      </c>
      <c r="E254" s="3">
        <v>0.39575399999999999</v>
      </c>
      <c r="F254" s="3">
        <v>9.7937800000000005E-2</v>
      </c>
      <c r="G254" s="3">
        <v>0.39656400000000003</v>
      </c>
      <c r="H254" s="3">
        <v>-8.7178199999999997E-2</v>
      </c>
      <c r="I254" s="3">
        <v>1.3855599999999999E-2</v>
      </c>
      <c r="J254" s="3">
        <v>4.4988100000000001E-4</v>
      </c>
      <c r="K254" s="3">
        <v>6.3450500000000007E-2</v>
      </c>
      <c r="L254" s="3">
        <v>0.23691300000000001</v>
      </c>
      <c r="M254" s="3">
        <v>6.5176600000000001E-2</v>
      </c>
      <c r="N254" s="3">
        <v>0.101234</v>
      </c>
      <c r="O254" s="3">
        <v>-0.27463399999999999</v>
      </c>
      <c r="P254" s="3">
        <v>0.21632799999999999</v>
      </c>
      <c r="Q254" s="3">
        <v>6.5568600000000005E-2</v>
      </c>
      <c r="R254" s="3">
        <v>-0.10648199999999999</v>
      </c>
      <c r="S254" s="3">
        <v>6.2952599999999997E-2</v>
      </c>
      <c r="T254" s="3">
        <v>-0.24773200000000001</v>
      </c>
      <c r="U254" s="3">
        <v>-0.26568900000000001</v>
      </c>
      <c r="V254" s="3">
        <v>-0.21621099999999999</v>
      </c>
      <c r="W254" s="3">
        <v>-0.52299899999999999</v>
      </c>
      <c r="X254" s="3">
        <v>4.7407300000000003E-3</v>
      </c>
      <c r="Y254" s="3">
        <v>707.84299999999996</v>
      </c>
      <c r="Z254" s="3" t="s">
        <v>22</v>
      </c>
      <c r="AA254" s="4">
        <f t="shared" si="21"/>
        <v>0.53687174718576947</v>
      </c>
      <c r="AB254" s="5">
        <v>2.633016853049182</v>
      </c>
      <c r="AC254" s="4">
        <f t="shared" si="22"/>
        <v>4.9043684396714955</v>
      </c>
      <c r="AD254" s="4">
        <f t="shared" si="23"/>
        <v>0.48464525575869405</v>
      </c>
      <c r="AE254" s="5">
        <v>2.3768760729698086</v>
      </c>
      <c r="AF254" s="4">
        <f t="shared" si="24"/>
        <v>4.904362613121835</v>
      </c>
      <c r="AJ254" s="1"/>
    </row>
    <row r="255" spans="1:36" x14ac:dyDescent="0.3">
      <c r="A255">
        <f>IF(B255=1,MAX(A$9:A254)+1,A254)</f>
        <v>50</v>
      </c>
      <c r="B255">
        <f t="shared" si="19"/>
        <v>3</v>
      </c>
      <c r="C255" t="str">
        <f t="shared" si="20"/>
        <v>DIPoel</v>
      </c>
      <c r="D255" s="1" t="s">
        <v>688</v>
      </c>
      <c r="E255" s="3">
        <v>0.389177</v>
      </c>
      <c r="F255" s="3">
        <v>0.10065300000000001</v>
      </c>
      <c r="G255" s="3">
        <v>0.39573599999999998</v>
      </c>
      <c r="H255" s="3">
        <v>-8.1878800000000002E-2</v>
      </c>
      <c r="I255" s="3">
        <v>9.1016900000000008E-3</v>
      </c>
      <c r="J255" s="3">
        <v>9.9117600000000004E-3</v>
      </c>
      <c r="K255" s="3">
        <v>7.39847E-2</v>
      </c>
      <c r="L255" s="3">
        <v>0.21392700000000001</v>
      </c>
      <c r="M255" s="3">
        <v>7.2768100000000002E-2</v>
      </c>
      <c r="N255" s="3">
        <v>9.6788200000000005E-2</v>
      </c>
      <c r="O255" s="3">
        <v>-0.27742</v>
      </c>
      <c r="P255" s="3">
        <v>0.21301400000000001</v>
      </c>
      <c r="Q255" s="3">
        <v>7.0227899999999996E-2</v>
      </c>
      <c r="R255" s="3">
        <v>-9.6416399999999999E-2</v>
      </c>
      <c r="S255" s="3">
        <v>7.9723199999999994E-2</v>
      </c>
      <c r="T255" s="3">
        <v>-0.237867</v>
      </c>
      <c r="U255" s="3">
        <v>-0.29452</v>
      </c>
      <c r="V255" s="3">
        <v>-0.231234</v>
      </c>
      <c r="W255" s="3">
        <v>-0.51877799999999996</v>
      </c>
      <c r="X255" s="3">
        <v>1.3102900000000001E-2</v>
      </c>
      <c r="Y255" s="3">
        <v>657.35900000000004</v>
      </c>
      <c r="Z255" s="3" t="s">
        <v>22</v>
      </c>
      <c r="AA255" s="4">
        <f t="shared" si="21"/>
        <v>0.52788933545677519</v>
      </c>
      <c r="AB255" s="5">
        <v>2.432652293003438</v>
      </c>
      <c r="AC255" s="4">
        <f t="shared" si="22"/>
        <v>4.608261864010756</v>
      </c>
      <c r="AD255" s="4">
        <f t="shared" si="23"/>
        <v>0.45183044255367522</v>
      </c>
      <c r="AE255" s="5">
        <v>2.0821544292560241</v>
      </c>
      <c r="AF255" s="4">
        <f t="shared" si="24"/>
        <v>4.6082650329800972</v>
      </c>
      <c r="AJ255" s="1"/>
    </row>
    <row r="256" spans="1:36" x14ac:dyDescent="0.3">
      <c r="A256">
        <f>IF(B256=1,MAX(A$9:A255)+1,A255)</f>
        <v>50</v>
      </c>
      <c r="B256">
        <f t="shared" si="19"/>
        <v>4</v>
      </c>
      <c r="C256" t="str">
        <f t="shared" si="20"/>
        <v>DIPoel</v>
      </c>
      <c r="D256" s="1" t="s">
        <v>689</v>
      </c>
      <c r="E256" s="3">
        <v>0.37956499999999999</v>
      </c>
      <c r="F256" s="3">
        <v>0.106671</v>
      </c>
      <c r="G256" s="3">
        <v>0.38764100000000001</v>
      </c>
      <c r="H256" s="3">
        <v>-8.7117100000000003E-2</v>
      </c>
      <c r="I256" s="3">
        <v>-3.2918299999999998E-2</v>
      </c>
      <c r="J256" s="3">
        <v>2.0893800000000001E-2</v>
      </c>
      <c r="K256" s="3">
        <v>9.0690599999999996E-2</v>
      </c>
      <c r="L256" s="3">
        <v>0.21218400000000001</v>
      </c>
      <c r="M256" s="3">
        <v>8.8166900000000006E-2</v>
      </c>
      <c r="N256" s="3">
        <v>8.7895799999999996E-2</v>
      </c>
      <c r="O256" s="3">
        <v>-0.29100300000000001</v>
      </c>
      <c r="P256" s="3">
        <v>0.20640800000000001</v>
      </c>
      <c r="Q256" s="3">
        <v>9.1742500000000005E-2</v>
      </c>
      <c r="R256" s="3">
        <v>-8.8153400000000007E-2</v>
      </c>
      <c r="S256" s="3">
        <v>9.2302099999999998E-2</v>
      </c>
      <c r="T256" s="3">
        <v>-0.24793899999999999</v>
      </c>
      <c r="U256" s="3">
        <v>-0.29538199999999998</v>
      </c>
      <c r="V256" s="3">
        <v>-0.23302200000000001</v>
      </c>
      <c r="W256" s="3">
        <v>-0.51080499999999995</v>
      </c>
      <c r="X256" s="3">
        <v>2.2179000000000001E-2</v>
      </c>
      <c r="Y256" s="3">
        <v>675.90300000000002</v>
      </c>
      <c r="Z256" s="3" t="s">
        <v>22</v>
      </c>
      <c r="AA256" s="4">
        <f t="shared" si="21"/>
        <v>0.47788842816700422</v>
      </c>
      <c r="AB256" s="5">
        <v>2.2225474369619365</v>
      </c>
      <c r="AC256" s="4">
        <f t="shared" si="22"/>
        <v>4.650766383874938</v>
      </c>
      <c r="AD256" s="4">
        <f t="shared" si="23"/>
        <v>0.46012582198921415</v>
      </c>
      <c r="AE256" s="5">
        <v>2.1399349927266051</v>
      </c>
      <c r="AF256" s="4">
        <f t="shared" si="24"/>
        <v>4.6507604886751333</v>
      </c>
      <c r="AJ256" s="1"/>
    </row>
    <row r="257" spans="1:36" x14ac:dyDescent="0.3">
      <c r="A257">
        <f>IF(B257=1,MAX(A$9:A256)+1,A256)</f>
        <v>50</v>
      </c>
      <c r="B257">
        <f t="shared" si="19"/>
        <v>5</v>
      </c>
      <c r="C257" t="str">
        <f t="shared" si="20"/>
        <v>DIPoel</v>
      </c>
      <c r="D257" s="1" t="s">
        <v>690</v>
      </c>
      <c r="E257" s="3">
        <v>0.36171799999999998</v>
      </c>
      <c r="F257" s="3">
        <v>9.0240799999999996E-2</v>
      </c>
      <c r="G257" s="3">
        <v>0.382218</v>
      </c>
      <c r="H257" s="3">
        <v>-9.7000699999999995E-2</v>
      </c>
      <c r="I257" s="3">
        <v>-5.2476799999999997E-2</v>
      </c>
      <c r="J257" s="3">
        <v>-2.01906E-2</v>
      </c>
      <c r="K257" s="3">
        <v>0.103519</v>
      </c>
      <c r="L257" s="3">
        <v>0.246784</v>
      </c>
      <c r="M257" s="3">
        <v>0.104934</v>
      </c>
      <c r="N257" s="3">
        <v>8.3017499999999994E-2</v>
      </c>
      <c r="O257" s="3">
        <v>-0.26482099999999997</v>
      </c>
      <c r="P257" s="3">
        <v>0.22026200000000001</v>
      </c>
      <c r="Q257" s="3">
        <v>9.9110599999999993E-2</v>
      </c>
      <c r="R257" s="3">
        <v>-7.7677499999999997E-2</v>
      </c>
      <c r="S257" s="3">
        <v>0.102064</v>
      </c>
      <c r="T257" s="3">
        <v>-0.20963399999999999</v>
      </c>
      <c r="U257" s="3">
        <v>-0.2994</v>
      </c>
      <c r="V257" s="3">
        <v>-0.213558</v>
      </c>
      <c r="W257" s="3">
        <v>-0.53686599999999995</v>
      </c>
      <c r="X257" s="3">
        <v>-2.2244099999999999E-2</v>
      </c>
      <c r="Y257" s="3">
        <v>568.67999999999995</v>
      </c>
      <c r="Z257" s="3" t="s">
        <v>22</v>
      </c>
      <c r="AA257" s="4">
        <f t="shared" si="21"/>
        <v>0.48439355274290136</v>
      </c>
      <c r="AB257" s="5">
        <v>2.2143035804384921</v>
      </c>
      <c r="AC257" s="4">
        <f t="shared" si="22"/>
        <v>4.5712903648281307</v>
      </c>
      <c r="AD257" s="4">
        <f t="shared" si="23"/>
        <v>0.456420319167541</v>
      </c>
      <c r="AE257" s="5">
        <v>2.0864304539779508</v>
      </c>
      <c r="AF257" s="4">
        <f t="shared" si="24"/>
        <v>4.5712917816265577</v>
      </c>
      <c r="AJ257" s="1"/>
    </row>
    <row r="258" spans="1:36" x14ac:dyDescent="0.3">
      <c r="A258">
        <f>IF(B258=1,MAX(A$9:A257)+1,A257)</f>
        <v>51</v>
      </c>
      <c r="B258">
        <f t="shared" si="19"/>
        <v>1</v>
      </c>
      <c r="C258" t="str">
        <f t="shared" si="20"/>
        <v>DIPtri</v>
      </c>
      <c r="D258" s="1" t="s">
        <v>691</v>
      </c>
      <c r="E258" s="3">
        <v>0.474298</v>
      </c>
      <c r="F258" s="3">
        <v>8.3638000000000004E-2</v>
      </c>
      <c r="G258" s="3">
        <v>0.47766500000000001</v>
      </c>
      <c r="H258" s="3">
        <v>-4.86877E-2</v>
      </c>
      <c r="I258" s="3">
        <v>2.4589900000000001E-2</v>
      </c>
      <c r="J258" s="3">
        <v>-1.7622499999999999E-3</v>
      </c>
      <c r="K258" s="3">
        <v>3.2904200000000002E-2</v>
      </c>
      <c r="L258" s="3">
        <v>0.177534</v>
      </c>
      <c r="M258" s="3">
        <v>2.9085900000000001E-2</v>
      </c>
      <c r="N258" s="3">
        <v>7.2839000000000001E-2</v>
      </c>
      <c r="O258" s="3">
        <v>-0.26597500000000002</v>
      </c>
      <c r="P258" s="3">
        <v>0.14802799999999999</v>
      </c>
      <c r="Q258" s="3">
        <v>1.0605E-2</v>
      </c>
      <c r="R258" s="3">
        <v>-8.35254E-2</v>
      </c>
      <c r="S258" s="3">
        <v>6.8996999999999999E-3</v>
      </c>
      <c r="T258" s="3">
        <v>-0.19323599999999999</v>
      </c>
      <c r="U258" s="3">
        <v>-0.28459200000000001</v>
      </c>
      <c r="V258" s="3">
        <v>-0.15656700000000001</v>
      </c>
      <c r="W258" s="3">
        <v>-0.50548099999999996</v>
      </c>
      <c r="X258" s="3">
        <v>1.73997E-3</v>
      </c>
      <c r="Y258" s="3">
        <v>718.68700000000001</v>
      </c>
      <c r="Z258" s="3" t="s">
        <v>22</v>
      </c>
      <c r="AA258" s="4">
        <f t="shared" si="21"/>
        <v>0.53008246959481542</v>
      </c>
      <c r="AB258" s="5">
        <v>2.4703149395886421</v>
      </c>
      <c r="AC258" s="4">
        <f t="shared" si="22"/>
        <v>4.660246435761028</v>
      </c>
      <c r="AD258" s="4">
        <f t="shared" si="23"/>
        <v>0.37168081322587798</v>
      </c>
      <c r="AE258" s="5">
        <v>1.7321216921560725</v>
      </c>
      <c r="AF258" s="4">
        <f t="shared" si="24"/>
        <v>4.6602397286066717</v>
      </c>
      <c r="AJ258" s="1"/>
    </row>
    <row r="259" spans="1:36" x14ac:dyDescent="0.3">
      <c r="A259">
        <f>IF(B259=1,MAX(A$9:A258)+1,A258)</f>
        <v>51</v>
      </c>
      <c r="B259">
        <f t="shared" si="19"/>
        <v>2</v>
      </c>
      <c r="C259" t="str">
        <f t="shared" si="20"/>
        <v>DIPtri</v>
      </c>
      <c r="D259" s="1" t="s">
        <v>692</v>
      </c>
      <c r="E259" s="3">
        <v>0.47272900000000001</v>
      </c>
      <c r="F259" s="3">
        <v>7.1623999999999993E-2</v>
      </c>
      <c r="G259" s="3">
        <v>0.47600199999999998</v>
      </c>
      <c r="H259" s="3">
        <v>-6.7611400000000002E-2</v>
      </c>
      <c r="I259" s="3">
        <v>2.3049799999999999E-2</v>
      </c>
      <c r="J259" s="3">
        <v>-7.0299300000000002E-3</v>
      </c>
      <c r="K259" s="3">
        <v>2.13432E-2</v>
      </c>
      <c r="L259" s="3">
        <v>0.197824</v>
      </c>
      <c r="M259" s="3">
        <v>3.1006300000000001E-2</v>
      </c>
      <c r="N259" s="3">
        <v>8.0997700000000006E-2</v>
      </c>
      <c r="O259" s="3">
        <v>-0.31313200000000002</v>
      </c>
      <c r="P259" s="3">
        <v>0.17044300000000001</v>
      </c>
      <c r="Q259" s="3">
        <v>2.1486700000000001E-2</v>
      </c>
      <c r="R259" s="3">
        <v>-7.9049900000000006E-2</v>
      </c>
      <c r="S259" s="3">
        <v>2.1545600000000002E-2</v>
      </c>
      <c r="T259" s="3">
        <v>-0.19267999999999999</v>
      </c>
      <c r="U259" s="3">
        <v>-0.314556</v>
      </c>
      <c r="V259" s="3">
        <v>-0.17044799999999999</v>
      </c>
      <c r="W259" s="3">
        <v>-0.439475</v>
      </c>
      <c r="X259" s="3">
        <v>-4.0687700000000002E-3</v>
      </c>
      <c r="Y259" s="3">
        <v>624.83299999999997</v>
      </c>
      <c r="Z259" s="3" t="s">
        <v>22</v>
      </c>
      <c r="AA259" s="4">
        <f t="shared" si="21"/>
        <v>0.46253427882005199</v>
      </c>
      <c r="AB259" s="5">
        <v>2.1648069762436153</v>
      </c>
      <c r="AC259" s="4">
        <f t="shared" si="22"/>
        <v>4.6803168443345342</v>
      </c>
      <c r="AD259" s="4">
        <f t="shared" si="23"/>
        <v>0.39050405245241693</v>
      </c>
      <c r="AE259" s="5">
        <v>1.8276825399058889</v>
      </c>
      <c r="AF259" s="4">
        <f t="shared" si="24"/>
        <v>4.6803164485177593</v>
      </c>
      <c r="AJ259" s="1"/>
    </row>
    <row r="260" spans="1:36" x14ac:dyDescent="0.3">
      <c r="A260">
        <f>IF(B260=1,MAX(A$9:A259)+1,A259)</f>
        <v>52</v>
      </c>
      <c r="B260">
        <f t="shared" si="19"/>
        <v>1</v>
      </c>
      <c r="C260" t="str">
        <f t="shared" si="20"/>
        <v>DIPtri</v>
      </c>
      <c r="D260" s="1" t="s">
        <v>693</v>
      </c>
      <c r="E260" s="3">
        <v>0.46606799999999998</v>
      </c>
      <c r="F260" s="3">
        <v>9.3353000000000005E-2</v>
      </c>
      <c r="G260" s="3">
        <v>0.46846399999999999</v>
      </c>
      <c r="H260" s="3">
        <v>-6.6010600000000003E-2</v>
      </c>
      <c r="I260" s="3">
        <v>3.8438E-2</v>
      </c>
      <c r="J260" s="3">
        <v>4.5491899999999998E-3</v>
      </c>
      <c r="K260" s="3">
        <v>4.6573999999999999E-3</v>
      </c>
      <c r="L260" s="3">
        <v>0.158221</v>
      </c>
      <c r="M260" s="3">
        <v>6.9910700000000003E-3</v>
      </c>
      <c r="N260" s="3">
        <v>8.5419300000000004E-2</v>
      </c>
      <c r="O260" s="3">
        <v>-0.20249400000000001</v>
      </c>
      <c r="P260" s="3">
        <v>0.17328299999999999</v>
      </c>
      <c r="Q260" s="3">
        <v>1.1047299999999999E-2</v>
      </c>
      <c r="R260" s="3">
        <v>-7.5740799999999997E-2</v>
      </c>
      <c r="S260" s="3">
        <v>1.70048E-2</v>
      </c>
      <c r="T260" s="3">
        <v>-0.188502</v>
      </c>
      <c r="U260" s="3">
        <v>-0.26342300000000002</v>
      </c>
      <c r="V260" s="3">
        <v>-0.18787300000000001</v>
      </c>
      <c r="W260" s="3">
        <v>-0.54675399999999996</v>
      </c>
      <c r="X260" s="3">
        <v>3.30087E-3</v>
      </c>
      <c r="Y260" s="3">
        <v>578.08299999999997</v>
      </c>
      <c r="Z260" s="3" t="s">
        <v>22</v>
      </c>
      <c r="AA260" s="4">
        <f t="shared" si="21"/>
        <v>0.58519333144425212</v>
      </c>
      <c r="AB260" s="5">
        <v>2.6210781646043815</v>
      </c>
      <c r="AC260" s="4">
        <f t="shared" si="22"/>
        <v>4.4789952717601604</v>
      </c>
      <c r="AD260" s="4">
        <f t="shared" si="23"/>
        <v>0.34694278637227782</v>
      </c>
      <c r="AE260" s="5">
        <v>1.5539572760539064</v>
      </c>
      <c r="AF260" s="4">
        <f t="shared" si="24"/>
        <v>4.4790015446133919</v>
      </c>
      <c r="AJ260" s="1"/>
    </row>
    <row r="261" spans="1:36" x14ac:dyDescent="0.3">
      <c r="A261">
        <f>IF(B261=1,MAX(A$9:A260)+1,A260)</f>
        <v>52</v>
      </c>
      <c r="B261">
        <f t="shared" si="19"/>
        <v>2</v>
      </c>
      <c r="C261" t="str">
        <f t="shared" si="20"/>
        <v>DIPtri</v>
      </c>
      <c r="D261" s="1" t="s">
        <v>694</v>
      </c>
      <c r="E261" s="3">
        <v>0.463698</v>
      </c>
      <c r="F261" s="3">
        <v>7.4529999999999999E-2</v>
      </c>
      <c r="G261" s="3">
        <v>0.47204400000000002</v>
      </c>
      <c r="H261" s="3">
        <v>-7.5217999999999993E-2</v>
      </c>
      <c r="I261" s="3">
        <v>4.5781700000000002E-2</v>
      </c>
      <c r="J261" s="3">
        <v>-4.5646899999999997E-3</v>
      </c>
      <c r="K261" s="3">
        <v>1.20486E-2</v>
      </c>
      <c r="L261" s="3">
        <v>0.161278</v>
      </c>
      <c r="M261" s="3">
        <v>1.6636600000000001E-2</v>
      </c>
      <c r="N261" s="3">
        <v>6.8345699999999995E-2</v>
      </c>
      <c r="O261" s="3">
        <v>-0.23025100000000001</v>
      </c>
      <c r="P261" s="3">
        <v>0.16380500000000001</v>
      </c>
      <c r="Q261" s="3">
        <v>1.5267599999999999E-2</v>
      </c>
      <c r="R261" s="3">
        <v>-5.7098900000000001E-2</v>
      </c>
      <c r="S261" s="3">
        <v>1.9644200000000001E-2</v>
      </c>
      <c r="T261" s="3">
        <v>-0.15862100000000001</v>
      </c>
      <c r="U261" s="3">
        <v>-0.25039499999999998</v>
      </c>
      <c r="V261" s="3">
        <v>-0.16572500000000001</v>
      </c>
      <c r="W261" s="3">
        <v>-0.56447400000000003</v>
      </c>
      <c r="X261" s="3">
        <v>-6.7319299999999997E-3</v>
      </c>
      <c r="Y261" s="3">
        <v>581.95000000000005</v>
      </c>
      <c r="Z261" s="3" t="s">
        <v>22</v>
      </c>
      <c r="AA261" s="4">
        <f t="shared" si="21"/>
        <v>0.61025954831670404</v>
      </c>
      <c r="AB261" s="5">
        <v>2.7596501783926208</v>
      </c>
      <c r="AC261" s="4">
        <f t="shared" si="22"/>
        <v>4.5220925850396618</v>
      </c>
      <c r="AD261" s="4">
        <f t="shared" si="23"/>
        <v>0.31998916128575361</v>
      </c>
      <c r="AE261" s="5">
        <v>1.4470188968446458</v>
      </c>
      <c r="AF261" s="4">
        <f t="shared" si="24"/>
        <v>4.5220872201744458</v>
      </c>
      <c r="AJ261" s="1"/>
    </row>
    <row r="262" spans="1:36" x14ac:dyDescent="0.3">
      <c r="A262">
        <f>IF(B262=1,MAX(A$9:A261)+1,A261)</f>
        <v>52</v>
      </c>
      <c r="B262">
        <f t="shared" si="19"/>
        <v>3</v>
      </c>
      <c r="C262" t="str">
        <f t="shared" si="20"/>
        <v>DIPtri</v>
      </c>
      <c r="D262" s="1" t="s">
        <v>695</v>
      </c>
      <c r="E262" s="3">
        <v>0.44711499999999998</v>
      </c>
      <c r="F262" s="3">
        <v>7.7313300000000001E-2</v>
      </c>
      <c r="G262" s="3">
        <v>0.448494</v>
      </c>
      <c r="H262" s="3">
        <v>-6.4966700000000002E-2</v>
      </c>
      <c r="I262" s="3">
        <v>2.18964E-2</v>
      </c>
      <c r="J262" s="3">
        <v>-5.6592200000000004E-3</v>
      </c>
      <c r="K262" s="3">
        <v>3.2258000000000002E-2</v>
      </c>
      <c r="L262" s="3">
        <v>0.19041</v>
      </c>
      <c r="M262" s="3">
        <v>2.99391E-2</v>
      </c>
      <c r="N262" s="3">
        <v>8.6596400000000004E-2</v>
      </c>
      <c r="O262" s="3">
        <v>-0.23503499999999999</v>
      </c>
      <c r="P262" s="3">
        <v>0.17797199999999999</v>
      </c>
      <c r="Q262" s="3">
        <v>3.3109100000000002E-2</v>
      </c>
      <c r="R262" s="3">
        <v>-9.0297799999999998E-2</v>
      </c>
      <c r="S262" s="3">
        <v>3.2705400000000003E-2</v>
      </c>
      <c r="T262" s="3">
        <v>-0.19604099999999999</v>
      </c>
      <c r="U262" s="3">
        <v>-0.24789900000000001</v>
      </c>
      <c r="V262" s="3">
        <v>-0.16997599999999999</v>
      </c>
      <c r="W262" s="3">
        <v>-0.56258200000000003</v>
      </c>
      <c r="X262" s="3">
        <v>-5.3506300000000003E-3</v>
      </c>
      <c r="Y262" s="3">
        <v>520.12400000000002</v>
      </c>
      <c r="Z262" s="3" t="s">
        <v>22</v>
      </c>
      <c r="AA262" s="4">
        <f t="shared" si="21"/>
        <v>0.58447848146390147</v>
      </c>
      <c r="AB262" s="5">
        <v>2.3122034290813103</v>
      </c>
      <c r="AC262" s="4">
        <f t="shared" si="22"/>
        <v>3.9560112175389239</v>
      </c>
      <c r="AD262" s="4">
        <f t="shared" si="23"/>
        <v>0.38645125898068955</v>
      </c>
      <c r="AE262" s="5">
        <v>1.5288030476568453</v>
      </c>
      <c r="AF262" s="4">
        <f t="shared" si="24"/>
        <v>3.956004831474071</v>
      </c>
      <c r="AJ262" s="1"/>
    </row>
    <row r="263" spans="1:36" x14ac:dyDescent="0.3">
      <c r="A263">
        <f>IF(B263=1,MAX(A$9:A262)+1,A262)</f>
        <v>52</v>
      </c>
      <c r="B263">
        <f t="shared" si="19"/>
        <v>4</v>
      </c>
      <c r="C263" t="str">
        <f t="shared" si="20"/>
        <v>DIPtri</v>
      </c>
      <c r="D263" s="1" t="s">
        <v>696</v>
      </c>
      <c r="E263" s="3">
        <v>0.44830500000000001</v>
      </c>
      <c r="F263" s="3">
        <v>7.2878100000000001E-2</v>
      </c>
      <c r="G263" s="3">
        <v>0.44267699999999999</v>
      </c>
      <c r="H263" s="3">
        <v>-7.85468E-2</v>
      </c>
      <c r="I263" s="3">
        <v>2.1903499999999999E-2</v>
      </c>
      <c r="J263" s="3">
        <v>4.9326300000000003E-3</v>
      </c>
      <c r="K263" s="3">
        <v>3.9318199999999998E-2</v>
      </c>
      <c r="L263" s="3">
        <v>0.17175699999999999</v>
      </c>
      <c r="M263" s="3">
        <v>3.6748500000000003E-2</v>
      </c>
      <c r="N263" s="3">
        <v>6.4579800000000007E-2</v>
      </c>
      <c r="O263" s="3">
        <v>-0.24309500000000001</v>
      </c>
      <c r="P263" s="3">
        <v>0.17977000000000001</v>
      </c>
      <c r="Q263" s="3">
        <v>4.2894300000000003E-2</v>
      </c>
      <c r="R263" s="3">
        <v>-6.9744500000000001E-2</v>
      </c>
      <c r="S263" s="3">
        <v>4.3620600000000002E-2</v>
      </c>
      <c r="T263" s="3">
        <v>-0.16328899999999999</v>
      </c>
      <c r="U263" s="3">
        <v>-0.25231999999999999</v>
      </c>
      <c r="V263" s="3">
        <v>-0.16558700000000001</v>
      </c>
      <c r="W263" s="3">
        <v>-0.58005099999999998</v>
      </c>
      <c r="X263" s="3">
        <v>-1.6750399999999999E-2</v>
      </c>
      <c r="Y263" s="3">
        <v>587.93700000000001</v>
      </c>
      <c r="Z263" s="3" t="s">
        <v>22</v>
      </c>
      <c r="AA263" s="4">
        <f t="shared" si="21"/>
        <v>0.60234489610208442</v>
      </c>
      <c r="AB263" s="5">
        <v>2.6207228269830098</v>
      </c>
      <c r="AC263" s="4">
        <f t="shared" si="22"/>
        <v>4.3508674912700744</v>
      </c>
      <c r="AD263" s="4">
        <f t="shared" si="23"/>
        <v>0.33507362289765508</v>
      </c>
      <c r="AE263" s="5">
        <v>1.4578620813348813</v>
      </c>
      <c r="AF263" s="4">
        <f t="shared" si="24"/>
        <v>4.350870918240469</v>
      </c>
      <c r="AJ263" s="1"/>
    </row>
    <row r="264" spans="1:36" x14ac:dyDescent="0.3">
      <c r="A264">
        <f>IF(B264=1,MAX(A$9:A263)+1,A263)</f>
        <v>52</v>
      </c>
      <c r="B264">
        <f t="shared" si="19"/>
        <v>5</v>
      </c>
      <c r="C264" t="str">
        <f t="shared" si="20"/>
        <v>DIPtri</v>
      </c>
      <c r="D264" s="1" t="s">
        <v>697</v>
      </c>
      <c r="E264" s="3">
        <v>0.45663100000000001</v>
      </c>
      <c r="F264" s="3">
        <v>8.6227700000000004E-2</v>
      </c>
      <c r="G264" s="3">
        <v>0.46220299999999997</v>
      </c>
      <c r="H264" s="3">
        <v>-8.0079600000000001E-2</v>
      </c>
      <c r="I264" s="3">
        <v>2.3948199999999999E-2</v>
      </c>
      <c r="J264" s="3">
        <v>1.23692E-2</v>
      </c>
      <c r="K264" s="3">
        <v>2.3752800000000001E-2</v>
      </c>
      <c r="L264" s="3">
        <v>0.169742</v>
      </c>
      <c r="M264" s="3">
        <v>2.92421E-2</v>
      </c>
      <c r="N264" s="3">
        <v>6.9602200000000003E-2</v>
      </c>
      <c r="O264" s="3">
        <v>-0.22481499999999999</v>
      </c>
      <c r="P264" s="3">
        <v>0.16228000000000001</v>
      </c>
      <c r="Q264" s="3">
        <v>2.5832000000000001E-2</v>
      </c>
      <c r="R264" s="3">
        <v>-6.4526500000000001E-2</v>
      </c>
      <c r="S264" s="3">
        <v>2.5960799999999999E-2</v>
      </c>
      <c r="T264" s="3">
        <v>-0.16824900000000001</v>
      </c>
      <c r="U264" s="3">
        <v>-0.26372299999999999</v>
      </c>
      <c r="V264" s="3">
        <v>-0.18828</v>
      </c>
      <c r="W264" s="3">
        <v>-0.55903199999999997</v>
      </c>
      <c r="X264" s="3">
        <v>9.1543199999999999E-4</v>
      </c>
      <c r="Y264" s="3">
        <v>559.18299999999999</v>
      </c>
      <c r="Z264" s="3" t="s">
        <v>22</v>
      </c>
      <c r="AA264" s="4">
        <f t="shared" si="21"/>
        <v>0.58309270480210762</v>
      </c>
      <c r="AB264" s="5">
        <v>2.4887615178253344</v>
      </c>
      <c r="AC264" s="4">
        <f t="shared" si="22"/>
        <v>4.2682089783132859</v>
      </c>
      <c r="AD264" s="4">
        <f t="shared" si="23"/>
        <v>0.33799821204408764</v>
      </c>
      <c r="AE264" s="5">
        <v>1.4426468167081725</v>
      </c>
      <c r="AF264" s="4">
        <f t="shared" si="24"/>
        <v>4.2682084262623174</v>
      </c>
      <c r="AJ264" s="1"/>
    </row>
    <row r="265" spans="1:36" x14ac:dyDescent="0.3">
      <c r="A265">
        <f>IF(B265=1,MAX(A$9:A264)+1,A264)</f>
        <v>53</v>
      </c>
      <c r="B265">
        <f t="shared" si="19"/>
        <v>1</v>
      </c>
      <c r="C265" t="str">
        <f t="shared" si="20"/>
        <v>DIPtri</v>
      </c>
      <c r="D265" s="1" t="s">
        <v>698</v>
      </c>
      <c r="E265" s="3">
        <v>0.414024</v>
      </c>
      <c r="F265" s="3">
        <v>6.6935499999999995E-2</v>
      </c>
      <c r="G265" s="3">
        <v>0.40879599999999999</v>
      </c>
      <c r="H265" s="3">
        <v>-6.96021E-2</v>
      </c>
      <c r="I265" s="3">
        <v>2.1197899999999999E-2</v>
      </c>
      <c r="J265" s="3">
        <v>1.12622E-2</v>
      </c>
      <c r="K265" s="3">
        <v>8.1711000000000006E-2</v>
      </c>
      <c r="L265" s="3">
        <v>0.16264200000000001</v>
      </c>
      <c r="M265" s="3">
        <v>7.7303700000000003E-2</v>
      </c>
      <c r="N265" s="3">
        <v>6.4256900000000006E-2</v>
      </c>
      <c r="O265" s="3">
        <v>-0.28789100000000001</v>
      </c>
      <c r="P265" s="3">
        <v>0.139677</v>
      </c>
      <c r="Q265" s="3">
        <v>8.05226E-2</v>
      </c>
      <c r="R265" s="3">
        <v>-5.2232199999999999E-2</v>
      </c>
      <c r="S265" s="3">
        <v>7.9031799999999999E-2</v>
      </c>
      <c r="T265" s="3">
        <v>-0.17472699999999999</v>
      </c>
      <c r="U265" s="3">
        <v>-0.27400000000000002</v>
      </c>
      <c r="V265" s="3">
        <v>-0.154916</v>
      </c>
      <c r="W265" s="3">
        <v>-0.60069600000000001</v>
      </c>
      <c r="X265" s="3">
        <v>6.7042400000000002E-3</v>
      </c>
      <c r="Y265" s="3">
        <v>370.58600000000001</v>
      </c>
      <c r="Z265" s="3" t="s">
        <v>22</v>
      </c>
      <c r="AA265" s="4">
        <f t="shared" si="21"/>
        <v>0.62191060278513632</v>
      </c>
      <c r="AB265" s="5">
        <v>2.9061338543326207</v>
      </c>
      <c r="AC265" s="4">
        <f t="shared" si="22"/>
        <v>4.6729125397089586</v>
      </c>
      <c r="AD265" s="4">
        <f t="shared" si="23"/>
        <v>0.33737963820248551</v>
      </c>
      <c r="AE265" s="5">
        <v>1.5765440784001572</v>
      </c>
      <c r="AF265" s="4">
        <f t="shared" si="24"/>
        <v>4.6729082015730929</v>
      </c>
      <c r="AJ265" s="1"/>
    </row>
    <row r="266" spans="1:36" x14ac:dyDescent="0.3">
      <c r="A266">
        <f>IF(B266=1,MAX(A$9:A265)+1,A265)</f>
        <v>53</v>
      </c>
      <c r="B266">
        <f t="shared" si="19"/>
        <v>2</v>
      </c>
      <c r="C266" t="str">
        <f t="shared" si="20"/>
        <v>DIPtri</v>
      </c>
      <c r="D266" s="1" t="s">
        <v>699</v>
      </c>
      <c r="E266" s="3">
        <v>0.49219400000000002</v>
      </c>
      <c r="F266" s="3">
        <v>7.3736800000000005E-2</v>
      </c>
      <c r="G266" s="3">
        <v>0.48375200000000002</v>
      </c>
      <c r="H266" s="3">
        <v>-8.3033499999999996E-2</v>
      </c>
      <c r="I266" s="3">
        <v>1.6460800000000001E-2</v>
      </c>
      <c r="J266" s="3">
        <v>2.78195E-3</v>
      </c>
      <c r="K266" s="3">
        <v>1.8768300000000002E-2</v>
      </c>
      <c r="L266" s="3">
        <v>0.167238</v>
      </c>
      <c r="M266" s="3">
        <v>1.6063500000000001E-2</v>
      </c>
      <c r="N266" s="3">
        <v>7.1188899999999999E-2</v>
      </c>
      <c r="O266" s="3">
        <v>-0.29810799999999998</v>
      </c>
      <c r="P266" s="3">
        <v>0.15919900000000001</v>
      </c>
      <c r="Q266" s="3">
        <v>1.63915E-2</v>
      </c>
      <c r="R266" s="3">
        <v>-6.0189699999999999E-2</v>
      </c>
      <c r="S266" s="3">
        <v>1.66375E-2</v>
      </c>
      <c r="T266" s="3">
        <v>-0.158724</v>
      </c>
      <c r="U266" s="3">
        <v>-0.29208600000000001</v>
      </c>
      <c r="V266" s="3">
        <v>-0.16606399999999999</v>
      </c>
      <c r="W266" s="3">
        <v>-0.47007399999999999</v>
      </c>
      <c r="X266" s="3">
        <v>-6.1344800000000003E-3</v>
      </c>
      <c r="Y266" s="3">
        <v>366.62200000000001</v>
      </c>
      <c r="Z266" s="3" t="s">
        <v>22</v>
      </c>
      <c r="AA266" s="4">
        <f t="shared" si="21"/>
        <v>0.48661649615994823</v>
      </c>
      <c r="AB266" s="5">
        <v>2.224354357492774</v>
      </c>
      <c r="AC266" s="4">
        <f t="shared" si="22"/>
        <v>4.5710623767297047</v>
      </c>
      <c r="AD266" s="4">
        <f t="shared" si="23"/>
        <v>0.32596896440096867</v>
      </c>
      <c r="AE266" s="5">
        <v>1.4900258903898214</v>
      </c>
      <c r="AF266" s="4">
        <f t="shared" si="24"/>
        <v>4.5710667367613773</v>
      </c>
      <c r="AJ266" s="1"/>
    </row>
    <row r="267" spans="1:36" x14ac:dyDescent="0.3">
      <c r="A267">
        <f>IF(B267=1,MAX(A$9:A266)+1,A266)</f>
        <v>53</v>
      </c>
      <c r="B267">
        <f t="shared" ref="B267:B330" si="25">VALUE(MID(D267,FIND(".jpg",D267)-1,1))</f>
        <v>3</v>
      </c>
      <c r="C267" t="str">
        <f t="shared" ref="C267:C330" si="26">MID(D267,1,6)</f>
        <v>DIPtri</v>
      </c>
      <c r="D267" s="1" t="s">
        <v>700</v>
      </c>
      <c r="E267" s="3">
        <v>0.46909499999999998</v>
      </c>
      <c r="F267" s="3">
        <v>6.8969799999999998E-2</v>
      </c>
      <c r="G267" s="3">
        <v>0.47168599999999999</v>
      </c>
      <c r="H267" s="3">
        <v>-6.1728999999999999E-2</v>
      </c>
      <c r="I267" s="3">
        <v>1.8485700000000001E-2</v>
      </c>
      <c r="J267" s="3">
        <v>1.48679E-2</v>
      </c>
      <c r="K267" s="3">
        <v>3.9752099999999999E-2</v>
      </c>
      <c r="L267" s="3">
        <v>0.14128499999999999</v>
      </c>
      <c r="M267" s="3">
        <v>4.1354000000000002E-2</v>
      </c>
      <c r="N267" s="3">
        <v>6.0489500000000002E-2</v>
      </c>
      <c r="O267" s="3">
        <v>-0.29032400000000003</v>
      </c>
      <c r="P267" s="3">
        <v>0.12285500000000001</v>
      </c>
      <c r="Q267" s="3">
        <v>3.6439199999999998E-2</v>
      </c>
      <c r="R267" s="3">
        <v>-5.1339900000000001E-2</v>
      </c>
      <c r="S267" s="3">
        <v>3.8606399999999999E-2</v>
      </c>
      <c r="T267" s="3">
        <v>-0.16065199999999999</v>
      </c>
      <c r="U267" s="3">
        <v>-0.29212900000000003</v>
      </c>
      <c r="V267" s="3">
        <v>-0.145813</v>
      </c>
      <c r="W267" s="3">
        <v>-0.53296699999999997</v>
      </c>
      <c r="X267" s="3">
        <v>1.10667E-2</v>
      </c>
      <c r="Y267" s="3">
        <v>420.73200000000003</v>
      </c>
      <c r="Z267" s="3" t="s">
        <v>22</v>
      </c>
      <c r="AA267" s="4">
        <f t="shared" ref="AA267:AA330" si="27">SQRT((I267-W267)*(I267-W267) + (J267-X267) *(J267-X267))</f>
        <v>0.55146580080611529</v>
      </c>
      <c r="AB267" s="5">
        <v>2.8782781911420035</v>
      </c>
      <c r="AC267" s="4">
        <f t="shared" ref="AC267:AC330" si="28">AB267/AA267</f>
        <v>5.2193230966174644</v>
      </c>
      <c r="AD267" s="4">
        <f t="shared" ref="AD267:AD330" si="29">SQRT((K267-S267)*(K267-S267) + (L267-T267) *(L267-T267))</f>
        <v>0.30193917367160228</v>
      </c>
      <c r="AE267" s="5">
        <v>1.5759169664213744</v>
      </c>
      <c r="AF267" s="4">
        <f t="shared" ref="AF267:AF330" si="30">AE267/AD267</f>
        <v>5.2193193326262026</v>
      </c>
      <c r="AJ267" s="1"/>
    </row>
    <row r="268" spans="1:36" x14ac:dyDescent="0.3">
      <c r="A268">
        <f>IF(B268=1,MAX(A$9:A267)+1,A267)</f>
        <v>53</v>
      </c>
      <c r="B268">
        <f t="shared" si="25"/>
        <v>4</v>
      </c>
      <c r="C268" t="str">
        <f t="shared" si="26"/>
        <v>DIPtri</v>
      </c>
      <c r="D268" s="1" t="s">
        <v>701</v>
      </c>
      <c r="E268" s="3">
        <v>0.46420499999999998</v>
      </c>
      <c r="F268" s="3">
        <v>8.2550799999999994E-2</v>
      </c>
      <c r="G268" s="3">
        <v>0.46569899999999997</v>
      </c>
      <c r="H268" s="3">
        <v>-7.12724E-2</v>
      </c>
      <c r="I268" s="3">
        <v>2.82898E-2</v>
      </c>
      <c r="J268" s="3">
        <v>1.10413E-2</v>
      </c>
      <c r="K268" s="3">
        <v>3.7189600000000003E-2</v>
      </c>
      <c r="L268" s="3">
        <v>0.15773799999999999</v>
      </c>
      <c r="M268" s="3">
        <v>3.3917299999999997E-2</v>
      </c>
      <c r="N268" s="3">
        <v>5.6689799999999999E-2</v>
      </c>
      <c r="O268" s="3">
        <v>-0.277476</v>
      </c>
      <c r="P268" s="3">
        <v>0.14183799999999999</v>
      </c>
      <c r="Q268" s="3">
        <v>3.3698400000000003E-2</v>
      </c>
      <c r="R268" s="3">
        <v>-5.6842499999999997E-2</v>
      </c>
      <c r="S268" s="3">
        <v>3.6104799999999999E-2</v>
      </c>
      <c r="T268" s="3">
        <v>-0.172786</v>
      </c>
      <c r="U268" s="3">
        <v>-0.28761399999999998</v>
      </c>
      <c r="V268" s="3">
        <v>-0.153753</v>
      </c>
      <c r="W268" s="3">
        <v>-0.53401399999999999</v>
      </c>
      <c r="X268" s="3">
        <v>4.7952300000000002E-3</v>
      </c>
      <c r="Y268" s="3">
        <v>396.75299999999999</v>
      </c>
      <c r="Z268" s="3" t="s">
        <v>22</v>
      </c>
      <c r="AA268" s="4">
        <f t="shared" si="27"/>
        <v>0.56233848959935595</v>
      </c>
      <c r="AB268" s="5">
        <v>2.8089653009784321</v>
      </c>
      <c r="AC268" s="4">
        <f t="shared" si="28"/>
        <v>4.9951503461548743</v>
      </c>
      <c r="AD268" s="4">
        <f t="shared" si="29"/>
        <v>0.33052578018520734</v>
      </c>
      <c r="AE268" s="5">
        <v>1.6510263264439122</v>
      </c>
      <c r="AF268" s="4">
        <f t="shared" si="30"/>
        <v>4.9951514387736218</v>
      </c>
      <c r="AJ268" s="1"/>
    </row>
    <row r="269" spans="1:36" x14ac:dyDescent="0.3">
      <c r="A269">
        <f>IF(B269=1,MAX(A$9:A268)+1,A268)</f>
        <v>53</v>
      </c>
      <c r="B269">
        <f t="shared" si="25"/>
        <v>5</v>
      </c>
      <c r="C269" t="str">
        <f t="shared" si="26"/>
        <v>DIPtri</v>
      </c>
      <c r="D269" s="1" t="s">
        <v>702</v>
      </c>
      <c r="E269" s="3">
        <v>0.47603699999999999</v>
      </c>
      <c r="F269" s="3">
        <v>7.9558699999999996E-2</v>
      </c>
      <c r="G269" s="3">
        <v>0.48102499999999998</v>
      </c>
      <c r="H269" s="3">
        <v>-6.3160300000000003E-2</v>
      </c>
      <c r="I269" s="3">
        <v>4.6489399999999998E-3</v>
      </c>
      <c r="J269" s="3">
        <v>1.0440700000000001E-2</v>
      </c>
      <c r="K269" s="3">
        <v>3.0145100000000001E-2</v>
      </c>
      <c r="L269" s="3">
        <v>0.14169000000000001</v>
      </c>
      <c r="M269" s="3">
        <v>2.8462399999999999E-2</v>
      </c>
      <c r="N269" s="3">
        <v>4.6369500000000001E-2</v>
      </c>
      <c r="O269" s="3">
        <v>-0.28068100000000001</v>
      </c>
      <c r="P269" s="3">
        <v>0.14085600000000001</v>
      </c>
      <c r="Q269" s="3">
        <v>2.7042099999999999E-2</v>
      </c>
      <c r="R269" s="3">
        <v>-5.6462999999999999E-2</v>
      </c>
      <c r="S269" s="3">
        <v>2.8213200000000001E-2</v>
      </c>
      <c r="T269" s="3">
        <v>-0.16171199999999999</v>
      </c>
      <c r="U269" s="3">
        <v>-0.26267000000000001</v>
      </c>
      <c r="V269" s="3">
        <v>-0.15934200000000001</v>
      </c>
      <c r="W269" s="3">
        <v>-0.532223</v>
      </c>
      <c r="X269" s="3">
        <v>2.17621E-2</v>
      </c>
      <c r="Y269" s="3">
        <v>399.14299999999997</v>
      </c>
      <c r="Z269" s="3" t="s">
        <v>22</v>
      </c>
      <c r="AA269" s="4">
        <f t="shared" si="27"/>
        <v>0.53699129793444855</v>
      </c>
      <c r="AB269" s="5">
        <v>2.7028178798696483</v>
      </c>
      <c r="AC269" s="4">
        <f t="shared" si="28"/>
        <v>5.0332619732686732</v>
      </c>
      <c r="AD269" s="4">
        <f t="shared" si="29"/>
        <v>0.30340815058532955</v>
      </c>
      <c r="AE269" s="5">
        <v>1.5271339359230403</v>
      </c>
      <c r="AF269" s="4">
        <f t="shared" si="30"/>
        <v>5.0332660245841154</v>
      </c>
      <c r="AJ269" s="1"/>
    </row>
    <row r="270" spans="1:36" x14ac:dyDescent="0.3">
      <c r="A270">
        <f>IF(B270=1,MAX(A$9:A269)+1,A269)</f>
        <v>54</v>
      </c>
      <c r="B270">
        <f t="shared" si="25"/>
        <v>1</v>
      </c>
      <c r="C270" t="str">
        <f t="shared" si="26"/>
        <v>DIPtri</v>
      </c>
      <c r="D270" s="1" t="s">
        <v>703</v>
      </c>
      <c r="E270" s="3">
        <v>0.45777499999999999</v>
      </c>
      <c r="F270" s="3">
        <v>9.7761399999999998E-2</v>
      </c>
      <c r="G270" s="3">
        <v>0.46004299999999998</v>
      </c>
      <c r="H270" s="3">
        <v>-7.2510000000000005E-2</v>
      </c>
      <c r="I270" s="3">
        <v>1.19466E-2</v>
      </c>
      <c r="J270" s="3">
        <v>6.9695099999999999E-3</v>
      </c>
      <c r="K270" s="3">
        <v>3.0949399999999998E-2</v>
      </c>
      <c r="L270" s="3">
        <v>0.15357999999999999</v>
      </c>
      <c r="M270" s="3">
        <v>3.3265500000000003E-2</v>
      </c>
      <c r="N270" s="3">
        <v>6.8443699999999996E-2</v>
      </c>
      <c r="O270" s="3">
        <v>-0.21973200000000001</v>
      </c>
      <c r="P270" s="3">
        <v>0.14308199999999999</v>
      </c>
      <c r="Q270" s="3">
        <v>3.0824799999999999E-2</v>
      </c>
      <c r="R270" s="3">
        <v>-6.3987199999999994E-2</v>
      </c>
      <c r="S270" s="3">
        <v>3.3123300000000001E-2</v>
      </c>
      <c r="T270" s="3">
        <v>-0.179867</v>
      </c>
      <c r="U270" s="3">
        <v>-0.26129000000000002</v>
      </c>
      <c r="V270" s="3">
        <v>-0.158414</v>
      </c>
      <c r="W270" s="3">
        <v>-0.57690600000000003</v>
      </c>
      <c r="X270" s="3">
        <v>4.9418400000000003E-3</v>
      </c>
      <c r="Y270" s="3">
        <v>845.71500000000003</v>
      </c>
      <c r="Z270" s="3" t="s">
        <v>22</v>
      </c>
      <c r="AA270" s="4">
        <f t="shared" si="27"/>
        <v>0.58885609105484249</v>
      </c>
      <c r="AB270" s="5">
        <v>3.3104001498550617</v>
      </c>
      <c r="AC270" s="4">
        <f t="shared" si="28"/>
        <v>5.6217473167765046</v>
      </c>
      <c r="AD270" s="4">
        <f t="shared" si="29"/>
        <v>0.33345408627007406</v>
      </c>
      <c r="AE270" s="5">
        <v>1.8745959668908583</v>
      </c>
      <c r="AF270" s="4">
        <f t="shared" si="30"/>
        <v>5.6217513717092942</v>
      </c>
      <c r="AJ270" s="1"/>
    </row>
    <row r="271" spans="1:36" x14ac:dyDescent="0.3">
      <c r="A271">
        <f>IF(B271=1,MAX(A$9:A270)+1,A270)</f>
        <v>54</v>
      </c>
      <c r="B271">
        <f t="shared" si="25"/>
        <v>2</v>
      </c>
      <c r="C271" t="str">
        <f t="shared" si="26"/>
        <v>DIPtri</v>
      </c>
      <c r="D271" s="1" t="s">
        <v>704</v>
      </c>
      <c r="E271" s="3">
        <v>0.43392599999999998</v>
      </c>
      <c r="F271" s="3">
        <v>7.7656199999999995E-2</v>
      </c>
      <c r="G271" s="3">
        <v>0.43589699999999998</v>
      </c>
      <c r="H271" s="3">
        <v>-8.0030900000000002E-2</v>
      </c>
      <c r="I271" s="3">
        <v>5.8603799999999998E-2</v>
      </c>
      <c r="J271" s="3">
        <v>-1.2698799999999999E-3</v>
      </c>
      <c r="K271" s="3">
        <v>5.0308100000000001E-2</v>
      </c>
      <c r="L271" s="3">
        <v>0.16783699999999999</v>
      </c>
      <c r="M271" s="3">
        <v>5.0017499999999999E-2</v>
      </c>
      <c r="N271" s="3">
        <v>6.3813599999999998E-2</v>
      </c>
      <c r="O271" s="3">
        <v>-0.29773100000000002</v>
      </c>
      <c r="P271" s="3">
        <v>0.162519</v>
      </c>
      <c r="Q271" s="3">
        <v>5.42592E-2</v>
      </c>
      <c r="R271" s="3">
        <v>-6.4560999999999993E-2</v>
      </c>
      <c r="S271" s="3">
        <v>5.4017799999999998E-2</v>
      </c>
      <c r="T271" s="3">
        <v>-0.16975100000000001</v>
      </c>
      <c r="U271" s="3">
        <v>-0.280858</v>
      </c>
      <c r="V271" s="3">
        <v>-0.15464800000000001</v>
      </c>
      <c r="W271" s="3">
        <v>-0.55844000000000005</v>
      </c>
      <c r="X271" s="3">
        <v>-1.56456E-3</v>
      </c>
      <c r="Y271" s="3">
        <v>856.43499999999995</v>
      </c>
      <c r="Z271" s="3" t="s">
        <v>22</v>
      </c>
      <c r="AA271" s="4">
        <f t="shared" si="27"/>
        <v>0.61704387036477593</v>
      </c>
      <c r="AB271" s="5">
        <v>3.484597473630382</v>
      </c>
      <c r="AC271" s="4">
        <f t="shared" si="28"/>
        <v>5.6472442900541306</v>
      </c>
      <c r="AD271" s="4">
        <f t="shared" si="29"/>
        <v>0.33760838203174104</v>
      </c>
      <c r="AE271" s="5">
        <v>1.9065595012385987</v>
      </c>
      <c r="AF271" s="4">
        <f t="shared" si="30"/>
        <v>5.647251675935431</v>
      </c>
      <c r="AJ271" s="1"/>
    </row>
    <row r="272" spans="1:36" x14ac:dyDescent="0.3">
      <c r="A272">
        <f>IF(B272=1,MAX(A$9:A271)+1,A271)</f>
        <v>54</v>
      </c>
      <c r="B272">
        <f t="shared" si="25"/>
        <v>3</v>
      </c>
      <c r="C272" t="str">
        <f t="shared" si="26"/>
        <v>DIPtri</v>
      </c>
      <c r="D272" s="1" t="s">
        <v>705</v>
      </c>
      <c r="E272" s="3">
        <v>0.46359800000000001</v>
      </c>
      <c r="F272" s="3">
        <v>8.1098500000000004E-2</v>
      </c>
      <c r="G272" s="3">
        <v>0.47401399999999999</v>
      </c>
      <c r="H272" s="3">
        <v>-9.1600200000000007E-2</v>
      </c>
      <c r="I272" s="3">
        <v>6.4243300000000003E-2</v>
      </c>
      <c r="J272" s="3">
        <v>-1.0042000000000001E-2</v>
      </c>
      <c r="K272" s="3">
        <v>-3.1269900000000001E-3</v>
      </c>
      <c r="L272" s="3">
        <v>0.163017</v>
      </c>
      <c r="M272" s="3">
        <v>1.3588599999999999E-3</v>
      </c>
      <c r="N272" s="3">
        <v>8.8643200000000005E-2</v>
      </c>
      <c r="O272" s="3">
        <v>-0.23679</v>
      </c>
      <c r="P272" s="3">
        <v>0.15651499999999999</v>
      </c>
      <c r="Q272" s="3">
        <v>1.12429E-2</v>
      </c>
      <c r="R272" s="3">
        <v>-7.5231500000000007E-2</v>
      </c>
      <c r="S272" s="3">
        <v>1.64131E-2</v>
      </c>
      <c r="T272" s="3">
        <v>-0.16095100000000001</v>
      </c>
      <c r="U272" s="3">
        <v>-0.22564899999999999</v>
      </c>
      <c r="V272" s="3">
        <v>-0.15404300000000001</v>
      </c>
      <c r="W272" s="3">
        <v>-0.56530400000000003</v>
      </c>
      <c r="X272" s="3">
        <v>2.5934999999999999E-3</v>
      </c>
      <c r="Y272" s="3">
        <v>791.85</v>
      </c>
      <c r="Z272" s="3" t="s">
        <v>22</v>
      </c>
      <c r="AA272" s="4">
        <f t="shared" si="27"/>
        <v>0.62967408934903779</v>
      </c>
      <c r="AB272" s="5">
        <v>3.3940270232961582</v>
      </c>
      <c r="AC272" s="4">
        <f t="shared" si="28"/>
        <v>5.3901328968529274</v>
      </c>
      <c r="AD272" s="4">
        <f t="shared" si="29"/>
        <v>0.32455674410063967</v>
      </c>
      <c r="AE272" s="5">
        <v>1.749403519239275</v>
      </c>
      <c r="AF272" s="4">
        <f t="shared" si="30"/>
        <v>5.3901314671089189</v>
      </c>
      <c r="AJ272" s="1"/>
    </row>
    <row r="273" spans="1:36" x14ac:dyDescent="0.3">
      <c r="A273">
        <f>IF(B273=1,MAX(A$9:A272)+1,A272)</f>
        <v>54</v>
      </c>
      <c r="B273">
        <f t="shared" si="25"/>
        <v>4</v>
      </c>
      <c r="C273" t="str">
        <f t="shared" si="26"/>
        <v>DIPtri</v>
      </c>
      <c r="D273" s="1" t="s">
        <v>706</v>
      </c>
      <c r="E273" s="3">
        <v>0.442828</v>
      </c>
      <c r="F273" s="3">
        <v>8.2832500000000003E-2</v>
      </c>
      <c r="G273" s="3">
        <v>0.43932599999999999</v>
      </c>
      <c r="H273" s="3">
        <v>-7.4997400000000006E-2</v>
      </c>
      <c r="I273" s="3">
        <v>2.08132E-2</v>
      </c>
      <c r="J273" s="3">
        <v>1.04238E-2</v>
      </c>
      <c r="K273" s="3">
        <v>2.9022599999999999E-2</v>
      </c>
      <c r="L273" s="3">
        <v>0.177816</v>
      </c>
      <c r="M273" s="3">
        <v>4.0735199999999999E-2</v>
      </c>
      <c r="N273" s="3">
        <v>7.3904399999999995E-2</v>
      </c>
      <c r="O273" s="3">
        <v>-0.20163800000000001</v>
      </c>
      <c r="P273" s="3">
        <v>0.15960299999999999</v>
      </c>
      <c r="Q273" s="3">
        <v>2.6433399999999999E-2</v>
      </c>
      <c r="R273" s="3">
        <v>-8.0618800000000004E-2</v>
      </c>
      <c r="S273" s="3">
        <v>2.8828300000000001E-2</v>
      </c>
      <c r="T273" s="3">
        <v>-0.183781</v>
      </c>
      <c r="U273" s="3">
        <v>-0.20963499999999999</v>
      </c>
      <c r="V273" s="3">
        <v>-0.161416</v>
      </c>
      <c r="W273" s="3">
        <v>-0.61671299999999996</v>
      </c>
      <c r="X273" s="3">
        <v>-3.7666599999999998E-3</v>
      </c>
      <c r="Y273" s="3">
        <v>756.447</v>
      </c>
      <c r="Z273" s="3" t="s">
        <v>22</v>
      </c>
      <c r="AA273" s="4">
        <f t="shared" si="27"/>
        <v>0.63768411054490881</v>
      </c>
      <c r="AB273" s="5">
        <v>3.2472909779346129</v>
      </c>
      <c r="AC273" s="4">
        <f t="shared" si="28"/>
        <v>5.0923191031994879</v>
      </c>
      <c r="AD273" s="4">
        <f t="shared" si="29"/>
        <v>0.36159705220243432</v>
      </c>
      <c r="AE273" s="5">
        <v>1.8413657442432472</v>
      </c>
      <c r="AF273" s="4">
        <f t="shared" si="30"/>
        <v>5.0923140358245735</v>
      </c>
      <c r="AJ273" s="1"/>
    </row>
    <row r="274" spans="1:36" x14ac:dyDescent="0.3">
      <c r="A274">
        <f>IF(B274=1,MAX(A$9:A273)+1,A273)</f>
        <v>54</v>
      </c>
      <c r="B274">
        <f t="shared" si="25"/>
        <v>5</v>
      </c>
      <c r="C274" t="str">
        <f t="shared" si="26"/>
        <v>DIPtri</v>
      </c>
      <c r="D274" s="1" t="s">
        <v>707</v>
      </c>
      <c r="E274" s="3">
        <v>0.45273799999999997</v>
      </c>
      <c r="F274" s="3">
        <v>9.4804799999999995E-2</v>
      </c>
      <c r="G274" s="3">
        <v>0.45175599999999999</v>
      </c>
      <c r="H274" s="3">
        <v>-8.5627599999999998E-2</v>
      </c>
      <c r="I274" s="3">
        <v>5.4678200000000003E-2</v>
      </c>
      <c r="J274" s="3">
        <v>-3.1167299999999998E-3</v>
      </c>
      <c r="K274" s="3">
        <v>2.8868999999999999E-2</v>
      </c>
      <c r="L274" s="3">
        <v>0.17605199999999999</v>
      </c>
      <c r="M274" s="3">
        <v>2.8278600000000001E-2</v>
      </c>
      <c r="N274" s="3">
        <v>6.7510299999999995E-2</v>
      </c>
      <c r="O274" s="3">
        <v>-0.26017400000000002</v>
      </c>
      <c r="P274" s="3">
        <v>0.164937</v>
      </c>
      <c r="Q274" s="3">
        <v>3.7310299999999998E-2</v>
      </c>
      <c r="R274" s="3">
        <v>-8.61928E-2</v>
      </c>
      <c r="S274" s="3">
        <v>3.4031100000000002E-2</v>
      </c>
      <c r="T274" s="3">
        <v>-0.17075499999999999</v>
      </c>
      <c r="U274" s="3">
        <v>-0.27735900000000002</v>
      </c>
      <c r="V274" s="3">
        <v>-0.14368700000000001</v>
      </c>
      <c r="W274" s="3">
        <v>-0.55012899999999998</v>
      </c>
      <c r="X274" s="3">
        <v>-1.3923899999999999E-2</v>
      </c>
      <c r="Y274" s="3">
        <v>709.39700000000005</v>
      </c>
      <c r="Z274" s="3" t="s">
        <v>22</v>
      </c>
      <c r="AA274" s="4">
        <f t="shared" si="27"/>
        <v>0.6049037477940179</v>
      </c>
      <c r="AB274" s="5">
        <v>3.1185588757627247</v>
      </c>
      <c r="AC274" s="4">
        <f t="shared" si="28"/>
        <v>5.1554629759454853</v>
      </c>
      <c r="AD274" s="4">
        <f t="shared" si="29"/>
        <v>0.34684541589216655</v>
      </c>
      <c r="AE274" s="5">
        <v>1.7881481348754364</v>
      </c>
      <c r="AF274" s="4">
        <f t="shared" si="30"/>
        <v>5.1554613465941488</v>
      </c>
      <c r="AJ274" s="1"/>
    </row>
    <row r="275" spans="1:36" x14ac:dyDescent="0.3">
      <c r="A275">
        <f>IF(B275=1,MAX(A$9:A274)+1,A274)</f>
        <v>55</v>
      </c>
      <c r="B275">
        <f t="shared" si="25"/>
        <v>1</v>
      </c>
      <c r="C275" t="str">
        <f t="shared" si="26"/>
        <v>DIPtri</v>
      </c>
      <c r="D275" s="1" t="s">
        <v>708</v>
      </c>
      <c r="E275" s="3">
        <v>0.439162</v>
      </c>
      <c r="F275" s="3">
        <v>6.40907E-2</v>
      </c>
      <c r="G275" s="3">
        <v>0.44566699999999998</v>
      </c>
      <c r="H275" s="3">
        <v>-6.7952200000000004E-2</v>
      </c>
      <c r="I275" s="3">
        <v>5.3872900000000001E-2</v>
      </c>
      <c r="J275" s="3">
        <v>-1.32163E-2</v>
      </c>
      <c r="K275" s="3">
        <v>5.7137399999999998E-2</v>
      </c>
      <c r="L275" s="3">
        <v>0.169684</v>
      </c>
      <c r="M275" s="3">
        <v>5.8164800000000003E-2</v>
      </c>
      <c r="N275" s="3">
        <v>4.5907700000000003E-2</v>
      </c>
      <c r="O275" s="3">
        <v>-0.32248500000000002</v>
      </c>
      <c r="P275" s="3">
        <v>0.15149699999999999</v>
      </c>
      <c r="Q275" s="3">
        <v>5.6511400000000003E-2</v>
      </c>
      <c r="R275" s="3">
        <v>-5.3106199999999999E-2</v>
      </c>
      <c r="S275" s="3">
        <v>5.3486499999999999E-2</v>
      </c>
      <c r="T275" s="3">
        <v>-0.15074100000000001</v>
      </c>
      <c r="U275" s="3">
        <v>-0.30404700000000001</v>
      </c>
      <c r="V275" s="3">
        <v>-0.138734</v>
      </c>
      <c r="W275" s="3">
        <v>-0.53747100000000003</v>
      </c>
      <c r="X275" s="3">
        <v>-7.42897E-3</v>
      </c>
      <c r="Y275" s="3">
        <v>727.14</v>
      </c>
      <c r="Z275" s="3" t="s">
        <v>22</v>
      </c>
      <c r="AA275" s="4">
        <f t="shared" si="27"/>
        <v>0.59137221887381464</v>
      </c>
      <c r="AB275" s="5">
        <v>3.3437180775708635</v>
      </c>
      <c r="AC275" s="4">
        <f t="shared" si="28"/>
        <v>5.6541683407761445</v>
      </c>
      <c r="AD275" s="4">
        <f t="shared" si="29"/>
        <v>0.32044579837440529</v>
      </c>
      <c r="AE275" s="5">
        <v>1.8118512836847502</v>
      </c>
      <c r="AF275" s="4">
        <f t="shared" si="30"/>
        <v>5.65415834089921</v>
      </c>
      <c r="AJ275" s="1"/>
    </row>
    <row r="276" spans="1:36" x14ac:dyDescent="0.3">
      <c r="A276">
        <f>IF(B276=1,MAX(A$9:A275)+1,A275)</f>
        <v>55</v>
      </c>
      <c r="B276">
        <f t="shared" si="25"/>
        <v>2</v>
      </c>
      <c r="C276" t="str">
        <f t="shared" si="26"/>
        <v>DIPtri</v>
      </c>
      <c r="D276" s="1" t="s">
        <v>709</v>
      </c>
      <c r="E276" s="3">
        <v>0.45344800000000002</v>
      </c>
      <c r="F276" s="3">
        <v>7.2333099999999997E-2</v>
      </c>
      <c r="G276" s="3">
        <v>0.45569100000000001</v>
      </c>
      <c r="H276" s="3">
        <v>-6.5748799999999996E-2</v>
      </c>
      <c r="I276" s="3">
        <v>5.4333199999999998E-2</v>
      </c>
      <c r="J276" s="3">
        <v>-2.2495000000000002E-3</v>
      </c>
      <c r="K276" s="3">
        <v>4.1570999999999997E-2</v>
      </c>
      <c r="L276" s="3">
        <v>0.16716300000000001</v>
      </c>
      <c r="M276" s="3">
        <v>3.7591800000000002E-2</v>
      </c>
      <c r="N276" s="3">
        <v>4.0629199999999997E-2</v>
      </c>
      <c r="O276" s="3">
        <v>-0.29448000000000002</v>
      </c>
      <c r="P276" s="3">
        <v>0.14146</v>
      </c>
      <c r="Q276" s="3">
        <v>3.58949E-2</v>
      </c>
      <c r="R276" s="3">
        <v>-7.2119199999999994E-2</v>
      </c>
      <c r="S276" s="3">
        <v>4.4401999999999997E-2</v>
      </c>
      <c r="T276" s="3">
        <v>-0.15626599999999999</v>
      </c>
      <c r="U276" s="3">
        <v>-0.26864500000000002</v>
      </c>
      <c r="V276" s="3">
        <v>-0.127721</v>
      </c>
      <c r="W276" s="3">
        <v>-0.55980700000000005</v>
      </c>
      <c r="X276" s="3">
        <v>2.5184199999999999E-3</v>
      </c>
      <c r="Y276" s="3">
        <v>719.20799999999997</v>
      </c>
      <c r="Z276" s="3" t="s">
        <v>22</v>
      </c>
      <c r="AA276" s="4">
        <f t="shared" si="27"/>
        <v>0.61415870775978287</v>
      </c>
      <c r="AB276" s="5">
        <v>3.5098479009787864</v>
      </c>
      <c r="AC276" s="4">
        <f t="shared" si="28"/>
        <v>5.7148874657844964</v>
      </c>
      <c r="AD276" s="4">
        <f t="shared" si="29"/>
        <v>0.32344138974781811</v>
      </c>
      <c r="AE276" s="5">
        <v>1.8484333260832504</v>
      </c>
      <c r="AF276" s="4">
        <f t="shared" si="30"/>
        <v>5.7148942116667358</v>
      </c>
      <c r="AJ276" s="1"/>
    </row>
    <row r="277" spans="1:36" x14ac:dyDescent="0.3">
      <c r="A277">
        <f>IF(B277=1,MAX(A$9:A276)+1,A276)</f>
        <v>55</v>
      </c>
      <c r="B277">
        <f t="shared" si="25"/>
        <v>3</v>
      </c>
      <c r="C277" t="str">
        <f t="shared" si="26"/>
        <v>DIPtri</v>
      </c>
      <c r="D277" s="1" t="s">
        <v>710</v>
      </c>
      <c r="E277" s="3">
        <v>0.42438300000000001</v>
      </c>
      <c r="F277" s="3">
        <v>6.3541200000000006E-2</v>
      </c>
      <c r="G277" s="3">
        <v>0.42687900000000001</v>
      </c>
      <c r="H277" s="3">
        <v>-7.4776300000000004E-2</v>
      </c>
      <c r="I277" s="3">
        <v>-5.0474700000000001E-3</v>
      </c>
      <c r="J277" s="3">
        <v>-4.5096499999999996E-3</v>
      </c>
      <c r="K277" s="3">
        <v>6.9344299999999998E-2</v>
      </c>
      <c r="L277" s="3">
        <v>0.17227799999999999</v>
      </c>
      <c r="M277" s="3">
        <v>7.6620999999999995E-2</v>
      </c>
      <c r="N277" s="3">
        <v>6.7988999999999994E-2</v>
      </c>
      <c r="O277" s="3">
        <v>-0.28761999999999999</v>
      </c>
      <c r="P277" s="3">
        <v>0.137906</v>
      </c>
      <c r="Q277" s="3">
        <v>7.3396799999999998E-2</v>
      </c>
      <c r="R277" s="3">
        <v>-4.2875299999999998E-2</v>
      </c>
      <c r="S277" s="3">
        <v>8.3446000000000006E-2</v>
      </c>
      <c r="T277" s="3">
        <v>-0.177813</v>
      </c>
      <c r="U277" s="3">
        <v>-0.281032</v>
      </c>
      <c r="V277" s="3">
        <v>-0.14020299999999999</v>
      </c>
      <c r="W277" s="3">
        <v>-0.58037099999999997</v>
      </c>
      <c r="X277" s="3">
        <v>-1.5382200000000001E-3</v>
      </c>
      <c r="Y277" s="3">
        <v>650.73199999999997</v>
      </c>
      <c r="Z277" s="3" t="s">
        <v>22</v>
      </c>
      <c r="AA277" s="4">
        <f t="shared" si="27"/>
        <v>0.57533120336716115</v>
      </c>
      <c r="AB277" s="5">
        <v>2.9525135111215932</v>
      </c>
      <c r="AC277" s="4">
        <f t="shared" si="28"/>
        <v>5.1318501305714461</v>
      </c>
      <c r="AD277" s="4">
        <f t="shared" si="29"/>
        <v>0.35037489382644127</v>
      </c>
      <c r="AE277" s="5">
        <v>1.7980714694428928</v>
      </c>
      <c r="AF277" s="4">
        <f t="shared" si="30"/>
        <v>5.1318502013833509</v>
      </c>
      <c r="AJ277" s="1"/>
    </row>
    <row r="278" spans="1:36" x14ac:dyDescent="0.3">
      <c r="A278">
        <f>IF(B278=1,MAX(A$9:A277)+1,A277)</f>
        <v>55</v>
      </c>
      <c r="B278">
        <f t="shared" si="25"/>
        <v>4</v>
      </c>
      <c r="C278" t="str">
        <f t="shared" si="26"/>
        <v>DIPtri</v>
      </c>
      <c r="D278" s="1" t="s">
        <v>711</v>
      </c>
      <c r="E278" s="3">
        <v>0.44897100000000001</v>
      </c>
      <c r="F278" s="3">
        <v>6.8030099999999996E-2</v>
      </c>
      <c r="G278" s="3">
        <v>0.45321499999999998</v>
      </c>
      <c r="H278" s="3">
        <v>-7.9599500000000004E-2</v>
      </c>
      <c r="I278" s="3">
        <v>2.03676E-2</v>
      </c>
      <c r="J278" s="3">
        <v>3.14278E-3</v>
      </c>
      <c r="K278" s="3">
        <v>4.7352699999999998E-2</v>
      </c>
      <c r="L278" s="3">
        <v>0.15167</v>
      </c>
      <c r="M278" s="3">
        <v>5.3896600000000003E-2</v>
      </c>
      <c r="N278" s="3">
        <v>7.2299799999999997E-2</v>
      </c>
      <c r="O278" s="3">
        <v>-0.311336</v>
      </c>
      <c r="P278" s="3">
        <v>0.12573100000000001</v>
      </c>
      <c r="Q278" s="3">
        <v>6.0163599999999998E-2</v>
      </c>
      <c r="R278" s="3">
        <v>-4.6857900000000001E-2</v>
      </c>
      <c r="S278" s="3">
        <v>6.9147299999999995E-2</v>
      </c>
      <c r="T278" s="3">
        <v>-0.16167500000000001</v>
      </c>
      <c r="U278" s="3">
        <v>-0.30938300000000002</v>
      </c>
      <c r="V278" s="3">
        <v>-0.13988200000000001</v>
      </c>
      <c r="W278" s="3">
        <v>-0.53239499999999995</v>
      </c>
      <c r="X278" s="3">
        <v>7.1411299999999999E-3</v>
      </c>
      <c r="Y278" s="3">
        <v>704.17499999999995</v>
      </c>
      <c r="Z278" s="3" t="s">
        <v>22</v>
      </c>
      <c r="AA278" s="4">
        <f t="shared" si="27"/>
        <v>0.55277706063247822</v>
      </c>
      <c r="AB278" s="5">
        <v>3.1079608902029969</v>
      </c>
      <c r="AC278" s="4">
        <f t="shared" si="28"/>
        <v>5.6224491056971875</v>
      </c>
      <c r="AD278" s="4">
        <f t="shared" si="29"/>
        <v>0.31410204331420705</v>
      </c>
      <c r="AE278" s="5">
        <v>1.7660254804660163</v>
      </c>
      <c r="AF278" s="4">
        <f t="shared" si="30"/>
        <v>5.6224577905703095</v>
      </c>
      <c r="AJ278" s="1"/>
    </row>
    <row r="279" spans="1:36" x14ac:dyDescent="0.3">
      <c r="A279">
        <f>IF(B279=1,MAX(A$9:A278)+1,A278)</f>
        <v>55</v>
      </c>
      <c r="B279">
        <f t="shared" si="25"/>
        <v>5</v>
      </c>
      <c r="C279" t="str">
        <f t="shared" si="26"/>
        <v>DIPtri</v>
      </c>
      <c r="D279" s="1" t="s">
        <v>712</v>
      </c>
      <c r="E279" s="3">
        <v>0.44461499999999998</v>
      </c>
      <c r="F279" s="3">
        <v>8.3436499999999997E-2</v>
      </c>
      <c r="G279" s="3">
        <v>0.45040999999999998</v>
      </c>
      <c r="H279" s="3">
        <v>-7.0381299999999994E-2</v>
      </c>
      <c r="I279" s="3">
        <v>4.3551099999999997E-3</v>
      </c>
      <c r="J279" s="3">
        <v>-6.9464099999999997E-4</v>
      </c>
      <c r="K279" s="3">
        <v>5.3163299999999997E-2</v>
      </c>
      <c r="L279" s="3">
        <v>0.17005300000000001</v>
      </c>
      <c r="M279" s="3">
        <v>5.3886900000000001E-2</v>
      </c>
      <c r="N279" s="3">
        <v>6.1546400000000001E-2</v>
      </c>
      <c r="O279" s="3">
        <v>-0.260847</v>
      </c>
      <c r="P279" s="3">
        <v>0.14202300000000001</v>
      </c>
      <c r="Q279" s="3">
        <v>5.4165499999999998E-2</v>
      </c>
      <c r="R279" s="3">
        <v>-6.8045900000000006E-2</v>
      </c>
      <c r="S279" s="3">
        <v>5.3573700000000002E-2</v>
      </c>
      <c r="T279" s="3">
        <v>-0.16748299999999999</v>
      </c>
      <c r="U279" s="3">
        <v>-0.29104799999999997</v>
      </c>
      <c r="V279" s="3">
        <v>-0.146649</v>
      </c>
      <c r="W279" s="3">
        <v>-0.56227400000000005</v>
      </c>
      <c r="X279" s="3">
        <v>-3.8042100000000001E-3</v>
      </c>
      <c r="Y279" s="3">
        <v>663.798</v>
      </c>
      <c r="Z279" s="3" t="s">
        <v>22</v>
      </c>
      <c r="AA279" s="4">
        <f t="shared" si="27"/>
        <v>0.5666376423418743</v>
      </c>
      <c r="AB279" s="5">
        <v>2.9621488400790668</v>
      </c>
      <c r="AC279" s="4">
        <f t="shared" si="28"/>
        <v>5.2275892364593179</v>
      </c>
      <c r="AD279" s="4">
        <f t="shared" si="29"/>
        <v>0.33753624949649486</v>
      </c>
      <c r="AE279" s="5">
        <v>1.7645000494442964</v>
      </c>
      <c r="AF279" s="4">
        <f t="shared" si="30"/>
        <v>5.2275868209012017</v>
      </c>
      <c r="AJ279" s="1"/>
    </row>
    <row r="280" spans="1:36" x14ac:dyDescent="0.3">
      <c r="A280">
        <f>IF(B280=1,MAX(A$9:A279)+1,A279)</f>
        <v>56</v>
      </c>
      <c r="B280">
        <f t="shared" si="25"/>
        <v>1</v>
      </c>
      <c r="C280" t="str">
        <f t="shared" si="26"/>
        <v>DIPtri</v>
      </c>
      <c r="D280" s="1" t="s">
        <v>713</v>
      </c>
      <c r="E280" s="3">
        <v>0.44713199999999997</v>
      </c>
      <c r="F280" s="3">
        <v>8.9757400000000001E-2</v>
      </c>
      <c r="G280" s="3">
        <v>0.43876100000000001</v>
      </c>
      <c r="H280" s="3">
        <v>-9.2052099999999998E-2</v>
      </c>
      <c r="I280" s="3">
        <v>3.2419900000000001E-2</v>
      </c>
      <c r="J280" s="3">
        <v>6.5140700000000003E-3</v>
      </c>
      <c r="K280" s="3">
        <v>2.4281E-2</v>
      </c>
      <c r="L280" s="3">
        <v>0.18803400000000001</v>
      </c>
      <c r="M280" s="3">
        <v>2.9668300000000002E-2</v>
      </c>
      <c r="N280" s="3">
        <v>6.9222000000000006E-2</v>
      </c>
      <c r="O280" s="3">
        <v>-0.25939600000000002</v>
      </c>
      <c r="P280" s="3">
        <v>0.166543</v>
      </c>
      <c r="Q280" s="3">
        <v>4.0500899999999999E-2</v>
      </c>
      <c r="R280" s="3">
        <v>-7.7569600000000002E-2</v>
      </c>
      <c r="S280" s="3">
        <v>5.2463099999999999E-2</v>
      </c>
      <c r="T280" s="3">
        <v>-0.19461500000000001</v>
      </c>
      <c r="U280" s="3">
        <v>-0.24196000000000001</v>
      </c>
      <c r="V280" s="3">
        <v>-0.168402</v>
      </c>
      <c r="W280" s="3">
        <v>-0.56386999999999998</v>
      </c>
      <c r="X280" s="3">
        <v>1.25681E-2</v>
      </c>
      <c r="Y280" s="3">
        <v>605.61099999999999</v>
      </c>
      <c r="Z280" s="3" t="s">
        <v>22</v>
      </c>
      <c r="AA280" s="4">
        <f t="shared" si="27"/>
        <v>0.59632063197683416</v>
      </c>
      <c r="AB280" s="5">
        <v>2.7650182151085509</v>
      </c>
      <c r="AC280" s="4">
        <f t="shared" si="28"/>
        <v>4.6367978346520911</v>
      </c>
      <c r="AD280" s="4">
        <f t="shared" si="29"/>
        <v>0.38368540233035975</v>
      </c>
      <c r="AE280" s="5">
        <v>1.7790696999914697</v>
      </c>
      <c r="AF280" s="4">
        <f t="shared" si="30"/>
        <v>4.636792771333166</v>
      </c>
      <c r="AJ280" s="1"/>
    </row>
    <row r="281" spans="1:36" x14ac:dyDescent="0.3">
      <c r="A281">
        <f>IF(B281=1,MAX(A$9:A280)+1,A280)</f>
        <v>56</v>
      </c>
      <c r="B281">
        <f t="shared" si="25"/>
        <v>2</v>
      </c>
      <c r="C281" t="str">
        <f t="shared" si="26"/>
        <v>DIPtri</v>
      </c>
      <c r="D281" s="1" t="s">
        <v>714</v>
      </c>
      <c r="E281" s="3">
        <v>0.45848899999999998</v>
      </c>
      <c r="F281" s="3">
        <v>7.7791899999999997E-2</v>
      </c>
      <c r="G281" s="3">
        <v>0.451372</v>
      </c>
      <c r="H281" s="3">
        <v>-9.1795000000000002E-2</v>
      </c>
      <c r="I281" s="3">
        <v>-2.68487E-2</v>
      </c>
      <c r="J281" s="3">
        <v>-1.2848200000000001E-3</v>
      </c>
      <c r="K281" s="3">
        <v>3.55877E-2</v>
      </c>
      <c r="L281" s="3">
        <v>0.17941199999999999</v>
      </c>
      <c r="M281" s="3">
        <v>3.4489800000000001E-2</v>
      </c>
      <c r="N281" s="3">
        <v>6.0886700000000002E-2</v>
      </c>
      <c r="O281" s="3">
        <v>-0.29168500000000003</v>
      </c>
      <c r="P281" s="3">
        <v>0.192522</v>
      </c>
      <c r="Q281" s="3">
        <v>4.7385400000000001E-2</v>
      </c>
      <c r="R281" s="3">
        <v>-6.71234E-2</v>
      </c>
      <c r="S281" s="3">
        <v>4.9907100000000003E-2</v>
      </c>
      <c r="T281" s="3">
        <v>-0.190553</v>
      </c>
      <c r="U281" s="3">
        <v>-0.22051899999999999</v>
      </c>
      <c r="V281" s="3">
        <v>-0.16287399999999999</v>
      </c>
      <c r="W281" s="3">
        <v>-0.53817800000000005</v>
      </c>
      <c r="X281" s="3">
        <v>3.01783E-3</v>
      </c>
      <c r="Y281" s="3">
        <v>591.53099999999995</v>
      </c>
      <c r="Z281" s="3" t="s">
        <v>22</v>
      </c>
      <c r="AA281" s="4">
        <f t="shared" si="27"/>
        <v>0.511347402296631</v>
      </c>
      <c r="AB281" s="5">
        <v>2.2739879729565651</v>
      </c>
      <c r="AC281" s="4">
        <f t="shared" si="28"/>
        <v>4.4470509926193618</v>
      </c>
      <c r="AD281" s="4">
        <f t="shared" si="29"/>
        <v>0.37024201063812301</v>
      </c>
      <c r="AE281" s="5">
        <v>1.6464799776384358</v>
      </c>
      <c r="AF281" s="4">
        <f t="shared" si="30"/>
        <v>4.4470371549697427</v>
      </c>
      <c r="AJ281" s="1"/>
    </row>
    <row r="282" spans="1:36" x14ac:dyDescent="0.3">
      <c r="A282">
        <f>IF(B282=1,MAX(A$9:A281)+1,A281)</f>
        <v>56</v>
      </c>
      <c r="B282">
        <f t="shared" si="25"/>
        <v>3</v>
      </c>
      <c r="C282" t="str">
        <f t="shared" si="26"/>
        <v>DIPtri</v>
      </c>
      <c r="D282" s="1" t="s">
        <v>715</v>
      </c>
      <c r="E282" s="3">
        <v>0.44672800000000001</v>
      </c>
      <c r="F282" s="3">
        <v>7.9535300000000003E-2</v>
      </c>
      <c r="G282" s="3">
        <v>0.44237599999999999</v>
      </c>
      <c r="H282" s="3">
        <v>-0.102906</v>
      </c>
      <c r="I282" s="3">
        <v>1.05839E-2</v>
      </c>
      <c r="J282" s="3">
        <v>-9.9126600000000002E-3</v>
      </c>
      <c r="K282" s="3">
        <v>3.8830799999999999E-2</v>
      </c>
      <c r="L282" s="3">
        <v>0.199405</v>
      </c>
      <c r="M282" s="3">
        <v>4.1332099999999997E-2</v>
      </c>
      <c r="N282" s="3">
        <v>9.6025200000000005E-2</v>
      </c>
      <c r="O282" s="3">
        <v>-0.318492</v>
      </c>
      <c r="P282" s="3">
        <v>0.1855</v>
      </c>
      <c r="Q282" s="3">
        <v>5.4120700000000001E-2</v>
      </c>
      <c r="R282" s="3">
        <v>-7.0222400000000004E-2</v>
      </c>
      <c r="S282" s="3">
        <v>5.7045899999999997E-2</v>
      </c>
      <c r="T282" s="3">
        <v>-0.19112499999999999</v>
      </c>
      <c r="U282" s="3">
        <v>-0.290188</v>
      </c>
      <c r="V282" s="3">
        <v>-0.187253</v>
      </c>
      <c r="W282" s="3">
        <v>-0.48233700000000002</v>
      </c>
      <c r="X282" s="3">
        <v>9.5302400000000002E-4</v>
      </c>
      <c r="Y282" s="3">
        <v>570.54200000000003</v>
      </c>
      <c r="Z282" s="3" t="s">
        <v>22</v>
      </c>
      <c r="AA282" s="4">
        <f t="shared" si="27"/>
        <v>0.49304064411121107</v>
      </c>
      <c r="AB282" s="5">
        <v>2.1621871715035632</v>
      </c>
      <c r="AC282" s="4">
        <f t="shared" si="28"/>
        <v>4.3854136516498965</v>
      </c>
      <c r="AD282" s="4">
        <f t="shared" si="29"/>
        <v>0.39095456355951391</v>
      </c>
      <c r="AE282" s="5">
        <v>1.7144969006035324</v>
      </c>
      <c r="AF282" s="4">
        <f t="shared" si="30"/>
        <v>4.3854121691114099</v>
      </c>
      <c r="AJ282" s="1"/>
    </row>
    <row r="283" spans="1:36" x14ac:dyDescent="0.3">
      <c r="A283">
        <f>IF(B283=1,MAX(A$9:A282)+1,A282)</f>
        <v>56</v>
      </c>
      <c r="B283">
        <f t="shared" si="25"/>
        <v>4</v>
      </c>
      <c r="C283" t="str">
        <f t="shared" si="26"/>
        <v>DIPtri</v>
      </c>
      <c r="D283" s="1" t="s">
        <v>716</v>
      </c>
      <c r="E283" s="3">
        <v>0.45405699999999999</v>
      </c>
      <c r="F283" s="3">
        <v>0.103093</v>
      </c>
      <c r="G283" s="3">
        <v>0.45470300000000002</v>
      </c>
      <c r="H283" s="3">
        <v>-9.2945299999999995E-2</v>
      </c>
      <c r="I283" s="3">
        <v>2.2603000000000002E-2</v>
      </c>
      <c r="J283" s="3">
        <v>8.0836499999999995E-3</v>
      </c>
      <c r="K283" s="3">
        <v>2.3050500000000002E-2</v>
      </c>
      <c r="L283" s="3">
        <v>0.17450599999999999</v>
      </c>
      <c r="M283" s="3">
        <v>1.9687900000000001E-2</v>
      </c>
      <c r="N283" s="3">
        <v>8.7059899999999996E-2</v>
      </c>
      <c r="O283" s="3">
        <v>-0.243919</v>
      </c>
      <c r="P283" s="3">
        <v>0.17618500000000001</v>
      </c>
      <c r="Q283" s="3">
        <v>2.58824E-2</v>
      </c>
      <c r="R283" s="3">
        <v>-8.0764600000000006E-2</v>
      </c>
      <c r="S283" s="3">
        <v>3.01943E-2</v>
      </c>
      <c r="T283" s="3">
        <v>-0.19758400000000001</v>
      </c>
      <c r="U283" s="3">
        <v>-0.24353900000000001</v>
      </c>
      <c r="V283" s="3">
        <v>-0.19121199999999999</v>
      </c>
      <c r="W283" s="3">
        <v>-0.54271999999999998</v>
      </c>
      <c r="X283" s="3">
        <v>1.3578399999999999E-2</v>
      </c>
      <c r="Y283" s="3">
        <v>607.36400000000003</v>
      </c>
      <c r="Z283" s="3" t="s">
        <v>22</v>
      </c>
      <c r="AA283" s="4">
        <f t="shared" si="27"/>
        <v>0.56534970293311604</v>
      </c>
      <c r="AB283" s="5">
        <v>2.4953897559651046</v>
      </c>
      <c r="AC283" s="4">
        <f t="shared" si="28"/>
        <v>4.4138870915093111</v>
      </c>
      <c r="AD283" s="4">
        <f t="shared" si="29"/>
        <v>0.37215857101300248</v>
      </c>
      <c r="AE283" s="5">
        <v>1.6426639580979792</v>
      </c>
      <c r="AF283" s="4">
        <f t="shared" si="30"/>
        <v>4.4138818397402639</v>
      </c>
      <c r="AJ283" s="1"/>
    </row>
    <row r="284" spans="1:36" x14ac:dyDescent="0.3">
      <c r="A284">
        <f>IF(B284=1,MAX(A$9:A283)+1,A283)</f>
        <v>56</v>
      </c>
      <c r="B284">
        <f t="shared" si="25"/>
        <v>5</v>
      </c>
      <c r="C284" t="str">
        <f t="shared" si="26"/>
        <v>DIPtri</v>
      </c>
      <c r="D284" s="1" t="s">
        <v>717</v>
      </c>
      <c r="E284" s="3">
        <v>0.47650700000000001</v>
      </c>
      <c r="F284" s="3">
        <v>5.8058100000000001E-2</v>
      </c>
      <c r="G284" s="3">
        <v>0.48592200000000002</v>
      </c>
      <c r="H284" s="3">
        <v>-7.5516100000000003E-2</v>
      </c>
      <c r="I284" s="3">
        <v>8.5683800000000004E-2</v>
      </c>
      <c r="J284" s="3">
        <v>-1.1439299999999999E-2</v>
      </c>
      <c r="K284" s="3">
        <v>2.93422E-4</v>
      </c>
      <c r="L284" s="3">
        <v>6.9237099999999996E-2</v>
      </c>
      <c r="M284" s="3">
        <v>1.77651E-3</v>
      </c>
      <c r="N284" s="3">
        <v>0.16722300000000001</v>
      </c>
      <c r="O284" s="3">
        <v>-0.316247</v>
      </c>
      <c r="P284" s="3">
        <v>0.15599299999999999</v>
      </c>
      <c r="Q284" s="3">
        <v>9.5125399999999999E-3</v>
      </c>
      <c r="R284" s="3">
        <v>-6.1554299999999999E-2</v>
      </c>
      <c r="S284" s="3">
        <v>1.3497E-2</v>
      </c>
      <c r="T284" s="3">
        <v>-0.15775700000000001</v>
      </c>
      <c r="U284" s="3">
        <v>-0.26793899999999998</v>
      </c>
      <c r="V284" s="3">
        <v>-0.152425</v>
      </c>
      <c r="W284" s="3">
        <v>-0.48900700000000002</v>
      </c>
      <c r="X284" s="3">
        <v>8.1797699999999994E-3</v>
      </c>
      <c r="Y284" s="3">
        <v>716.923</v>
      </c>
      <c r="Z284" s="3" t="s">
        <v>22</v>
      </c>
      <c r="AA284" s="4">
        <f t="shared" si="27"/>
        <v>0.57502558509365909</v>
      </c>
      <c r="AB284" s="5">
        <v>3.050523930013318</v>
      </c>
      <c r="AC284" s="4">
        <f t="shared" si="28"/>
        <v>5.3050229573984167</v>
      </c>
      <c r="AD284" s="4">
        <f t="shared" si="29"/>
        <v>0.22737778235089742</v>
      </c>
      <c r="AE284" s="5">
        <v>1.206244714048438</v>
      </c>
      <c r="AF284" s="4">
        <f t="shared" si="30"/>
        <v>5.3050245348374387</v>
      </c>
      <c r="AJ284" s="1"/>
    </row>
    <row r="285" spans="1:36" x14ac:dyDescent="0.3">
      <c r="A285">
        <f>IF(B285=1,MAX(A$9:A284)+1,A284)</f>
        <v>57</v>
      </c>
      <c r="B285">
        <f t="shared" si="25"/>
        <v>1</v>
      </c>
      <c r="C285" t="str">
        <f t="shared" si="26"/>
        <v>DIPtri</v>
      </c>
      <c r="D285" s="1" t="s">
        <v>718</v>
      </c>
      <c r="E285" s="3">
        <v>0.45056099999999999</v>
      </c>
      <c r="F285" s="3">
        <v>6.7636199999999994E-2</v>
      </c>
      <c r="G285" s="3">
        <v>0.45330900000000002</v>
      </c>
      <c r="H285" s="3">
        <v>-6.7639199999999997E-2</v>
      </c>
      <c r="I285" s="3">
        <v>5.6466200000000001E-2</v>
      </c>
      <c r="J285" s="3">
        <v>4.7831200000000001E-3</v>
      </c>
      <c r="K285" s="3">
        <v>3.5048599999999999E-2</v>
      </c>
      <c r="L285" s="3">
        <v>0.17420099999999999</v>
      </c>
      <c r="M285" s="3">
        <v>3.1730899999999999E-2</v>
      </c>
      <c r="N285" s="3">
        <v>7.8585100000000005E-2</v>
      </c>
      <c r="O285" s="3">
        <v>-0.25599300000000003</v>
      </c>
      <c r="P285" s="3">
        <v>0.139129</v>
      </c>
      <c r="Q285" s="3">
        <v>3.9819800000000002E-2</v>
      </c>
      <c r="R285" s="3">
        <v>-4.8104399999999999E-2</v>
      </c>
      <c r="S285" s="3">
        <v>4.1169999999999998E-2</v>
      </c>
      <c r="T285" s="3">
        <v>-0.17993600000000001</v>
      </c>
      <c r="U285" s="3">
        <v>-0.30742700000000001</v>
      </c>
      <c r="V285" s="3">
        <v>-0.16214700000000001</v>
      </c>
      <c r="W285" s="3">
        <v>-0.544686</v>
      </c>
      <c r="X285" s="3">
        <v>-6.5093900000000003E-3</v>
      </c>
      <c r="Y285" s="3">
        <v>850.745</v>
      </c>
      <c r="Z285" s="3" t="s">
        <v>22</v>
      </c>
      <c r="AA285" s="4">
        <f t="shared" si="27"/>
        <v>0.60125825428591007</v>
      </c>
      <c r="AB285" s="5">
        <v>3.3086393178142979</v>
      </c>
      <c r="AC285" s="4">
        <f t="shared" si="28"/>
        <v>5.50285887009374</v>
      </c>
      <c r="AD285" s="4">
        <f t="shared" si="29"/>
        <v>0.3541899014751268</v>
      </c>
      <c r="AE285" s="5">
        <v>1.9490581949148997</v>
      </c>
      <c r="AF285" s="4">
        <f t="shared" si="30"/>
        <v>5.5028621279078829</v>
      </c>
      <c r="AJ285" s="1"/>
    </row>
    <row r="286" spans="1:36" x14ac:dyDescent="0.3">
      <c r="A286">
        <f>IF(B286=1,MAX(A$9:A285)+1,A285)</f>
        <v>57</v>
      </c>
      <c r="B286">
        <f t="shared" si="25"/>
        <v>2</v>
      </c>
      <c r="C286" t="str">
        <f t="shared" si="26"/>
        <v>DIPtri</v>
      </c>
      <c r="D286" s="1" t="s">
        <v>719</v>
      </c>
      <c r="E286" s="3">
        <v>0.46222200000000002</v>
      </c>
      <c r="F286" s="3">
        <v>8.2981799999999994E-2</v>
      </c>
      <c r="G286" s="3">
        <v>0.45827400000000001</v>
      </c>
      <c r="H286" s="3">
        <v>-6.6869799999999993E-2</v>
      </c>
      <c r="I286" s="3">
        <v>6.1162599999999998E-2</v>
      </c>
      <c r="J286" s="3">
        <v>2.6914899999999999E-2</v>
      </c>
      <c r="K286" s="3">
        <v>1.53533E-2</v>
      </c>
      <c r="L286" s="3">
        <v>0.167741</v>
      </c>
      <c r="M286" s="3">
        <v>1.02212E-2</v>
      </c>
      <c r="N286" s="3">
        <v>8.1286800000000006E-2</v>
      </c>
      <c r="O286" s="3">
        <v>-0.244779</v>
      </c>
      <c r="P286" s="3">
        <v>0.152088</v>
      </c>
      <c r="Q286" s="3">
        <v>1.9963499999999999E-2</v>
      </c>
      <c r="R286" s="3">
        <v>-7.9103900000000005E-2</v>
      </c>
      <c r="S286" s="3">
        <v>1.55871E-2</v>
      </c>
      <c r="T286" s="3">
        <v>-0.20602500000000001</v>
      </c>
      <c r="U286" s="3">
        <v>-0.25082199999999999</v>
      </c>
      <c r="V286" s="3">
        <v>-0.174568</v>
      </c>
      <c r="W286" s="3">
        <v>-0.54718199999999995</v>
      </c>
      <c r="X286" s="3">
        <v>1.55532E-2</v>
      </c>
      <c r="Y286" s="3">
        <v>741.22699999999998</v>
      </c>
      <c r="Z286" s="3" t="s">
        <v>22</v>
      </c>
      <c r="AA286" s="4">
        <f t="shared" si="27"/>
        <v>0.60845068869716135</v>
      </c>
      <c r="AB286" s="5">
        <v>3.0481866670358504</v>
      </c>
      <c r="AC286" s="4">
        <f t="shared" si="28"/>
        <v>5.0097513630278705</v>
      </c>
      <c r="AD286" s="4">
        <f t="shared" si="29"/>
        <v>0.3737660731238725</v>
      </c>
      <c r="AE286" s="5">
        <v>1.8724728361778651</v>
      </c>
      <c r="AF286" s="4">
        <f t="shared" si="30"/>
        <v>5.0097453215270704</v>
      </c>
      <c r="AJ286" s="1"/>
    </row>
    <row r="287" spans="1:36" x14ac:dyDescent="0.3">
      <c r="A287">
        <f>IF(B287=1,MAX(A$9:A286)+1,A286)</f>
        <v>57</v>
      </c>
      <c r="B287">
        <f t="shared" si="25"/>
        <v>3</v>
      </c>
      <c r="C287" t="str">
        <f t="shared" si="26"/>
        <v>DIPtri</v>
      </c>
      <c r="D287" s="1" t="s">
        <v>720</v>
      </c>
      <c r="E287" s="3">
        <v>0.45837499999999998</v>
      </c>
      <c r="F287" s="3">
        <v>8.9758699999999997E-2</v>
      </c>
      <c r="G287" s="3">
        <v>0.46081499999999997</v>
      </c>
      <c r="H287" s="3">
        <v>-7.2698299999999993E-2</v>
      </c>
      <c r="I287" s="3">
        <v>7.7731599999999998E-2</v>
      </c>
      <c r="J287" s="3">
        <v>1.42755E-2</v>
      </c>
      <c r="K287" s="3">
        <v>2.01922E-2</v>
      </c>
      <c r="L287" s="3">
        <v>0.17055899999999999</v>
      </c>
      <c r="M287" s="3">
        <v>2.05113E-2</v>
      </c>
      <c r="N287" s="3">
        <v>6.5846799999999997E-2</v>
      </c>
      <c r="O287" s="3">
        <v>-0.25245099999999998</v>
      </c>
      <c r="P287" s="3">
        <v>0.157114</v>
      </c>
      <c r="Q287" s="3">
        <v>1.3791100000000001E-2</v>
      </c>
      <c r="R287" s="3">
        <v>-7.2357099999999994E-2</v>
      </c>
      <c r="S287" s="3">
        <v>1.1294500000000001E-2</v>
      </c>
      <c r="T287" s="3">
        <v>-0.190466</v>
      </c>
      <c r="U287" s="3">
        <v>-0.26495600000000002</v>
      </c>
      <c r="V287" s="3">
        <v>-0.16091800000000001</v>
      </c>
      <c r="W287" s="3">
        <v>-0.54530299999999998</v>
      </c>
      <c r="X287" s="3">
        <v>-1.1147900000000001E-3</v>
      </c>
      <c r="Y287" s="3">
        <v>744.95699999999999</v>
      </c>
      <c r="Z287" s="3" t="s">
        <v>22</v>
      </c>
      <c r="AA287" s="4">
        <f t="shared" si="27"/>
        <v>0.62322465758620638</v>
      </c>
      <c r="AB287" s="5">
        <v>3.1560683261399709</v>
      </c>
      <c r="AC287" s="4">
        <f t="shared" si="28"/>
        <v>5.0640941235599515</v>
      </c>
      <c r="AD287" s="4">
        <f t="shared" si="29"/>
        <v>0.36113462820711334</v>
      </c>
      <c r="AE287" s="5">
        <v>1.8288187143948016</v>
      </c>
      <c r="AF287" s="4">
        <f t="shared" si="30"/>
        <v>5.064091260021625</v>
      </c>
      <c r="AJ287" s="1"/>
    </row>
    <row r="288" spans="1:36" x14ac:dyDescent="0.3">
      <c r="A288">
        <f>IF(B288=1,MAX(A$9:A287)+1,A287)</f>
        <v>57</v>
      </c>
      <c r="B288">
        <f t="shared" si="25"/>
        <v>4</v>
      </c>
      <c r="C288" t="str">
        <f t="shared" si="26"/>
        <v>DIPtri</v>
      </c>
      <c r="D288" s="1" t="s">
        <v>721</v>
      </c>
      <c r="E288" s="3">
        <v>0.47012900000000002</v>
      </c>
      <c r="F288" s="3">
        <v>7.79445E-2</v>
      </c>
      <c r="G288" s="3">
        <v>0.46331</v>
      </c>
      <c r="H288" s="3">
        <v>-7.6341699999999998E-2</v>
      </c>
      <c r="I288" s="3">
        <v>8.6540000000000006E-2</v>
      </c>
      <c r="J288" s="3">
        <v>-4.2917700000000003E-3</v>
      </c>
      <c r="K288" s="3">
        <v>2.43822E-2</v>
      </c>
      <c r="L288" s="3">
        <v>0.15842300000000001</v>
      </c>
      <c r="M288" s="3">
        <v>2.7185899999999999E-2</v>
      </c>
      <c r="N288" s="3">
        <v>5.5451100000000003E-2</v>
      </c>
      <c r="O288" s="3">
        <v>-0.29498600000000003</v>
      </c>
      <c r="P288" s="3">
        <v>0.13988200000000001</v>
      </c>
      <c r="Q288" s="3">
        <v>2.09628E-2</v>
      </c>
      <c r="R288" s="3">
        <v>-6.0613899999999998E-2</v>
      </c>
      <c r="S288" s="3">
        <v>1.95859E-2</v>
      </c>
      <c r="T288" s="3">
        <v>-0.148817</v>
      </c>
      <c r="U288" s="3">
        <v>-0.28604600000000002</v>
      </c>
      <c r="V288" s="3">
        <v>-0.13522300000000001</v>
      </c>
      <c r="W288" s="3">
        <v>-0.53106399999999998</v>
      </c>
      <c r="X288" s="3">
        <v>-6.4137700000000001E-3</v>
      </c>
      <c r="Y288" s="3">
        <v>680.16700000000003</v>
      </c>
      <c r="Z288" s="3" t="s">
        <v>22</v>
      </c>
      <c r="AA288" s="4">
        <f t="shared" si="27"/>
        <v>0.61760764543519053</v>
      </c>
      <c r="AB288" s="5">
        <v>2.7777707573662553</v>
      </c>
      <c r="AC288" s="4">
        <f t="shared" si="28"/>
        <v>4.4976301344341829</v>
      </c>
      <c r="AD288" s="4">
        <f t="shared" si="29"/>
        <v>0.30727743505452854</v>
      </c>
      <c r="AE288" s="5">
        <v>1.3820209547711888</v>
      </c>
      <c r="AF288" s="4">
        <f t="shared" si="30"/>
        <v>4.49763242304447</v>
      </c>
      <c r="AJ288" s="1"/>
    </row>
    <row r="289" spans="1:36" x14ac:dyDescent="0.3">
      <c r="A289">
        <f>IF(B289=1,MAX(A$9:A288)+1,A288)</f>
        <v>58</v>
      </c>
      <c r="B289">
        <f t="shared" si="25"/>
        <v>1</v>
      </c>
      <c r="C289" t="str">
        <f t="shared" si="26"/>
        <v>DIPzei</v>
      </c>
      <c r="D289" s="1" t="s">
        <v>722</v>
      </c>
      <c r="E289" s="3">
        <v>0.45605099999999998</v>
      </c>
      <c r="F289" s="3">
        <v>9.0049799999999999E-2</v>
      </c>
      <c r="G289" s="3">
        <v>0.446608</v>
      </c>
      <c r="H289" s="3">
        <v>-7.7442700000000003E-2</v>
      </c>
      <c r="I289" s="3">
        <v>4.0377700000000002E-2</v>
      </c>
      <c r="J289" s="3">
        <v>-9.8202099999999994E-3</v>
      </c>
      <c r="K289" s="3">
        <v>3.8610600000000002E-2</v>
      </c>
      <c r="L289" s="3">
        <v>0.219274</v>
      </c>
      <c r="M289" s="3">
        <v>2.63866E-2</v>
      </c>
      <c r="N289" s="3">
        <v>6.7988400000000004E-2</v>
      </c>
      <c r="O289" s="3">
        <v>-0.258295</v>
      </c>
      <c r="P289" s="3">
        <v>0.15646499999999999</v>
      </c>
      <c r="Q289" s="3">
        <v>2.8757399999999999E-2</v>
      </c>
      <c r="R289" s="3">
        <v>-8.0472799999999997E-2</v>
      </c>
      <c r="S289" s="3">
        <v>1.8765500000000001E-2</v>
      </c>
      <c r="T289" s="3">
        <v>-0.20923800000000001</v>
      </c>
      <c r="U289" s="3">
        <v>-0.25691000000000003</v>
      </c>
      <c r="V289" s="3">
        <v>-0.145205</v>
      </c>
      <c r="W289" s="3">
        <v>-0.54035100000000003</v>
      </c>
      <c r="X289" s="3">
        <v>-1.15987E-2</v>
      </c>
      <c r="Y289" s="3">
        <v>620.197</v>
      </c>
      <c r="Z289" s="3" t="s">
        <v>22</v>
      </c>
      <c r="AA289" s="4">
        <f t="shared" si="27"/>
        <v>0.58073142331922256</v>
      </c>
      <c r="AB289" s="5">
        <v>2.9449551622888483</v>
      </c>
      <c r="AC289" s="4">
        <f t="shared" si="28"/>
        <v>5.0711138471837689</v>
      </c>
      <c r="AD289" s="4">
        <f t="shared" si="29"/>
        <v>0.42897128358202485</v>
      </c>
      <c r="AE289" s="5">
        <v>2.1753637639493779</v>
      </c>
      <c r="AF289" s="4">
        <f t="shared" si="30"/>
        <v>5.0711174551930593</v>
      </c>
      <c r="AJ289" s="1"/>
    </row>
    <row r="290" spans="1:36" x14ac:dyDescent="0.3">
      <c r="A290">
        <f>IF(B290=1,MAX(A$9:A289)+1,A289)</f>
        <v>58</v>
      </c>
      <c r="B290">
        <f t="shared" si="25"/>
        <v>2</v>
      </c>
      <c r="C290" t="str">
        <f t="shared" si="26"/>
        <v>DIPzei</v>
      </c>
      <c r="D290" s="1" t="s">
        <v>723</v>
      </c>
      <c r="E290" s="3">
        <v>0.43976900000000002</v>
      </c>
      <c r="F290" s="3">
        <v>7.9931600000000005E-2</v>
      </c>
      <c r="G290" s="3">
        <v>0.44062299999999999</v>
      </c>
      <c r="H290" s="3">
        <v>-9.5409999999999995E-2</v>
      </c>
      <c r="I290" s="3">
        <v>5.2448700000000001E-2</v>
      </c>
      <c r="J290" s="3">
        <v>-1.48042E-2</v>
      </c>
      <c r="K290" s="3">
        <v>4.2960600000000002E-2</v>
      </c>
      <c r="L290" s="3">
        <v>0.22231799999999999</v>
      </c>
      <c r="M290" s="3">
        <v>3.6156399999999998E-2</v>
      </c>
      <c r="N290" s="3">
        <v>6.9811799999999993E-2</v>
      </c>
      <c r="O290" s="3">
        <v>-0.29785099999999998</v>
      </c>
      <c r="P290" s="3">
        <v>0.180117</v>
      </c>
      <c r="Q290" s="3">
        <v>3.9707199999999998E-2</v>
      </c>
      <c r="R290" s="3">
        <v>-7.1806700000000001E-2</v>
      </c>
      <c r="S290" s="3">
        <v>3.9184900000000002E-2</v>
      </c>
      <c r="T290" s="3">
        <v>-0.192271</v>
      </c>
      <c r="U290" s="3">
        <v>-0.27512199999999998</v>
      </c>
      <c r="V290" s="3">
        <v>-0.16118199999999999</v>
      </c>
      <c r="W290" s="3">
        <v>-0.517876</v>
      </c>
      <c r="X290" s="3">
        <v>-1.6704500000000001E-2</v>
      </c>
      <c r="Y290" s="3">
        <v>564.721</v>
      </c>
      <c r="Z290" s="3" t="s">
        <v>22</v>
      </c>
      <c r="AA290" s="4">
        <f t="shared" si="27"/>
        <v>0.57032786585452755</v>
      </c>
      <c r="AB290" s="5">
        <v>2.5885133406745906</v>
      </c>
      <c r="AC290" s="4">
        <f t="shared" si="28"/>
        <v>4.5386408338933206</v>
      </c>
      <c r="AD290" s="4">
        <f t="shared" si="29"/>
        <v>0.4146061924664054</v>
      </c>
      <c r="AE290" s="5">
        <v>1.8817479612080152</v>
      </c>
      <c r="AF290" s="4">
        <f t="shared" si="30"/>
        <v>4.5386393049604274</v>
      </c>
      <c r="AJ290" s="1"/>
    </row>
    <row r="291" spans="1:36" x14ac:dyDescent="0.3">
      <c r="A291">
        <f>IF(B291=1,MAX(A$9:A290)+1,A290)</f>
        <v>58</v>
      </c>
      <c r="B291">
        <f t="shared" si="25"/>
        <v>3</v>
      </c>
      <c r="C291" t="str">
        <f t="shared" si="26"/>
        <v>DIPzei</v>
      </c>
      <c r="D291" s="1" t="s">
        <v>724</v>
      </c>
      <c r="E291" s="3">
        <v>0.42547400000000002</v>
      </c>
      <c r="F291" s="3">
        <v>7.8151999999999999E-2</v>
      </c>
      <c r="G291" s="3">
        <v>0.42443700000000001</v>
      </c>
      <c r="H291" s="3">
        <v>-7.7050300000000002E-2</v>
      </c>
      <c r="I291" s="3">
        <v>6.4583199999999993E-2</v>
      </c>
      <c r="J291" s="3">
        <v>2.8218399999999999E-4</v>
      </c>
      <c r="K291" s="3">
        <v>4.4629799999999997E-2</v>
      </c>
      <c r="L291" s="3">
        <v>0.21806500000000001</v>
      </c>
      <c r="M291" s="3">
        <v>4.0049000000000001E-2</v>
      </c>
      <c r="N291" s="3">
        <v>6.6454600000000003E-2</v>
      </c>
      <c r="O291" s="3">
        <v>-0.26610800000000001</v>
      </c>
      <c r="P291" s="3">
        <v>0.17018900000000001</v>
      </c>
      <c r="Q291" s="3">
        <v>4.2735099999999998E-2</v>
      </c>
      <c r="R291" s="3">
        <v>-6.5580399999999997E-2</v>
      </c>
      <c r="S291" s="3">
        <v>4.7085799999999997E-2</v>
      </c>
      <c r="T291" s="3">
        <v>-0.21546699999999999</v>
      </c>
      <c r="U291" s="3">
        <v>-0.26485199999999998</v>
      </c>
      <c r="V291" s="3">
        <v>-0.17591899999999999</v>
      </c>
      <c r="W291" s="3">
        <v>-0.55803400000000003</v>
      </c>
      <c r="X291" s="3">
        <v>8.7329400000000005E-4</v>
      </c>
      <c r="Y291" s="3">
        <v>560.54600000000005</v>
      </c>
      <c r="Z291" s="3" t="s">
        <v>22</v>
      </c>
      <c r="AA291" s="4">
        <f t="shared" si="27"/>
        <v>0.62261748059853905</v>
      </c>
      <c r="AB291" s="5">
        <v>2.7875714809959105</v>
      </c>
      <c r="AC291" s="4">
        <f t="shared" si="28"/>
        <v>4.4771815245472109</v>
      </c>
      <c r="AD291" s="4">
        <f t="shared" si="29"/>
        <v>0.43353895668094239</v>
      </c>
      <c r="AE291" s="5">
        <v>1.9410325682085237</v>
      </c>
      <c r="AF291" s="4">
        <f t="shared" si="30"/>
        <v>4.4771814350169281</v>
      </c>
      <c r="AJ291" s="1"/>
    </row>
    <row r="292" spans="1:36" x14ac:dyDescent="0.3">
      <c r="A292">
        <f>IF(B292=1,MAX(A$9:A291)+1,A291)</f>
        <v>58</v>
      </c>
      <c r="B292">
        <f t="shared" si="25"/>
        <v>4</v>
      </c>
      <c r="C292" t="str">
        <f t="shared" si="26"/>
        <v>DIPzei</v>
      </c>
      <c r="D292" s="1" t="s">
        <v>725</v>
      </c>
      <c r="E292" s="3">
        <v>0.45159100000000002</v>
      </c>
      <c r="F292" s="3">
        <v>7.1111400000000005E-2</v>
      </c>
      <c r="G292" s="3">
        <v>0.45488200000000001</v>
      </c>
      <c r="H292" s="3">
        <v>-5.6819500000000002E-2</v>
      </c>
      <c r="I292" s="3">
        <v>2.6301399999999999E-2</v>
      </c>
      <c r="J292" s="3">
        <v>-1.0787100000000001E-2</v>
      </c>
      <c r="K292" s="3">
        <v>3.1309900000000002E-2</v>
      </c>
      <c r="L292" s="3">
        <v>0.18959100000000001</v>
      </c>
      <c r="M292" s="3">
        <v>2.96989E-2</v>
      </c>
      <c r="N292" s="3">
        <v>6.2951900000000005E-2</v>
      </c>
      <c r="O292" s="3">
        <v>-0.21171599999999999</v>
      </c>
      <c r="P292" s="3">
        <v>0.12873799999999999</v>
      </c>
      <c r="Q292" s="3">
        <v>2.5566200000000001E-2</v>
      </c>
      <c r="R292" s="3">
        <v>-6.8573700000000001E-2</v>
      </c>
      <c r="S292" s="3">
        <v>2.41742E-2</v>
      </c>
      <c r="T292" s="3">
        <v>-0.17799999999999999</v>
      </c>
      <c r="U292" s="3">
        <v>-0.22500800000000001</v>
      </c>
      <c r="V292" s="3">
        <v>-0.14285700000000001</v>
      </c>
      <c r="W292" s="3">
        <v>-0.60679899999999998</v>
      </c>
      <c r="X292" s="3">
        <v>4.6452300000000002E-3</v>
      </c>
      <c r="Y292" s="3">
        <v>813.27099999999996</v>
      </c>
      <c r="Z292" s="3" t="s">
        <v>22</v>
      </c>
      <c r="AA292" s="4">
        <f t="shared" si="27"/>
        <v>0.63328845977910331</v>
      </c>
      <c r="AB292" s="5">
        <v>4.1663481293846862</v>
      </c>
      <c r="AC292" s="4">
        <f t="shared" si="28"/>
        <v>6.5789105502379526</v>
      </c>
      <c r="AD292" s="4">
        <f t="shared" si="29"/>
        <v>0.36766025280888059</v>
      </c>
      <c r="AE292" s="5">
        <v>2.4187988762116017</v>
      </c>
      <c r="AF292" s="4">
        <f t="shared" si="30"/>
        <v>6.5788968422130649</v>
      </c>
      <c r="AJ292" s="1"/>
    </row>
    <row r="293" spans="1:36" x14ac:dyDescent="0.3">
      <c r="A293">
        <f>IF(B293=1,MAX(A$9:A292)+1,A292)</f>
        <v>59</v>
      </c>
      <c r="B293">
        <f t="shared" si="25"/>
        <v>1</v>
      </c>
      <c r="C293" t="str">
        <f t="shared" si="26"/>
        <v>DIPzei</v>
      </c>
      <c r="D293" s="1" t="s">
        <v>726</v>
      </c>
      <c r="E293" s="3">
        <v>0.43160599999999999</v>
      </c>
      <c r="F293" s="3">
        <v>6.9808300000000004E-2</v>
      </c>
      <c r="G293" s="3">
        <v>0.43189699999999998</v>
      </c>
      <c r="H293" s="3">
        <v>-6.4471600000000004E-2</v>
      </c>
      <c r="I293" s="3">
        <v>7.3214399999999999E-2</v>
      </c>
      <c r="J293" s="3">
        <v>-2.0962500000000001E-4</v>
      </c>
      <c r="K293" s="3">
        <v>4.1224799999999999E-2</v>
      </c>
      <c r="L293" s="3">
        <v>0.20807100000000001</v>
      </c>
      <c r="M293" s="3">
        <v>3.89824E-2</v>
      </c>
      <c r="N293" s="3">
        <v>7.3833399999999993E-2</v>
      </c>
      <c r="O293" s="3">
        <v>-0.27123799999999998</v>
      </c>
      <c r="P293" s="3">
        <v>0.157554</v>
      </c>
      <c r="Q293" s="3">
        <v>3.89766E-2</v>
      </c>
      <c r="R293" s="3">
        <v>-7.8175900000000006E-2</v>
      </c>
      <c r="S293" s="3">
        <v>4.4501800000000001E-2</v>
      </c>
      <c r="T293" s="3">
        <v>-0.20240900000000001</v>
      </c>
      <c r="U293" s="3">
        <v>-0.27416400000000002</v>
      </c>
      <c r="V293" s="3">
        <v>-0.16921800000000001</v>
      </c>
      <c r="W293" s="3">
        <v>-0.55500099999999997</v>
      </c>
      <c r="X293" s="3">
        <v>5.2175099999999999E-3</v>
      </c>
      <c r="Y293" s="3">
        <v>394.767</v>
      </c>
      <c r="Z293" s="3" t="s">
        <v>22</v>
      </c>
      <c r="AA293" s="4">
        <f t="shared" si="27"/>
        <v>0.62823884199519864</v>
      </c>
      <c r="AB293" s="5">
        <v>3.1432810811372893</v>
      </c>
      <c r="AC293" s="4">
        <f t="shared" si="28"/>
        <v>5.0033217799056624</v>
      </c>
      <c r="AD293" s="4">
        <f t="shared" si="29"/>
        <v>0.41049308048857536</v>
      </c>
      <c r="AE293" s="5">
        <v>2.0538313401746602</v>
      </c>
      <c r="AF293" s="4">
        <f t="shared" si="30"/>
        <v>5.0033275536098136</v>
      </c>
      <c r="AJ293" s="1"/>
    </row>
    <row r="294" spans="1:36" x14ac:dyDescent="0.3">
      <c r="A294">
        <f>IF(B294=1,MAX(A$9:A293)+1,A293)</f>
        <v>59</v>
      </c>
      <c r="B294">
        <f t="shared" si="25"/>
        <v>2</v>
      </c>
      <c r="C294" t="str">
        <f t="shared" si="26"/>
        <v>DIPzei</v>
      </c>
      <c r="D294" s="1" t="s">
        <v>727</v>
      </c>
      <c r="E294" s="3">
        <v>0.44012699999999999</v>
      </c>
      <c r="F294" s="3">
        <v>7.8310500000000005E-2</v>
      </c>
      <c r="G294" s="74">
        <v>0.42641099999999998</v>
      </c>
      <c r="H294" s="3">
        <v>-5.2653400000000003E-2</v>
      </c>
      <c r="I294" s="3">
        <v>3.2717700000000002E-2</v>
      </c>
      <c r="J294" s="3">
        <v>2.85493E-2</v>
      </c>
      <c r="K294" s="3">
        <v>4.2385300000000001E-2</v>
      </c>
      <c r="L294" s="3">
        <v>0.192413</v>
      </c>
      <c r="M294" s="3">
        <v>4.8295299999999999E-2</v>
      </c>
      <c r="N294" s="3">
        <v>8.1876500000000005E-2</v>
      </c>
      <c r="O294" s="3">
        <v>-0.25149899999999997</v>
      </c>
      <c r="P294" s="3">
        <v>0.15324499999999999</v>
      </c>
      <c r="Q294" s="3">
        <v>3.4720899999999999E-2</v>
      </c>
      <c r="R294" s="3">
        <v>-7.1585300000000004E-2</v>
      </c>
      <c r="S294" s="3">
        <v>4.36444E-2</v>
      </c>
      <c r="T294" s="3">
        <v>-0.22490499999999999</v>
      </c>
      <c r="U294" s="3">
        <v>-0.26756200000000002</v>
      </c>
      <c r="V294" s="3">
        <v>-0.21479500000000001</v>
      </c>
      <c r="W294" s="3">
        <v>-0.54923999999999995</v>
      </c>
      <c r="X294" s="3">
        <v>2.95448E-2</v>
      </c>
      <c r="Y294" s="3">
        <v>402.49</v>
      </c>
      <c r="Z294" s="3" t="s">
        <v>22</v>
      </c>
      <c r="AA294" s="4">
        <f t="shared" si="27"/>
        <v>0.58195855145322839</v>
      </c>
      <c r="AB294" s="5">
        <v>3.0773672015090674</v>
      </c>
      <c r="AC294" s="4">
        <f t="shared" si="28"/>
        <v>5.2879491053520384</v>
      </c>
      <c r="AD294" s="4">
        <f t="shared" si="29"/>
        <v>0.41731989942586012</v>
      </c>
      <c r="AE294" s="5">
        <v>1.976719115953365</v>
      </c>
      <c r="AF294" s="4">
        <f t="shared" si="30"/>
        <v>4.7366998762170063</v>
      </c>
      <c r="AI294" t="str">
        <f t="shared" ref="AI294:AI302" si="31">MID(AJ294,1,6)</f>
        <v>DIPzei</v>
      </c>
      <c r="AJ294" s="1" t="s">
        <v>727</v>
      </c>
    </row>
    <row r="295" spans="1:36" x14ac:dyDescent="0.3">
      <c r="A295">
        <f>IF(B295=1,MAX(A$9:A294)+1,A294)</f>
        <v>59</v>
      </c>
      <c r="B295">
        <f t="shared" si="25"/>
        <v>3</v>
      </c>
      <c r="C295" t="str">
        <f t="shared" si="26"/>
        <v>DIPzei</v>
      </c>
      <c r="D295" s="1" t="s">
        <v>728</v>
      </c>
      <c r="E295" s="3">
        <v>0.39375599999999999</v>
      </c>
      <c r="F295" s="3">
        <v>6.8003400000000006E-2</v>
      </c>
      <c r="G295" s="74">
        <v>0.39922400000000002</v>
      </c>
      <c r="H295" s="3">
        <v>-6.0394900000000001E-2</v>
      </c>
      <c r="I295" s="3">
        <v>-3.4428900000000001E-3</v>
      </c>
      <c r="J295" s="3">
        <v>1.4974000000000001E-3</v>
      </c>
      <c r="K295" s="3">
        <v>6.0359900000000001E-2</v>
      </c>
      <c r="L295" s="3">
        <v>0.199625</v>
      </c>
      <c r="M295" s="3">
        <v>7.1071599999999999E-2</v>
      </c>
      <c r="N295" s="3">
        <v>7.1342900000000001E-2</v>
      </c>
      <c r="O295" s="3">
        <v>-0.24729200000000001</v>
      </c>
      <c r="P295" s="3">
        <v>0.23477200000000001</v>
      </c>
      <c r="Q295" s="3">
        <v>7.4151099999999998E-2</v>
      </c>
      <c r="R295" s="3">
        <v>-6.7599699999999999E-2</v>
      </c>
      <c r="S295" s="3">
        <v>7.9910200000000001E-2</v>
      </c>
      <c r="T295" s="3">
        <v>-0.20910599999999999</v>
      </c>
      <c r="U295" s="3">
        <v>-0.247668</v>
      </c>
      <c r="V295" s="3">
        <v>-0.221612</v>
      </c>
      <c r="W295" s="3">
        <v>-0.58006999999999997</v>
      </c>
      <c r="X295" s="3">
        <v>-1.6528399999999999E-2</v>
      </c>
      <c r="Y295" s="3">
        <v>381.35899999999998</v>
      </c>
      <c r="Z295" s="3" t="s">
        <v>22</v>
      </c>
      <c r="AA295" s="4">
        <f t="shared" si="27"/>
        <v>0.57690879127691586</v>
      </c>
      <c r="AB295" s="5">
        <v>2.8342706831312765</v>
      </c>
      <c r="AC295" s="4">
        <f t="shared" si="28"/>
        <v>4.9128575018903264</v>
      </c>
      <c r="AD295" s="4">
        <f t="shared" si="29"/>
        <v>0.40919829495134746</v>
      </c>
      <c r="AE295" s="5">
        <v>1.9912308130073735</v>
      </c>
      <c r="AF295" s="4">
        <f t="shared" si="30"/>
        <v>4.8661757333180606</v>
      </c>
      <c r="AI295" t="str">
        <f t="shared" si="31"/>
        <v>DIPzei</v>
      </c>
      <c r="AJ295" s="1" t="s">
        <v>728</v>
      </c>
    </row>
    <row r="296" spans="1:36" x14ac:dyDescent="0.3">
      <c r="A296">
        <f>IF(B296=1,MAX(A$9:A295)+1,A295)</f>
        <v>59</v>
      </c>
      <c r="B296">
        <f t="shared" si="25"/>
        <v>4</v>
      </c>
      <c r="C296" t="str">
        <f t="shared" si="26"/>
        <v>DIPzei</v>
      </c>
      <c r="D296" s="1" t="s">
        <v>729</v>
      </c>
      <c r="E296" s="3">
        <v>0.42690800000000001</v>
      </c>
      <c r="F296" s="3">
        <v>7.87804E-2</v>
      </c>
      <c r="G296" s="3">
        <v>0.42149700000000001</v>
      </c>
      <c r="H296" s="3">
        <v>-7.6955999999999997E-2</v>
      </c>
      <c r="I296" s="3">
        <v>2.20436E-2</v>
      </c>
      <c r="J296" s="3">
        <v>2.4747499999999999E-2</v>
      </c>
      <c r="K296" s="3">
        <v>4.5185000000000003E-2</v>
      </c>
      <c r="L296" s="3">
        <v>0.20616699999999999</v>
      </c>
      <c r="M296" s="3">
        <v>5.2108599999999998E-2</v>
      </c>
      <c r="N296" s="3">
        <v>9.92865E-2</v>
      </c>
      <c r="O296" s="3">
        <v>-0.26471299999999998</v>
      </c>
      <c r="P296" s="3">
        <v>0.13616600000000001</v>
      </c>
      <c r="Q296" s="3">
        <v>5.2093E-2</v>
      </c>
      <c r="R296" s="3">
        <v>-7.9622499999999999E-2</v>
      </c>
      <c r="S296" s="3">
        <v>5.82214E-2</v>
      </c>
      <c r="T296" s="3">
        <v>-0.23554600000000001</v>
      </c>
      <c r="U296" s="3">
        <v>-0.25259700000000002</v>
      </c>
      <c r="V296" s="3">
        <v>-0.184336</v>
      </c>
      <c r="W296" s="3">
        <v>-0.56074800000000002</v>
      </c>
      <c r="X296" s="3">
        <v>3.1312699999999999E-2</v>
      </c>
      <c r="Y296" s="3">
        <v>346.59</v>
      </c>
      <c r="Z296" s="3" t="s">
        <v>22</v>
      </c>
      <c r="AA296" s="4">
        <f t="shared" si="27"/>
        <v>0.58282857761231999</v>
      </c>
      <c r="AB296" s="5">
        <v>2.5313096514690985</v>
      </c>
      <c r="AC296" s="4">
        <f t="shared" si="28"/>
        <v>4.3431460787992613</v>
      </c>
      <c r="AD296" s="4">
        <f t="shared" si="29"/>
        <v>0.44190533159711937</v>
      </c>
      <c r="AE296" s="5">
        <v>1.9192611613746031</v>
      </c>
      <c r="AF296" s="4">
        <f t="shared" si="30"/>
        <v>4.343150046273653</v>
      </c>
      <c r="AI296" t="str">
        <f t="shared" si="31"/>
        <v>DIPzei</v>
      </c>
      <c r="AJ296" s="1" t="s">
        <v>729</v>
      </c>
    </row>
    <row r="297" spans="1:36" x14ac:dyDescent="0.3">
      <c r="A297">
        <f>IF(B297=1,MAX(A$9:A296)+1,A296)</f>
        <v>59</v>
      </c>
      <c r="B297">
        <f t="shared" si="25"/>
        <v>5</v>
      </c>
      <c r="C297" t="str">
        <f t="shared" si="26"/>
        <v>DIPzei</v>
      </c>
      <c r="D297" s="1" t="s">
        <v>730</v>
      </c>
      <c r="E297" s="3">
        <v>0.46553299999999997</v>
      </c>
      <c r="F297" s="3">
        <v>7.8811300000000001E-2</v>
      </c>
      <c r="G297" s="3">
        <v>0.47329599999999999</v>
      </c>
      <c r="H297" s="3">
        <v>-6.2496299999999998E-2</v>
      </c>
      <c r="I297" s="3">
        <v>8.2544500000000007E-2</v>
      </c>
      <c r="J297" s="3">
        <v>5.7942699999999998E-3</v>
      </c>
      <c r="K297" s="3">
        <v>1.0477200000000001E-2</v>
      </c>
      <c r="L297" s="3">
        <v>0.16909399999999999</v>
      </c>
      <c r="M297" s="3">
        <v>9.8248699999999994E-3</v>
      </c>
      <c r="N297" s="3">
        <v>5.6765900000000001E-2</v>
      </c>
      <c r="O297" s="3">
        <v>-0.30438199999999999</v>
      </c>
      <c r="P297" s="3">
        <v>0.16700100000000001</v>
      </c>
      <c r="Q297" s="3">
        <v>1.4232E-2</v>
      </c>
      <c r="R297" s="3">
        <v>-6.02544E-2</v>
      </c>
      <c r="S297" s="3">
        <v>1.6844000000000001E-2</v>
      </c>
      <c r="T297" s="3">
        <v>-0.19443199999999999</v>
      </c>
      <c r="U297" s="3">
        <v>-0.28872300000000001</v>
      </c>
      <c r="V297" s="3">
        <v>-0.18396799999999999</v>
      </c>
      <c r="W297" s="3">
        <v>-0.47964600000000002</v>
      </c>
      <c r="X297" s="3">
        <v>2.36834E-2</v>
      </c>
      <c r="Y297" s="3">
        <v>409.89499999999998</v>
      </c>
      <c r="Z297" s="3" t="s">
        <v>22</v>
      </c>
      <c r="AA297" s="4">
        <f t="shared" si="27"/>
        <v>0.56247504767981216</v>
      </c>
      <c r="AB297" s="5">
        <v>2.8917924579603942</v>
      </c>
      <c r="AC297" s="4">
        <f t="shared" si="28"/>
        <v>5.1411924313601576</v>
      </c>
      <c r="AD297" s="4">
        <f t="shared" si="29"/>
        <v>0.36358174984209535</v>
      </c>
      <c r="AE297" s="5">
        <v>1.8692408077076952</v>
      </c>
      <c r="AF297" s="4">
        <f t="shared" si="30"/>
        <v>5.1411843650554854</v>
      </c>
      <c r="AI297" t="str">
        <f t="shared" si="31"/>
        <v>DIPzei</v>
      </c>
      <c r="AJ297" s="1" t="s">
        <v>730</v>
      </c>
    </row>
    <row r="298" spans="1:36" x14ac:dyDescent="0.3">
      <c r="A298">
        <f>IF(B298=1,MAX(A$9:A297)+1,A297)</f>
        <v>60</v>
      </c>
      <c r="B298">
        <f t="shared" si="25"/>
        <v>1</v>
      </c>
      <c r="C298" t="str">
        <f t="shared" si="26"/>
        <v>DIPzei</v>
      </c>
      <c r="D298" s="1" t="s">
        <v>731</v>
      </c>
      <c r="E298" s="3">
        <v>0.471611</v>
      </c>
      <c r="F298" s="3">
        <v>7.5481699999999999E-2</v>
      </c>
      <c r="G298" s="3">
        <v>0.47534300000000002</v>
      </c>
      <c r="H298" s="3">
        <v>-4.7407900000000003E-2</v>
      </c>
      <c r="I298" s="3">
        <v>7.1429699999999999E-2</v>
      </c>
      <c r="J298" s="3">
        <v>1.43556E-2</v>
      </c>
      <c r="K298" s="3">
        <v>9.28643E-3</v>
      </c>
      <c r="L298" s="3">
        <v>0.14799999999999999</v>
      </c>
      <c r="M298" s="3">
        <v>1.1912600000000001E-2</v>
      </c>
      <c r="N298" s="3">
        <v>6.1521600000000003E-2</v>
      </c>
      <c r="O298" s="3">
        <v>-0.22501099999999999</v>
      </c>
      <c r="P298" s="3">
        <v>0.13746800000000001</v>
      </c>
      <c r="Q298" s="3">
        <v>9.9551799999999992E-3</v>
      </c>
      <c r="R298" s="3">
        <v>-6.1540900000000003E-2</v>
      </c>
      <c r="S298" s="3">
        <v>6.3415800000000003E-3</v>
      </c>
      <c r="T298" s="3">
        <v>-0.16757</v>
      </c>
      <c r="U298" s="3">
        <v>-0.27947</v>
      </c>
      <c r="V298" s="3">
        <v>-0.16941600000000001</v>
      </c>
      <c r="W298" s="3">
        <v>-0.55139800000000005</v>
      </c>
      <c r="X298" s="3">
        <v>9.1085100000000002E-3</v>
      </c>
      <c r="Y298" s="3">
        <v>878.43200000000002</v>
      </c>
      <c r="Z298" s="3" t="s">
        <v>22</v>
      </c>
      <c r="AA298" s="4">
        <f t="shared" si="27"/>
        <v>0.6228498019914257</v>
      </c>
      <c r="AB298" s="5">
        <v>4.0129957518459625</v>
      </c>
      <c r="AC298" s="4">
        <f t="shared" si="28"/>
        <v>6.4429590232111948</v>
      </c>
      <c r="AD298" s="4">
        <f t="shared" si="29"/>
        <v>0.31558374014122226</v>
      </c>
      <c r="AE298" s="5">
        <v>2.033287676667336</v>
      </c>
      <c r="AF298" s="4">
        <f t="shared" si="30"/>
        <v>6.4429418187307403</v>
      </c>
      <c r="AI298" t="str">
        <f t="shared" si="31"/>
        <v>DIPzei</v>
      </c>
      <c r="AJ298" s="1" t="s">
        <v>731</v>
      </c>
    </row>
    <row r="299" spans="1:36" x14ac:dyDescent="0.3">
      <c r="A299">
        <f>IF(B299=1,MAX(A$9:A298)+1,A298)</f>
        <v>60</v>
      </c>
      <c r="B299">
        <f t="shared" si="25"/>
        <v>2</v>
      </c>
      <c r="C299" t="str">
        <f t="shared" si="26"/>
        <v>DIPzei</v>
      </c>
      <c r="D299" s="1" t="s">
        <v>732</v>
      </c>
      <c r="E299" s="3">
        <v>0.44456800000000002</v>
      </c>
      <c r="F299" s="3">
        <v>6.2037299999999997E-2</v>
      </c>
      <c r="G299" s="3">
        <v>0.43479899999999999</v>
      </c>
      <c r="H299" s="3">
        <v>-6.1500100000000002E-2</v>
      </c>
      <c r="I299" s="3">
        <v>4.9581500000000001E-2</v>
      </c>
      <c r="J299" s="3">
        <v>-1.63817E-3</v>
      </c>
      <c r="K299" s="3">
        <v>4.1384700000000003E-2</v>
      </c>
      <c r="L299" s="3">
        <v>0.17649999999999999</v>
      </c>
      <c r="M299" s="3">
        <v>4.1778999999999997E-2</v>
      </c>
      <c r="N299" s="3">
        <v>5.6568800000000002E-2</v>
      </c>
      <c r="O299" s="3">
        <v>-0.28428999999999999</v>
      </c>
      <c r="P299" s="3">
        <v>0.177235</v>
      </c>
      <c r="Q299" s="3">
        <v>4.0888899999999999E-2</v>
      </c>
      <c r="R299" s="3">
        <v>-6.4601599999999995E-2</v>
      </c>
      <c r="S299" s="3">
        <v>3.88265E-2</v>
      </c>
      <c r="T299" s="3">
        <v>-0.180702</v>
      </c>
      <c r="U299" s="3">
        <v>-0.23497399999999999</v>
      </c>
      <c r="V299" s="3">
        <v>-0.17331299999999999</v>
      </c>
      <c r="W299" s="3">
        <v>-0.57256399999999996</v>
      </c>
      <c r="X299" s="3">
        <v>9.4135399999999998E-3</v>
      </c>
      <c r="Y299" s="3">
        <v>792.29399999999998</v>
      </c>
      <c r="Z299" s="3" t="s">
        <v>22</v>
      </c>
      <c r="AA299" s="4">
        <f t="shared" si="27"/>
        <v>0.62224365281148042</v>
      </c>
      <c r="AB299" s="5">
        <v>3.8725396330037967</v>
      </c>
      <c r="AC299" s="4">
        <f t="shared" si="28"/>
        <v>6.2235100599363609</v>
      </c>
      <c r="AD299" s="4">
        <f t="shared" si="29"/>
        <v>0.3572111605076751</v>
      </c>
      <c r="AE299" s="5">
        <v>2.2231040403561053</v>
      </c>
      <c r="AF299" s="4">
        <f t="shared" si="30"/>
        <v>6.2235010720174273</v>
      </c>
      <c r="AI299" t="str">
        <f t="shared" si="31"/>
        <v>DIPzei</v>
      </c>
      <c r="AJ299" s="1" t="s">
        <v>732</v>
      </c>
    </row>
    <row r="300" spans="1:36" x14ac:dyDescent="0.3">
      <c r="A300">
        <f>IF(B300=1,MAX(A$9:A299)+1,A299)</f>
        <v>60</v>
      </c>
      <c r="B300">
        <f t="shared" si="25"/>
        <v>3</v>
      </c>
      <c r="C300" t="str">
        <f t="shared" si="26"/>
        <v>DIPzei</v>
      </c>
      <c r="D300" s="1" t="s">
        <v>733</v>
      </c>
      <c r="E300" s="3">
        <v>0.445851</v>
      </c>
      <c r="F300" s="3">
        <v>6.9498599999999994E-2</v>
      </c>
      <c r="G300" s="3">
        <v>0.44944499999999998</v>
      </c>
      <c r="H300" s="3">
        <v>-6.1557800000000003E-2</v>
      </c>
      <c r="I300" s="3">
        <v>8.7929199999999999E-2</v>
      </c>
      <c r="J300" s="3">
        <v>-1.1298199999999999E-3</v>
      </c>
      <c r="K300" s="3">
        <v>1.42849E-2</v>
      </c>
      <c r="L300" s="3">
        <v>0.16436700000000001</v>
      </c>
      <c r="M300" s="3">
        <v>1.7467E-2</v>
      </c>
      <c r="N300" s="3">
        <v>5.9001400000000002E-2</v>
      </c>
      <c r="O300" s="3">
        <v>-0.24856900000000001</v>
      </c>
      <c r="P300" s="3">
        <v>0.16795599999999999</v>
      </c>
      <c r="Q300" s="3">
        <v>3.2816699999999997E-2</v>
      </c>
      <c r="R300" s="3">
        <v>-6.5832399999999999E-2</v>
      </c>
      <c r="S300" s="3">
        <v>2.5313200000000001E-2</v>
      </c>
      <c r="T300" s="3">
        <v>-0.173286</v>
      </c>
      <c r="U300" s="3">
        <v>-0.24302199999999999</v>
      </c>
      <c r="V300" s="3">
        <v>-0.16872000000000001</v>
      </c>
      <c r="W300" s="3">
        <v>-0.58151600000000003</v>
      </c>
      <c r="X300" s="3">
        <v>9.7037700000000005E-3</v>
      </c>
      <c r="Y300" s="3">
        <v>740.49</v>
      </c>
      <c r="Z300" s="3" t="s">
        <v>22</v>
      </c>
      <c r="AA300" s="4">
        <f t="shared" si="27"/>
        <v>0.66953285391781048</v>
      </c>
      <c r="AB300" s="5">
        <v>3.7887277778540507</v>
      </c>
      <c r="AC300" s="4">
        <f t="shared" si="28"/>
        <v>5.65876305499288</v>
      </c>
      <c r="AD300" s="4">
        <f t="shared" si="29"/>
        <v>0.33783305316367429</v>
      </c>
      <c r="AE300" s="5">
        <v>1.9117174840790156</v>
      </c>
      <c r="AF300" s="4">
        <f t="shared" si="30"/>
        <v>5.6587638958844604</v>
      </c>
      <c r="AI300" t="str">
        <f t="shared" si="31"/>
        <v>DIPzei</v>
      </c>
      <c r="AJ300" s="1" t="s">
        <v>733</v>
      </c>
    </row>
    <row r="301" spans="1:36" x14ac:dyDescent="0.3">
      <c r="A301">
        <f>IF(B301=1,MAX(A$9:A300)+1,A300)</f>
        <v>60</v>
      </c>
      <c r="B301">
        <f t="shared" si="25"/>
        <v>4</v>
      </c>
      <c r="C301" t="str">
        <f t="shared" si="26"/>
        <v>DIPzei</v>
      </c>
      <c r="D301" s="1" t="s">
        <v>734</v>
      </c>
      <c r="E301" s="3">
        <v>0.44318000000000002</v>
      </c>
      <c r="F301" s="3">
        <v>6.8452399999999997E-2</v>
      </c>
      <c r="G301" s="74">
        <v>0.44673200000000002</v>
      </c>
      <c r="H301" s="3">
        <v>-6.6995399999999997E-2</v>
      </c>
      <c r="I301" s="3">
        <v>7.3704000000000006E-2</v>
      </c>
      <c r="J301" s="3">
        <v>7.63446E-3</v>
      </c>
      <c r="K301" s="3">
        <v>4.0525800000000001E-2</v>
      </c>
      <c r="L301" s="3">
        <v>0.18028</v>
      </c>
      <c r="M301" s="3">
        <v>3.76154E-2</v>
      </c>
      <c r="N301" s="3">
        <v>6.9796300000000006E-2</v>
      </c>
      <c r="O301" s="3">
        <v>-0.28223399999999998</v>
      </c>
      <c r="P301" s="3">
        <v>0.173455</v>
      </c>
      <c r="Q301" s="3">
        <v>3.8514399999999997E-2</v>
      </c>
      <c r="R301" s="3">
        <v>-6.5773200000000004E-2</v>
      </c>
      <c r="S301" s="3">
        <v>3.6687299999999999E-2</v>
      </c>
      <c r="T301" s="3">
        <v>-0.17088900000000001</v>
      </c>
      <c r="U301" s="3">
        <v>-0.31007499999999999</v>
      </c>
      <c r="V301" s="3">
        <v>-0.17615500000000001</v>
      </c>
      <c r="W301" s="3">
        <v>-0.52464999999999995</v>
      </c>
      <c r="X301" s="3">
        <v>-1.98056E-2</v>
      </c>
      <c r="Y301" s="3">
        <v>752.94299999999998</v>
      </c>
      <c r="Z301" s="3" t="s">
        <v>22</v>
      </c>
      <c r="AA301" s="4">
        <f t="shared" si="27"/>
        <v>0.59898285969533682</v>
      </c>
      <c r="AB301" s="5">
        <v>3.7487132764072841</v>
      </c>
      <c r="AC301" s="4">
        <f t="shared" si="28"/>
        <v>6.2584650223781164</v>
      </c>
      <c r="AD301" s="4">
        <f t="shared" si="29"/>
        <v>0.35118997799374913</v>
      </c>
      <c r="AE301" s="5">
        <v>2.0033499651573541</v>
      </c>
      <c r="AF301" s="4">
        <f t="shared" si="30"/>
        <v>5.7044622303914716</v>
      </c>
      <c r="AI301" t="str">
        <f t="shared" si="31"/>
        <v>DIPzei</v>
      </c>
      <c r="AJ301" s="1" t="s">
        <v>734</v>
      </c>
    </row>
    <row r="302" spans="1:36" x14ac:dyDescent="0.3">
      <c r="A302">
        <f>IF(B302=1,MAX(A$9:A301)+1,A301)</f>
        <v>60</v>
      </c>
      <c r="B302">
        <f t="shared" si="25"/>
        <v>5</v>
      </c>
      <c r="C302" t="str">
        <f t="shared" si="26"/>
        <v>DIPzei</v>
      </c>
      <c r="D302" s="1" t="s">
        <v>735</v>
      </c>
      <c r="E302" s="3">
        <v>0.48142800000000002</v>
      </c>
      <c r="F302" s="3">
        <v>7.3164900000000005E-2</v>
      </c>
      <c r="G302" s="3">
        <v>0.47795199999999999</v>
      </c>
      <c r="H302" s="3">
        <v>-7.0049700000000006E-2</v>
      </c>
      <c r="I302" s="3">
        <v>6.2683900000000001E-2</v>
      </c>
      <c r="J302" s="3">
        <v>1.1924799999999999E-2</v>
      </c>
      <c r="K302" s="3">
        <v>5.8181999999999999E-3</v>
      </c>
      <c r="L302" s="3">
        <v>0.16384599999999999</v>
      </c>
      <c r="M302" s="3">
        <v>1.1478899999999999E-3</v>
      </c>
      <c r="N302" s="3">
        <v>6.5571900000000002E-2</v>
      </c>
      <c r="O302" s="3">
        <v>-0.25266499999999997</v>
      </c>
      <c r="P302" s="3">
        <v>0.141178</v>
      </c>
      <c r="Q302" s="3">
        <v>1.95049E-3</v>
      </c>
      <c r="R302" s="3">
        <v>-6.3620399999999994E-2</v>
      </c>
      <c r="S302" s="3">
        <v>4.1965199999999996E-3</v>
      </c>
      <c r="T302" s="3">
        <v>-0.184394</v>
      </c>
      <c r="U302" s="3">
        <v>-0.23710899999999999</v>
      </c>
      <c r="V302" s="3">
        <v>-0.136931</v>
      </c>
      <c r="W302" s="3">
        <v>-0.545404</v>
      </c>
      <c r="X302" s="3">
        <v>-6.8988999999999997E-4</v>
      </c>
      <c r="Y302" s="3">
        <v>712.14499999999998</v>
      </c>
      <c r="Z302" s="3" t="s">
        <v>22</v>
      </c>
      <c r="AA302" s="4">
        <f t="shared" si="27"/>
        <v>0.60821873082815048</v>
      </c>
      <c r="AB302" s="5">
        <v>3.3395346220578244</v>
      </c>
      <c r="AC302" s="4">
        <f t="shared" si="28"/>
        <v>5.4906803305954011</v>
      </c>
      <c r="AD302" s="4">
        <f t="shared" si="29"/>
        <v>0.34824377588985334</v>
      </c>
      <c r="AE302" s="5">
        <v>1.9120957641233995</v>
      </c>
      <c r="AF302" s="4">
        <f t="shared" si="30"/>
        <v>5.4906818054034074</v>
      </c>
      <c r="AI302" t="str">
        <f t="shared" si="31"/>
        <v>DIPzei</v>
      </c>
      <c r="AJ302" s="1" t="s">
        <v>735</v>
      </c>
    </row>
    <row r="303" spans="1:36" x14ac:dyDescent="0.3">
      <c r="A303">
        <f>IF(B303=1,MAX(A$9:A302)+1,A302)</f>
        <v>61</v>
      </c>
      <c r="B303">
        <f t="shared" si="25"/>
        <v>1</v>
      </c>
      <c r="C303" t="str">
        <f t="shared" si="26"/>
        <v>DIPzei</v>
      </c>
      <c r="D303" s="1" t="s">
        <v>736</v>
      </c>
      <c r="E303" s="3">
        <v>0.43724600000000002</v>
      </c>
      <c r="F303" s="3">
        <v>9.6606999999999998E-2</v>
      </c>
      <c r="G303" s="3">
        <v>0.436282</v>
      </c>
      <c r="H303" s="3">
        <v>-0.10059899999999999</v>
      </c>
      <c r="I303" s="3">
        <v>6.4214400000000005E-2</v>
      </c>
      <c r="J303" s="3">
        <v>2.8779700000000001E-3</v>
      </c>
      <c r="K303" s="3">
        <v>3.1320800000000003E-2</v>
      </c>
      <c r="L303" s="3">
        <v>0.20699300000000001</v>
      </c>
      <c r="M303" s="3">
        <v>2.9819499999999999E-2</v>
      </c>
      <c r="N303" s="3">
        <v>9.2237799999999995E-2</v>
      </c>
      <c r="O303" s="3">
        <v>-0.26660099999999998</v>
      </c>
      <c r="P303" s="3">
        <v>0.17047699999999999</v>
      </c>
      <c r="Q303" s="3">
        <v>3.2321299999999997E-2</v>
      </c>
      <c r="R303" s="3">
        <v>-8.7231199999999995E-2</v>
      </c>
      <c r="S303" s="3">
        <v>3.5626499999999998E-2</v>
      </c>
      <c r="T303" s="3">
        <v>-0.20528199999999999</v>
      </c>
      <c r="U303" s="3">
        <v>-0.26142799999999999</v>
      </c>
      <c r="V303" s="3">
        <v>-0.17553099999999999</v>
      </c>
      <c r="W303" s="3">
        <v>-0.53880099999999997</v>
      </c>
      <c r="X303" s="3">
        <v>-5.4893900000000002E-4</v>
      </c>
      <c r="Y303" s="3">
        <v>618.65700000000004</v>
      </c>
      <c r="Z303" s="3" t="s">
        <v>22</v>
      </c>
      <c r="AA303" s="4">
        <f t="shared" si="27"/>
        <v>0.6030251374051121</v>
      </c>
      <c r="AB303" s="5">
        <v>3.1331466265675552</v>
      </c>
      <c r="AC303" s="4">
        <f t="shared" si="28"/>
        <v>5.1957147923382641</v>
      </c>
      <c r="AD303" s="4">
        <f t="shared" si="29"/>
        <v>0.41229748322963361</v>
      </c>
      <c r="AE303" s="5">
        <v>2.1421791654480362</v>
      </c>
      <c r="AF303" s="4">
        <f t="shared" si="30"/>
        <v>5.1957124469152438</v>
      </c>
      <c r="AJ303" s="1"/>
    </row>
    <row r="304" spans="1:36" x14ac:dyDescent="0.3">
      <c r="A304">
        <f>IF(B304=1,MAX(A$9:A303)+1,A303)</f>
        <v>61</v>
      </c>
      <c r="B304">
        <f t="shared" si="25"/>
        <v>2</v>
      </c>
      <c r="C304" t="str">
        <f t="shared" si="26"/>
        <v>DIPzei</v>
      </c>
      <c r="D304" s="1" t="s">
        <v>737</v>
      </c>
      <c r="E304" s="3">
        <v>0.430786</v>
      </c>
      <c r="F304" s="3">
        <v>0.11132400000000001</v>
      </c>
      <c r="G304" s="3">
        <v>0.43378</v>
      </c>
      <c r="H304" s="3">
        <v>-0.11032400000000001</v>
      </c>
      <c r="I304" s="3">
        <v>5.0417900000000002E-2</v>
      </c>
      <c r="J304" s="3">
        <v>-2.9524799999999999E-3</v>
      </c>
      <c r="K304" s="3">
        <v>2.51463E-2</v>
      </c>
      <c r="L304" s="3">
        <v>0.205122</v>
      </c>
      <c r="M304" s="3">
        <v>2.8101600000000001E-2</v>
      </c>
      <c r="N304" s="3">
        <v>0.10000299999999999</v>
      </c>
      <c r="O304" s="3">
        <v>-0.227047</v>
      </c>
      <c r="P304" s="3">
        <v>0.194795</v>
      </c>
      <c r="Q304" s="3">
        <v>2.8796800000000001E-2</v>
      </c>
      <c r="R304" s="3">
        <v>-9.7432400000000002E-2</v>
      </c>
      <c r="S304" s="3">
        <v>3.4850100000000002E-2</v>
      </c>
      <c r="T304" s="3">
        <v>-0.19760800000000001</v>
      </c>
      <c r="U304" s="3">
        <v>-0.25337599999999999</v>
      </c>
      <c r="V304" s="3">
        <v>-0.19276399999999999</v>
      </c>
      <c r="W304" s="3">
        <v>-0.55145599999999995</v>
      </c>
      <c r="X304" s="3">
        <v>-1.01625E-2</v>
      </c>
      <c r="Y304" s="3">
        <v>618.10599999999999</v>
      </c>
      <c r="Z304" s="3" t="s">
        <v>22</v>
      </c>
      <c r="AA304" s="4">
        <f t="shared" si="27"/>
        <v>0.6019170838991118</v>
      </c>
      <c r="AB304" s="5">
        <v>3.1353925796016022</v>
      </c>
      <c r="AC304" s="4">
        <f t="shared" si="28"/>
        <v>5.2090107815034701</v>
      </c>
      <c r="AD304" s="4">
        <f t="shared" si="29"/>
        <v>0.40284688981601935</v>
      </c>
      <c r="AE304" s="5">
        <v>2.0984341874438144</v>
      </c>
      <c r="AF304" s="4">
        <f t="shared" si="30"/>
        <v>5.2090117622657379</v>
      </c>
      <c r="AJ304" s="1"/>
    </row>
    <row r="305" spans="1:36" x14ac:dyDescent="0.3">
      <c r="A305">
        <f>IF(B305=1,MAX(A$9:A304)+1,A304)</f>
        <v>61</v>
      </c>
      <c r="B305">
        <f t="shared" si="25"/>
        <v>3</v>
      </c>
      <c r="C305" t="str">
        <f t="shared" si="26"/>
        <v>DIPzei</v>
      </c>
      <c r="D305" s="1" t="s">
        <v>738</v>
      </c>
      <c r="E305" s="3">
        <v>0.431255</v>
      </c>
      <c r="F305" s="3">
        <v>0.110071</v>
      </c>
      <c r="G305" s="3">
        <v>0.42956</v>
      </c>
      <c r="H305" s="3">
        <v>-8.0890500000000004E-2</v>
      </c>
      <c r="I305" s="3">
        <v>9.2333399999999996E-2</v>
      </c>
      <c r="J305" s="3">
        <v>1.42799E-2</v>
      </c>
      <c r="K305" s="3">
        <v>3.2770899999999999E-2</v>
      </c>
      <c r="L305" s="3">
        <v>0.189967</v>
      </c>
      <c r="M305" s="3">
        <v>2.8477599999999999E-2</v>
      </c>
      <c r="N305" s="3">
        <v>9.2041999999999999E-2</v>
      </c>
      <c r="O305" s="3">
        <v>-0.24852299999999999</v>
      </c>
      <c r="P305" s="3">
        <v>0.163637</v>
      </c>
      <c r="Q305" s="3">
        <v>2.8202100000000001E-2</v>
      </c>
      <c r="R305" s="3">
        <v>-0.1091</v>
      </c>
      <c r="S305" s="3">
        <v>2.5418400000000001E-2</v>
      </c>
      <c r="T305" s="3">
        <v>-0.21382599999999999</v>
      </c>
      <c r="U305" s="3">
        <v>-0.26599400000000001</v>
      </c>
      <c r="V305" s="3">
        <v>-0.175654</v>
      </c>
      <c r="W305" s="3">
        <v>-0.55349999999999999</v>
      </c>
      <c r="X305" s="3">
        <v>9.4724600000000003E-3</v>
      </c>
      <c r="Y305" s="3">
        <v>591.80999999999995</v>
      </c>
      <c r="Z305" s="3" t="s">
        <v>22</v>
      </c>
      <c r="AA305" s="4">
        <f t="shared" si="27"/>
        <v>0.64585129250851048</v>
      </c>
      <c r="AB305" s="5">
        <v>3.2303120817117641</v>
      </c>
      <c r="AC305" s="4">
        <f t="shared" si="28"/>
        <v>5.0016344616500055</v>
      </c>
      <c r="AD305" s="4">
        <f t="shared" si="29"/>
        <v>0.40385993377066998</v>
      </c>
      <c r="AE305" s="5">
        <v>2.0199605353955059</v>
      </c>
      <c r="AF305" s="4">
        <f t="shared" si="30"/>
        <v>5.0016363756017732</v>
      </c>
      <c r="AJ305" s="1"/>
    </row>
    <row r="306" spans="1:36" x14ac:dyDescent="0.3">
      <c r="A306">
        <f>IF(B306=1,MAX(A$9:A305)+1,A305)</f>
        <v>61</v>
      </c>
      <c r="B306">
        <f t="shared" si="25"/>
        <v>4</v>
      </c>
      <c r="C306" t="str">
        <f t="shared" si="26"/>
        <v>DIPzei</v>
      </c>
      <c r="D306" s="1" t="s">
        <v>739</v>
      </c>
      <c r="E306" s="3">
        <v>0.44010700000000003</v>
      </c>
      <c r="F306" s="3">
        <v>0.110443</v>
      </c>
      <c r="G306" s="3">
        <v>0.43579000000000001</v>
      </c>
      <c r="H306" s="3">
        <v>-0.110787</v>
      </c>
      <c r="I306" s="3">
        <v>3.18354E-2</v>
      </c>
      <c r="J306" s="3">
        <v>-9.3005199999999996E-3</v>
      </c>
      <c r="K306" s="3">
        <v>2.7809E-2</v>
      </c>
      <c r="L306" s="3">
        <v>0.21010100000000001</v>
      </c>
      <c r="M306" s="3">
        <v>2.3076800000000001E-2</v>
      </c>
      <c r="N306" s="3">
        <v>0.10278900000000001</v>
      </c>
      <c r="O306" s="3">
        <v>-0.219695</v>
      </c>
      <c r="P306" s="3">
        <v>0.18545400000000001</v>
      </c>
      <c r="Q306" s="3">
        <v>2.6672899999999999E-2</v>
      </c>
      <c r="R306" s="3">
        <v>-9.3164399999999994E-2</v>
      </c>
      <c r="S306" s="3">
        <v>2.0327399999999999E-2</v>
      </c>
      <c r="T306" s="3">
        <v>-0.20385600000000001</v>
      </c>
      <c r="U306" s="3">
        <v>-0.22133800000000001</v>
      </c>
      <c r="V306" s="3">
        <v>-0.18148500000000001</v>
      </c>
      <c r="W306" s="3">
        <v>-0.564585</v>
      </c>
      <c r="X306" s="3">
        <v>-1.0193600000000001E-2</v>
      </c>
      <c r="Y306" s="3">
        <v>596.97900000000004</v>
      </c>
      <c r="Z306" s="3" t="s">
        <v>22</v>
      </c>
      <c r="AA306" s="4">
        <f t="shared" si="27"/>
        <v>0.59642106864869082</v>
      </c>
      <c r="AB306" s="5">
        <v>2.9612893296578786</v>
      </c>
      <c r="AC306" s="4">
        <f t="shared" si="28"/>
        <v>4.96509846033317</v>
      </c>
      <c r="AD306" s="4">
        <f t="shared" si="29"/>
        <v>0.41402460336018682</v>
      </c>
      <c r="AE306" s="5">
        <v>2.0556739542550924</v>
      </c>
      <c r="AF306" s="4">
        <f t="shared" si="30"/>
        <v>4.9651009567340338</v>
      </c>
      <c r="AJ306" s="1"/>
    </row>
    <row r="307" spans="1:36" x14ac:dyDescent="0.3">
      <c r="A307">
        <f>IF(B307=1,MAX(A$9:A306)+1,A306)</f>
        <v>61</v>
      </c>
      <c r="B307">
        <f t="shared" si="25"/>
        <v>5</v>
      </c>
      <c r="C307" t="str">
        <f t="shared" si="26"/>
        <v>DIPzei</v>
      </c>
      <c r="D307" s="1" t="s">
        <v>740</v>
      </c>
      <c r="E307" s="3">
        <v>0.43940200000000001</v>
      </c>
      <c r="F307" s="3">
        <v>0.109613</v>
      </c>
      <c r="G307" s="3">
        <v>0.44123899999999999</v>
      </c>
      <c r="H307" s="3">
        <v>-0.105682</v>
      </c>
      <c r="I307" s="3">
        <v>5.9196699999999998E-2</v>
      </c>
      <c r="J307" s="3">
        <v>-1.10855E-2</v>
      </c>
      <c r="K307" s="3">
        <v>3.0696899999999999E-2</v>
      </c>
      <c r="L307" s="3">
        <v>0.196523</v>
      </c>
      <c r="M307" s="3">
        <v>2.0066899999999999E-2</v>
      </c>
      <c r="N307" s="3">
        <v>9.0788300000000002E-2</v>
      </c>
      <c r="O307" s="3">
        <v>-0.27264300000000002</v>
      </c>
      <c r="P307" s="3">
        <v>0.18174199999999999</v>
      </c>
      <c r="Q307" s="3">
        <v>3.0803500000000001E-2</v>
      </c>
      <c r="R307" s="3">
        <v>-9.6555600000000005E-2</v>
      </c>
      <c r="S307" s="3">
        <v>3.34133E-2</v>
      </c>
      <c r="T307" s="3">
        <v>-0.20258499999999999</v>
      </c>
      <c r="U307" s="3">
        <v>-0.24226900000000001</v>
      </c>
      <c r="V307" s="3">
        <v>-0.164995</v>
      </c>
      <c r="W307" s="3">
        <v>-0.539906</v>
      </c>
      <c r="X307" s="3">
        <v>2.2357100000000001E-3</v>
      </c>
      <c r="Y307" s="3">
        <v>604.08799999999997</v>
      </c>
      <c r="Z307" s="3" t="s">
        <v>22</v>
      </c>
      <c r="AA307" s="4">
        <f t="shared" si="27"/>
        <v>0.5992507820463433</v>
      </c>
      <c r="AB307" s="5">
        <v>2.9961744569229314</v>
      </c>
      <c r="AC307" s="4">
        <f t="shared" si="28"/>
        <v>4.9998674122568287</v>
      </c>
      <c r="AD307" s="4">
        <f t="shared" si="29"/>
        <v>0.39911724404360183</v>
      </c>
      <c r="AE307" s="5">
        <v>1.9955319620248642</v>
      </c>
      <c r="AF307" s="4">
        <f t="shared" si="30"/>
        <v>4.9998640545003887</v>
      </c>
      <c r="AJ307" s="1"/>
    </row>
    <row r="308" spans="1:36" x14ac:dyDescent="0.3">
      <c r="A308">
        <f>IF(B308=1,MAX(A$9:A307)+1,A307)</f>
        <v>62</v>
      </c>
      <c r="B308">
        <f t="shared" si="25"/>
        <v>1</v>
      </c>
      <c r="C308" t="str">
        <f t="shared" si="26"/>
        <v>DIPzei</v>
      </c>
      <c r="D308" s="1" t="s">
        <v>741</v>
      </c>
      <c r="E308" s="3">
        <v>0.44131700000000001</v>
      </c>
      <c r="F308" s="3">
        <v>7.9802700000000004E-2</v>
      </c>
      <c r="G308" s="3">
        <v>0.442359</v>
      </c>
      <c r="H308" s="3">
        <v>-9.0182999999999999E-2</v>
      </c>
      <c r="I308" s="3">
        <v>7.1874400000000005E-2</v>
      </c>
      <c r="J308" s="3">
        <v>-1.6120099999999998E-2</v>
      </c>
      <c r="K308" s="3">
        <v>9.7630600000000005E-3</v>
      </c>
      <c r="L308" s="3">
        <v>0.19837099999999999</v>
      </c>
      <c r="M308" s="3">
        <v>8.9588900000000006E-3</v>
      </c>
      <c r="N308" s="3">
        <v>0.108769</v>
      </c>
      <c r="O308" s="3">
        <v>-0.24363599999999999</v>
      </c>
      <c r="P308" s="3">
        <v>0.195356</v>
      </c>
      <c r="Q308" s="3">
        <v>2.47818E-2</v>
      </c>
      <c r="R308" s="3">
        <v>-8.7924500000000003E-2</v>
      </c>
      <c r="S308" s="3">
        <v>3.10543E-2</v>
      </c>
      <c r="T308" s="3">
        <v>-0.20152100000000001</v>
      </c>
      <c r="U308" s="3">
        <v>-0.23699899999999999</v>
      </c>
      <c r="V308" s="3">
        <v>-0.18085899999999999</v>
      </c>
      <c r="W308" s="3">
        <v>-0.54947199999999996</v>
      </c>
      <c r="X308" s="3">
        <v>-5.6908499999999999E-3</v>
      </c>
      <c r="Y308" s="3">
        <v>659.28700000000003</v>
      </c>
      <c r="Z308" s="3" t="s">
        <v>22</v>
      </c>
      <c r="AA308" s="4">
        <f t="shared" si="27"/>
        <v>0.62143392090271554</v>
      </c>
      <c r="AB308" s="5">
        <v>3.3031576801382507</v>
      </c>
      <c r="AC308" s="4">
        <f t="shared" si="28"/>
        <v>5.3153803952960503</v>
      </c>
      <c r="AD308" s="4">
        <f t="shared" si="29"/>
        <v>0.40045839804496253</v>
      </c>
      <c r="AE308" s="5">
        <v>2.1285876743327385</v>
      </c>
      <c r="AF308" s="4">
        <f t="shared" si="30"/>
        <v>5.3153777888652138</v>
      </c>
      <c r="AJ308" s="1"/>
    </row>
    <row r="309" spans="1:36" x14ac:dyDescent="0.3">
      <c r="A309">
        <f>IF(B309=1,MAX(A$9:A308)+1,A308)</f>
        <v>62</v>
      </c>
      <c r="B309">
        <f t="shared" si="25"/>
        <v>2</v>
      </c>
      <c r="C309" t="str">
        <f t="shared" si="26"/>
        <v>DIPzei</v>
      </c>
      <c r="D309" s="1" t="s">
        <v>742</v>
      </c>
      <c r="E309" s="3">
        <v>0.47294799999999998</v>
      </c>
      <c r="F309" s="3">
        <v>6.6531900000000005E-2</v>
      </c>
      <c r="G309" s="3">
        <v>0.470968</v>
      </c>
      <c r="H309" s="3">
        <v>-6.59111E-2</v>
      </c>
      <c r="I309" s="3">
        <v>0.13803299999999999</v>
      </c>
      <c r="J309" s="3">
        <v>5.2410399999999998E-3</v>
      </c>
      <c r="K309" s="3">
        <v>-9.5681399999999993E-3</v>
      </c>
      <c r="L309" s="3">
        <v>0.17618500000000001</v>
      </c>
      <c r="M309" s="3">
        <v>-8.8191499999999996E-3</v>
      </c>
      <c r="N309" s="3">
        <v>5.7847299999999997E-2</v>
      </c>
      <c r="O309" s="3">
        <v>-0.29270600000000002</v>
      </c>
      <c r="P309" s="3">
        <v>0.17016600000000001</v>
      </c>
      <c r="Q309" s="3">
        <v>-3.7724799999999999E-3</v>
      </c>
      <c r="R309" s="3">
        <v>-7.1733599999999995E-2</v>
      </c>
      <c r="S309" s="3">
        <v>-7.2944100000000003E-3</v>
      </c>
      <c r="T309" s="3">
        <v>-0.18305399999999999</v>
      </c>
      <c r="U309" s="3">
        <v>-0.26389699999999999</v>
      </c>
      <c r="V309" s="3">
        <v>-0.15227499999999999</v>
      </c>
      <c r="W309" s="3">
        <v>-0.49589100000000003</v>
      </c>
      <c r="X309" s="3">
        <v>-2.9977699999999999E-3</v>
      </c>
      <c r="Y309" s="3">
        <v>709.82</v>
      </c>
      <c r="Z309" s="3" t="s">
        <v>22</v>
      </c>
      <c r="AA309" s="4">
        <f t="shared" si="27"/>
        <v>0.6339775356952454</v>
      </c>
      <c r="AB309" s="5">
        <v>3.7427544493077991</v>
      </c>
      <c r="AC309" s="4">
        <f t="shared" si="28"/>
        <v>5.9036073655249366</v>
      </c>
      <c r="AD309" s="4">
        <f t="shared" si="29"/>
        <v>0.3592461954831434</v>
      </c>
      <c r="AE309" s="5">
        <v>2.1208470585301065</v>
      </c>
      <c r="AF309" s="4">
        <f t="shared" si="30"/>
        <v>5.9036033928705063</v>
      </c>
      <c r="AJ309" s="1"/>
    </row>
    <row r="310" spans="1:36" x14ac:dyDescent="0.3">
      <c r="A310">
        <f>IF(B310=1,MAX(A$9:A309)+1,A309)</f>
        <v>62</v>
      </c>
      <c r="B310">
        <f t="shared" si="25"/>
        <v>3</v>
      </c>
      <c r="C310" t="str">
        <f t="shared" si="26"/>
        <v>DIPzei</v>
      </c>
      <c r="D310" s="1" t="s">
        <v>743</v>
      </c>
      <c r="E310" s="3">
        <v>0.42371999999999999</v>
      </c>
      <c r="F310" s="3">
        <v>9.2493800000000001E-2</v>
      </c>
      <c r="G310" s="3">
        <v>0.42945899999999998</v>
      </c>
      <c r="H310" s="3">
        <v>-8.7123699999999998E-2</v>
      </c>
      <c r="I310" s="3">
        <v>7.67008E-2</v>
      </c>
      <c r="J310" s="3">
        <v>-7.7120899999999996E-3</v>
      </c>
      <c r="K310" s="3">
        <v>1.97839E-2</v>
      </c>
      <c r="L310" s="3">
        <v>0.20779400000000001</v>
      </c>
      <c r="M310" s="3">
        <v>2.67003E-2</v>
      </c>
      <c r="N310" s="3">
        <v>8.9190000000000005E-2</v>
      </c>
      <c r="O310" s="3">
        <v>-0.22287299999999999</v>
      </c>
      <c r="P310" s="3">
        <v>0.168771</v>
      </c>
      <c r="Q310" s="3">
        <v>3.0877100000000001E-2</v>
      </c>
      <c r="R310" s="3">
        <v>-9.0477399999999999E-2</v>
      </c>
      <c r="S310" s="3">
        <v>3.6032000000000002E-2</v>
      </c>
      <c r="T310" s="3">
        <v>-0.20288400000000001</v>
      </c>
      <c r="U310" s="3">
        <v>-0.232099</v>
      </c>
      <c r="V310" s="3">
        <v>-0.178617</v>
      </c>
      <c r="W310" s="3">
        <v>-0.58830099999999996</v>
      </c>
      <c r="X310" s="3">
        <v>8.5649599999999999E-3</v>
      </c>
      <c r="Y310" s="3">
        <v>639.923</v>
      </c>
      <c r="Z310" s="3" t="s">
        <v>22</v>
      </c>
      <c r="AA310" s="4">
        <f t="shared" si="27"/>
        <v>0.66520097441295323</v>
      </c>
      <c r="AB310" s="5">
        <v>3.5150108964299127</v>
      </c>
      <c r="AC310" s="4">
        <f t="shared" si="28"/>
        <v>5.2841337154262984</v>
      </c>
      <c r="AD310" s="4">
        <f t="shared" si="29"/>
        <v>0.41099929493566045</v>
      </c>
      <c r="AE310" s="5">
        <v>2.1717742834262395</v>
      </c>
      <c r="AF310" s="4">
        <f t="shared" si="30"/>
        <v>5.2841314089510005</v>
      </c>
      <c r="AJ310" s="1"/>
    </row>
    <row r="311" spans="1:36" x14ac:dyDescent="0.3">
      <c r="A311">
        <f>IF(B311=1,MAX(A$9:A310)+1,A310)</f>
        <v>62</v>
      </c>
      <c r="B311">
        <f t="shared" si="25"/>
        <v>4</v>
      </c>
      <c r="C311" t="str">
        <f t="shared" si="26"/>
        <v>DIPzei</v>
      </c>
      <c r="D311" s="1" t="s">
        <v>744</v>
      </c>
      <c r="E311" s="3">
        <v>0.45572800000000002</v>
      </c>
      <c r="F311" s="3">
        <v>7.7240600000000006E-2</v>
      </c>
      <c r="G311" s="3">
        <v>0.46068700000000001</v>
      </c>
      <c r="H311" s="3">
        <v>-8.3451899999999996E-2</v>
      </c>
      <c r="I311" s="3">
        <v>7.4081900000000006E-2</v>
      </c>
      <c r="J311" s="3">
        <v>-1.0923799999999999E-2</v>
      </c>
      <c r="K311" s="3">
        <v>2.2642900000000001E-2</v>
      </c>
      <c r="L311" s="3">
        <v>0.18965699999999999</v>
      </c>
      <c r="M311" s="3">
        <v>2.43068E-2</v>
      </c>
      <c r="N311" s="3">
        <v>7.2148500000000004E-2</v>
      </c>
      <c r="O311" s="3">
        <v>-0.30583900000000003</v>
      </c>
      <c r="P311" s="3">
        <v>0.16397999999999999</v>
      </c>
      <c r="Q311" s="3">
        <v>2.51141E-2</v>
      </c>
      <c r="R311" s="3">
        <v>-6.2412200000000001E-2</v>
      </c>
      <c r="S311" s="3">
        <v>3.01797E-2</v>
      </c>
      <c r="T311" s="3">
        <v>-0.18751799999999999</v>
      </c>
      <c r="U311" s="3">
        <v>-0.28504600000000002</v>
      </c>
      <c r="V311" s="3">
        <v>-0.15851199999999999</v>
      </c>
      <c r="W311" s="3">
        <v>-0.50185500000000005</v>
      </c>
      <c r="X311" s="3">
        <v>-2.08753E-4</v>
      </c>
      <c r="Y311" s="3">
        <v>646.92100000000005</v>
      </c>
      <c r="Z311" s="3" t="s">
        <v>22</v>
      </c>
      <c r="AA311" s="4">
        <f t="shared" si="27"/>
        <v>0.57603656569164274</v>
      </c>
      <c r="AB311" s="5">
        <v>3.1417512080392598</v>
      </c>
      <c r="AC311" s="4">
        <f t="shared" si="28"/>
        <v>5.4540829439655152</v>
      </c>
      <c r="AD311" s="4">
        <f t="shared" si="29"/>
        <v>0.37725029354427275</v>
      </c>
      <c r="AE311" s="5">
        <v>2.0575561260002901</v>
      </c>
      <c r="AF311" s="4">
        <f t="shared" si="30"/>
        <v>5.4540875413760883</v>
      </c>
      <c r="AJ311" s="1"/>
    </row>
    <row r="312" spans="1:36" x14ac:dyDescent="0.3">
      <c r="A312">
        <f>IF(B312=1,MAX(A$9:A311)+1,A311)</f>
        <v>62</v>
      </c>
      <c r="B312">
        <f t="shared" si="25"/>
        <v>5</v>
      </c>
      <c r="C312" t="str">
        <f t="shared" si="26"/>
        <v>DIPzei</v>
      </c>
      <c r="D312" s="1" t="s">
        <v>745</v>
      </c>
      <c r="E312" s="3">
        <v>0.45972400000000002</v>
      </c>
      <c r="F312" s="3">
        <v>8.2053899999999999E-2</v>
      </c>
      <c r="G312" s="3">
        <v>0.46107100000000001</v>
      </c>
      <c r="H312" s="3">
        <v>-8.1846199999999994E-2</v>
      </c>
      <c r="I312" s="3">
        <v>5.6345300000000001E-2</v>
      </c>
      <c r="J312" s="3">
        <v>2.2399999999999998E-3</v>
      </c>
      <c r="K312" s="3">
        <v>1.5743199999999999E-2</v>
      </c>
      <c r="L312" s="3">
        <v>0.164023</v>
      </c>
      <c r="M312" s="3">
        <v>1.81633E-2</v>
      </c>
      <c r="N312" s="3">
        <v>6.1732599999999999E-2</v>
      </c>
      <c r="O312" s="3">
        <v>-0.238064</v>
      </c>
      <c r="P312" s="3">
        <v>0.14743400000000001</v>
      </c>
      <c r="Q312" s="3">
        <v>2.0339599999999999E-2</v>
      </c>
      <c r="R312" s="3">
        <v>-5.4559700000000003E-2</v>
      </c>
      <c r="S312" s="3">
        <v>2.3891599999999999E-2</v>
      </c>
      <c r="T312" s="3">
        <v>-0.17227700000000001</v>
      </c>
      <c r="U312" s="3">
        <v>-0.236259</v>
      </c>
      <c r="V312" s="3">
        <v>-0.15093699999999999</v>
      </c>
      <c r="W312" s="3">
        <v>-0.58095399999999997</v>
      </c>
      <c r="X312" s="3">
        <v>2.1362400000000002E-3</v>
      </c>
      <c r="Y312" s="3">
        <v>714.06</v>
      </c>
      <c r="Z312" s="3" t="s">
        <v>22</v>
      </c>
      <c r="AA312" s="4">
        <f t="shared" si="27"/>
        <v>0.63729930844668869</v>
      </c>
      <c r="AB312" s="5">
        <v>3.7801519577555913</v>
      </c>
      <c r="AC312" s="4">
        <f t="shared" si="28"/>
        <v>5.9315174324746787</v>
      </c>
      <c r="AD312" s="4">
        <f t="shared" si="29"/>
        <v>0.33639870157680457</v>
      </c>
      <c r="AE312" s="5">
        <v>1.9953479971035095</v>
      </c>
      <c r="AF312" s="4">
        <f t="shared" si="30"/>
        <v>5.9314973207408279</v>
      </c>
      <c r="AJ312" s="1"/>
    </row>
    <row r="313" spans="1:36" x14ac:dyDescent="0.3">
      <c r="A313">
        <f>IF(B313=1,MAX(A$9:A312)+1,A312)</f>
        <v>63</v>
      </c>
      <c r="B313">
        <f t="shared" si="25"/>
        <v>1</v>
      </c>
      <c r="C313" t="str">
        <f t="shared" si="26"/>
        <v>DIPzei</v>
      </c>
      <c r="D313" s="1" t="s">
        <v>746</v>
      </c>
      <c r="E313" s="3">
        <v>0.461835</v>
      </c>
      <c r="F313" s="3">
        <v>7.1247199999999997E-2</v>
      </c>
      <c r="G313" s="3">
        <v>0.469808</v>
      </c>
      <c r="H313" s="3">
        <v>-6.4432400000000001E-2</v>
      </c>
      <c r="I313" s="3">
        <v>4.7576199999999999E-2</v>
      </c>
      <c r="J313" s="3">
        <v>1.6885799999999999E-2</v>
      </c>
      <c r="K313" s="3">
        <v>1.83281E-2</v>
      </c>
      <c r="L313" s="3">
        <v>0.179256</v>
      </c>
      <c r="M313" s="3">
        <v>2.0509099999999999E-2</v>
      </c>
      <c r="N313" s="3">
        <v>7.8671400000000002E-2</v>
      </c>
      <c r="O313" s="3">
        <v>-0.31856800000000002</v>
      </c>
      <c r="P313" s="3">
        <v>0.16473599999999999</v>
      </c>
      <c r="Q313" s="3">
        <v>3.01914E-2</v>
      </c>
      <c r="R313" s="3">
        <v>-7.8901200000000005E-2</v>
      </c>
      <c r="S313" s="3">
        <v>2.7242200000000001E-2</v>
      </c>
      <c r="T313" s="3">
        <v>-0.21434300000000001</v>
      </c>
      <c r="U313" s="3">
        <v>-0.28875600000000001</v>
      </c>
      <c r="V313" s="3">
        <v>-0.17249300000000001</v>
      </c>
      <c r="W313" s="3">
        <v>-0.468167</v>
      </c>
      <c r="X313" s="3">
        <v>1.9373700000000001E-2</v>
      </c>
      <c r="Y313" s="3">
        <v>457.65300000000002</v>
      </c>
      <c r="Z313" s="3" t="s">
        <v>22</v>
      </c>
      <c r="AA313" s="4">
        <f t="shared" si="27"/>
        <v>0.51574920067087837</v>
      </c>
      <c r="AB313" s="5">
        <v>2.5848082124968772</v>
      </c>
      <c r="AC313" s="4">
        <f t="shared" si="28"/>
        <v>5.0117541803934929</v>
      </c>
      <c r="AD313" s="4">
        <f t="shared" si="29"/>
        <v>0.39369992885421001</v>
      </c>
      <c r="AE313" s="5">
        <v>1.9731266617054659</v>
      </c>
      <c r="AF313" s="4">
        <f t="shared" si="30"/>
        <v>5.0117526499125411</v>
      </c>
      <c r="AJ313" s="1"/>
    </row>
    <row r="314" spans="1:36" x14ac:dyDescent="0.3">
      <c r="A314">
        <f>IF(B314=1,MAX(A$9:A313)+1,A313)</f>
        <v>63</v>
      </c>
      <c r="B314">
        <f t="shared" si="25"/>
        <v>2</v>
      </c>
      <c r="C314" t="str">
        <f t="shared" si="26"/>
        <v>DIPzei</v>
      </c>
      <c r="D314" s="1" t="s">
        <v>747</v>
      </c>
      <c r="E314" s="3">
        <v>0.455148</v>
      </c>
      <c r="F314" s="3">
        <v>7.7798400000000004E-2</v>
      </c>
      <c r="G314" s="3">
        <v>0.45802599999999999</v>
      </c>
      <c r="H314" s="3">
        <v>-5.9518300000000003E-2</v>
      </c>
      <c r="I314" s="3">
        <v>6.1621700000000001E-2</v>
      </c>
      <c r="J314" s="3">
        <v>9.44826E-3</v>
      </c>
      <c r="K314" s="3">
        <v>1.9358899999999998E-2</v>
      </c>
      <c r="L314" s="3">
        <v>0.18243000000000001</v>
      </c>
      <c r="M314" s="3">
        <v>1.53055E-2</v>
      </c>
      <c r="N314" s="3">
        <v>6.8580000000000002E-2</v>
      </c>
      <c r="O314" s="3">
        <v>-0.25733</v>
      </c>
      <c r="P314" s="3">
        <v>0.17233799999999999</v>
      </c>
      <c r="Q314" s="3">
        <v>2.67657E-2</v>
      </c>
      <c r="R314" s="3">
        <v>-6.8556900000000004E-2</v>
      </c>
      <c r="S314" s="3">
        <v>2.3296899999999999E-2</v>
      </c>
      <c r="T314" s="3">
        <v>-0.21029999999999999</v>
      </c>
      <c r="U314" s="3">
        <v>-0.27574700000000002</v>
      </c>
      <c r="V314" s="3">
        <v>-0.17793</v>
      </c>
      <c r="W314" s="3">
        <v>-0.52644599999999997</v>
      </c>
      <c r="X314" s="3">
        <v>5.7093600000000001E-3</v>
      </c>
      <c r="Y314" s="3">
        <v>465.97300000000001</v>
      </c>
      <c r="Z314" s="3" t="s">
        <v>22</v>
      </c>
      <c r="AA314" s="4">
        <f t="shared" si="27"/>
        <v>0.58807958573351271</v>
      </c>
      <c r="AB314" s="5">
        <v>3.0263935136847082</v>
      </c>
      <c r="AC314" s="4">
        <f t="shared" si="28"/>
        <v>5.1462312025503865</v>
      </c>
      <c r="AD314" s="4">
        <f t="shared" si="29"/>
        <v>0.39274974314950228</v>
      </c>
      <c r="AE314" s="5">
        <v>2.0211827659269272</v>
      </c>
      <c r="AF314" s="4">
        <f t="shared" si="30"/>
        <v>5.1462357421773115</v>
      </c>
      <c r="AJ314" s="1"/>
    </row>
    <row r="315" spans="1:36" x14ac:dyDescent="0.3">
      <c r="A315">
        <f>IF(B315=1,MAX(A$9:A314)+1,A314)</f>
        <v>63</v>
      </c>
      <c r="B315">
        <f t="shared" si="25"/>
        <v>3</v>
      </c>
      <c r="C315" t="str">
        <f t="shared" si="26"/>
        <v>DIPzei</v>
      </c>
      <c r="D315" s="1" t="s">
        <v>748</v>
      </c>
      <c r="E315" s="3">
        <v>0.44547599999999998</v>
      </c>
      <c r="F315" s="3">
        <v>7.7348399999999998E-2</v>
      </c>
      <c r="G315" s="3">
        <v>0.44369500000000001</v>
      </c>
      <c r="H315" s="3">
        <v>-7.0261699999999996E-2</v>
      </c>
      <c r="I315" s="3">
        <v>4.3836600000000003E-2</v>
      </c>
      <c r="J315" s="3">
        <v>9.6059300000000004E-3</v>
      </c>
      <c r="K315" s="3">
        <v>4.7374100000000002E-2</v>
      </c>
      <c r="L315" s="3">
        <v>0.158891</v>
      </c>
      <c r="M315" s="3">
        <v>4.5015699999999999E-2</v>
      </c>
      <c r="N315" s="3">
        <v>5.9367700000000002E-2</v>
      </c>
      <c r="O315" s="3">
        <v>-0.256832</v>
      </c>
      <c r="P315" s="3">
        <v>0.14549699999999999</v>
      </c>
      <c r="Q315" s="3">
        <v>4.2169400000000003E-2</v>
      </c>
      <c r="R315" s="3">
        <v>-6.07469E-2</v>
      </c>
      <c r="S315" s="3">
        <v>5.0309899999999998E-2</v>
      </c>
      <c r="T315" s="3">
        <v>-0.15193499999999999</v>
      </c>
      <c r="U315" s="3">
        <v>-0.28837800000000002</v>
      </c>
      <c r="V315" s="3">
        <v>-0.171379</v>
      </c>
      <c r="W315" s="3">
        <v>-0.57266799999999995</v>
      </c>
      <c r="X315" s="3">
        <v>3.6122799999999998E-3</v>
      </c>
      <c r="Y315" s="3">
        <v>582.61300000000006</v>
      </c>
      <c r="Z315" s="3" t="s">
        <v>22</v>
      </c>
      <c r="AA315" s="4">
        <f t="shared" si="27"/>
        <v>0.61653373440670911</v>
      </c>
      <c r="AB315" s="5">
        <v>4.1931270260221911</v>
      </c>
      <c r="AC315" s="4">
        <f t="shared" si="28"/>
        <v>6.8011315391480407</v>
      </c>
      <c r="AD315" s="4">
        <f t="shared" si="29"/>
        <v>0.31083986423501087</v>
      </c>
      <c r="AE315" s="5">
        <v>2.1140640698480047</v>
      </c>
      <c r="AF315" s="4">
        <f t="shared" si="30"/>
        <v>6.801135610616738</v>
      </c>
      <c r="AJ315" s="1"/>
    </row>
    <row r="316" spans="1:36" x14ac:dyDescent="0.3">
      <c r="A316">
        <f>IF(B316=1,MAX(A$9:A315)+1,A315)</f>
        <v>63</v>
      </c>
      <c r="B316">
        <f t="shared" si="25"/>
        <v>4</v>
      </c>
      <c r="C316" t="str">
        <f t="shared" si="26"/>
        <v>DIPzei</v>
      </c>
      <c r="D316" s="1" t="s">
        <v>749</v>
      </c>
      <c r="E316" s="3">
        <v>0.42249399999999998</v>
      </c>
      <c r="F316" s="3">
        <v>8.04729E-2</v>
      </c>
      <c r="G316" s="3">
        <v>0.43207400000000001</v>
      </c>
      <c r="H316" s="3">
        <v>-7.5156700000000007E-2</v>
      </c>
      <c r="I316" s="3">
        <v>4.8128999999999998E-2</v>
      </c>
      <c r="J316" s="3">
        <v>-1.2482500000000001E-2</v>
      </c>
      <c r="K316" s="3">
        <v>5.0562900000000001E-2</v>
      </c>
      <c r="L316" s="3">
        <v>0.22701499999999999</v>
      </c>
      <c r="M316" s="3">
        <v>4.3200200000000001E-2</v>
      </c>
      <c r="N316" s="3">
        <v>6.2991099999999994E-2</v>
      </c>
      <c r="O316" s="3">
        <v>-0.29623100000000002</v>
      </c>
      <c r="P316" s="3">
        <v>0.20291000000000001</v>
      </c>
      <c r="Q316" s="3">
        <v>4.3970200000000001E-2</v>
      </c>
      <c r="R316" s="3">
        <v>-8.2719100000000004E-2</v>
      </c>
      <c r="S316" s="3">
        <v>4.9977199999999999E-2</v>
      </c>
      <c r="T316" s="3">
        <v>-0.21934200000000001</v>
      </c>
      <c r="U316" s="3">
        <v>-0.28081299999999998</v>
      </c>
      <c r="V316" s="3">
        <v>-0.17156199999999999</v>
      </c>
      <c r="W316" s="3">
        <v>-0.51336400000000004</v>
      </c>
      <c r="X316" s="3">
        <v>-1.2127600000000001E-2</v>
      </c>
      <c r="Y316" s="3">
        <v>426.38099999999997</v>
      </c>
      <c r="Z316" s="3" t="s">
        <v>22</v>
      </c>
      <c r="AA316" s="4">
        <f t="shared" si="27"/>
        <v>0.56149311215989994</v>
      </c>
      <c r="AB316" s="5">
        <v>2.6634423531008724</v>
      </c>
      <c r="AC316" s="4">
        <f t="shared" si="28"/>
        <v>4.7434996002985468</v>
      </c>
      <c r="AD316" s="4">
        <f t="shared" si="29"/>
        <v>0.44635738427126981</v>
      </c>
      <c r="AE316" s="5">
        <v>2.1172970578414616</v>
      </c>
      <c r="AF316" s="4">
        <f t="shared" si="30"/>
        <v>4.7435018047213324</v>
      </c>
      <c r="AJ316" s="1"/>
    </row>
    <row r="317" spans="1:36" x14ac:dyDescent="0.3">
      <c r="A317">
        <f>IF(B317=1,MAX(A$9:A316)+1,A316)</f>
        <v>63</v>
      </c>
      <c r="B317">
        <f t="shared" si="25"/>
        <v>5</v>
      </c>
      <c r="C317" t="str">
        <f t="shared" si="26"/>
        <v>DIPzei</v>
      </c>
      <c r="D317" s="1" t="s">
        <v>750</v>
      </c>
      <c r="E317" s="3">
        <v>0.437718</v>
      </c>
      <c r="F317" s="3">
        <v>7.3227100000000003E-2</v>
      </c>
      <c r="G317" s="3">
        <v>0.43427399999999999</v>
      </c>
      <c r="H317" s="3">
        <v>-7.6220599999999999E-2</v>
      </c>
      <c r="I317" s="3">
        <v>1.2655E-2</v>
      </c>
      <c r="J317" s="3">
        <v>-4.1403300000000002E-3</v>
      </c>
      <c r="K317" s="3">
        <v>4.8168999999999997E-2</v>
      </c>
      <c r="L317" s="3">
        <v>0.21940299999999999</v>
      </c>
      <c r="M317" s="3">
        <v>5.0069299999999997E-2</v>
      </c>
      <c r="N317" s="3">
        <v>8.2304600000000006E-2</v>
      </c>
      <c r="O317" s="3">
        <v>-0.27759200000000001</v>
      </c>
      <c r="P317" s="3">
        <v>0.18315100000000001</v>
      </c>
      <c r="Q317" s="3">
        <v>4.27979E-2</v>
      </c>
      <c r="R317" s="3">
        <v>-9.0930800000000006E-2</v>
      </c>
      <c r="S317" s="3">
        <v>4.4860400000000002E-2</v>
      </c>
      <c r="T317" s="3">
        <v>-0.21171200000000001</v>
      </c>
      <c r="U317" s="3">
        <v>-0.25492500000000001</v>
      </c>
      <c r="V317" s="3">
        <v>-0.16303699999999999</v>
      </c>
      <c r="W317" s="3">
        <v>-0.538026</v>
      </c>
      <c r="X317" s="3">
        <v>-1.2045E-2</v>
      </c>
      <c r="Y317" s="3">
        <v>433.32400000000001</v>
      </c>
      <c r="Z317" s="3" t="s">
        <v>22</v>
      </c>
      <c r="AA317" s="4">
        <f t="shared" si="27"/>
        <v>0.55073773029347539</v>
      </c>
      <c r="AB317" s="5">
        <v>2.5569019575746816</v>
      </c>
      <c r="AC317" s="4">
        <f t="shared" si="28"/>
        <v>4.6426852872639897</v>
      </c>
      <c r="AD317" s="4">
        <f t="shared" si="29"/>
        <v>0.43112769576885224</v>
      </c>
      <c r="AE317" s="5">
        <v>2.001588090491389</v>
      </c>
      <c r="AF317" s="4">
        <f t="shared" si="30"/>
        <v>4.6426803708860636</v>
      </c>
      <c r="AJ317" s="1"/>
    </row>
    <row r="318" spans="1:36" x14ac:dyDescent="0.3">
      <c r="A318">
        <f>IF(B318=1,MAX(A$9:A317)+1,A317)</f>
        <v>64</v>
      </c>
      <c r="B318">
        <f t="shared" si="25"/>
        <v>1</v>
      </c>
      <c r="C318" t="str">
        <f t="shared" si="26"/>
        <v>DIPzei</v>
      </c>
      <c r="D318" s="1" t="s">
        <v>751</v>
      </c>
      <c r="E318" s="3">
        <v>0.431815</v>
      </c>
      <c r="F318" s="3">
        <v>0.10854</v>
      </c>
      <c r="G318" s="3">
        <v>0.44047900000000001</v>
      </c>
      <c r="H318" s="3">
        <v>-0.108638</v>
      </c>
      <c r="I318" s="3">
        <v>-2.7913400000000001E-2</v>
      </c>
      <c r="J318" s="3">
        <v>-1.15964E-2</v>
      </c>
      <c r="K318" s="3">
        <v>4.8020199999999999E-2</v>
      </c>
      <c r="L318" s="3">
        <v>0.21453900000000001</v>
      </c>
      <c r="M318" s="3">
        <v>4.7747600000000001E-2</v>
      </c>
      <c r="N318" s="3">
        <v>9.1101399999999999E-2</v>
      </c>
      <c r="O318" s="3">
        <v>-0.283416</v>
      </c>
      <c r="P318" s="3">
        <v>0.22212799999999999</v>
      </c>
      <c r="Q318" s="3">
        <v>4.0465899999999999E-2</v>
      </c>
      <c r="R318" s="3">
        <v>-0.100897</v>
      </c>
      <c r="S318" s="3">
        <v>4.0213499999999999E-2</v>
      </c>
      <c r="T318" s="3">
        <v>-0.21519099999999999</v>
      </c>
      <c r="U318" s="3">
        <v>-0.23405100000000001</v>
      </c>
      <c r="V318" s="3">
        <v>-0.196298</v>
      </c>
      <c r="W318" s="3">
        <v>-0.50336000000000003</v>
      </c>
      <c r="X318" s="3">
        <v>-3.6886900000000001E-3</v>
      </c>
      <c r="Y318" s="3">
        <v>437.46800000000002</v>
      </c>
      <c r="Z318" s="3" t="s">
        <v>22</v>
      </c>
      <c r="AA318" s="4">
        <f t="shared" si="27"/>
        <v>0.47551235665227892</v>
      </c>
      <c r="AB318" s="5">
        <v>1.78316448716733</v>
      </c>
      <c r="AC318" s="4">
        <f t="shared" si="28"/>
        <v>3.7499855938996745</v>
      </c>
      <c r="AD318" s="4">
        <f t="shared" si="29"/>
        <v>0.42980090444866448</v>
      </c>
      <c r="AE318" s="5">
        <v>1.6117439199652703</v>
      </c>
      <c r="AF318" s="4">
        <f t="shared" si="30"/>
        <v>3.7499779625470224</v>
      </c>
      <c r="AJ318" s="1"/>
    </row>
    <row r="319" spans="1:36" x14ac:dyDescent="0.3">
      <c r="A319">
        <f>IF(B319=1,MAX(A$9:A318)+1,A318)</f>
        <v>64</v>
      </c>
      <c r="B319">
        <f t="shared" si="25"/>
        <v>2</v>
      </c>
      <c r="C319" t="str">
        <f t="shared" si="26"/>
        <v>DIPzei</v>
      </c>
      <c r="D319" s="1" t="s">
        <v>752</v>
      </c>
      <c r="E319" s="3">
        <v>0.41581400000000002</v>
      </c>
      <c r="F319" s="3">
        <v>8.7817999999999993E-2</v>
      </c>
      <c r="G319" s="3">
        <v>0.415848</v>
      </c>
      <c r="H319" s="3">
        <v>-0.109704</v>
      </c>
      <c r="I319" s="3">
        <v>-3.0514700000000001E-3</v>
      </c>
      <c r="J319" s="3">
        <v>-9.1340899999999992E-3</v>
      </c>
      <c r="K319" s="3">
        <v>5.8732899999999998E-2</v>
      </c>
      <c r="L319" s="3">
        <v>0.23122999999999999</v>
      </c>
      <c r="M319" s="3">
        <v>6.6981100000000002E-2</v>
      </c>
      <c r="N319" s="3">
        <v>7.7688099999999996E-2</v>
      </c>
      <c r="O319" s="3">
        <v>-0.28499600000000003</v>
      </c>
      <c r="P319" s="3">
        <v>0.18865899999999999</v>
      </c>
      <c r="Q319" s="3">
        <v>6.7454299999999995E-2</v>
      </c>
      <c r="R319" s="3">
        <v>-8.0699199999999999E-2</v>
      </c>
      <c r="S319" s="3">
        <v>7.0597999999999994E-2</v>
      </c>
      <c r="T319" s="3">
        <v>-0.20180000000000001</v>
      </c>
      <c r="U319" s="3">
        <v>-0.26390200000000003</v>
      </c>
      <c r="V319" s="3">
        <v>-0.167375</v>
      </c>
      <c r="W319" s="3">
        <v>-0.54347900000000005</v>
      </c>
      <c r="X319" s="3">
        <v>-1.6683300000000002E-2</v>
      </c>
      <c r="Y319" s="3">
        <v>488.15300000000002</v>
      </c>
      <c r="Z319" s="3" t="s">
        <v>22</v>
      </c>
      <c r="AA319" s="4">
        <f t="shared" si="27"/>
        <v>0.54048025473048056</v>
      </c>
      <c r="AB319" s="5">
        <v>2.1603959794875935</v>
      </c>
      <c r="AC319" s="4">
        <f t="shared" si="28"/>
        <v>3.9971783623527761</v>
      </c>
      <c r="AD319" s="4">
        <f t="shared" si="29"/>
        <v>0.43319252244009249</v>
      </c>
      <c r="AE319" s="5">
        <v>1.7315453616337908</v>
      </c>
      <c r="AF319" s="4">
        <f t="shared" si="30"/>
        <v>3.9971727856250139</v>
      </c>
      <c r="AJ319" s="1"/>
    </row>
    <row r="320" spans="1:36" x14ac:dyDescent="0.3">
      <c r="A320">
        <f>IF(B320=1,MAX(A$9:A319)+1,A319)</f>
        <v>64</v>
      </c>
      <c r="B320">
        <f t="shared" si="25"/>
        <v>3</v>
      </c>
      <c r="C320" t="str">
        <f t="shared" si="26"/>
        <v>DIPzei</v>
      </c>
      <c r="D320" s="1" t="s">
        <v>753</v>
      </c>
      <c r="E320" s="3">
        <v>0.44247399999999998</v>
      </c>
      <c r="F320" s="3">
        <v>8.4599199999999999E-2</v>
      </c>
      <c r="G320" s="3">
        <v>0.44682699999999997</v>
      </c>
      <c r="H320" s="3">
        <v>-9.4756999999999994E-2</v>
      </c>
      <c r="I320" s="3">
        <v>2.0671800000000001E-2</v>
      </c>
      <c r="J320" s="3">
        <v>-4.0833099999999997E-3</v>
      </c>
      <c r="K320" s="3">
        <v>3.6205500000000002E-2</v>
      </c>
      <c r="L320" s="3">
        <v>0.186225</v>
      </c>
      <c r="M320" s="3">
        <v>4.5735600000000001E-2</v>
      </c>
      <c r="N320" s="3">
        <v>7.0304699999999998E-2</v>
      </c>
      <c r="O320" s="3">
        <v>-0.277167</v>
      </c>
      <c r="P320" s="3">
        <v>0.16683300000000001</v>
      </c>
      <c r="Q320" s="3">
        <v>4.9881799999999997E-2</v>
      </c>
      <c r="R320" s="3">
        <v>-5.8320400000000001E-2</v>
      </c>
      <c r="S320" s="3">
        <v>5.4028E-2</v>
      </c>
      <c r="T320" s="3">
        <v>-0.186945</v>
      </c>
      <c r="U320" s="3">
        <v>-0.274038</v>
      </c>
      <c r="V320" s="3">
        <v>-0.157476</v>
      </c>
      <c r="W320" s="3">
        <v>-0.54461800000000005</v>
      </c>
      <c r="X320" s="3">
        <v>-6.37946E-3</v>
      </c>
      <c r="Y320" s="3">
        <v>551.92399999999998</v>
      </c>
      <c r="Z320" s="3" t="s">
        <v>22</v>
      </c>
      <c r="AA320" s="4">
        <f t="shared" si="27"/>
        <v>0.56529446334531053</v>
      </c>
      <c r="AB320" s="5">
        <v>2.6043405676126876</v>
      </c>
      <c r="AC320" s="4">
        <f t="shared" si="28"/>
        <v>4.6070512564384067</v>
      </c>
      <c r="AD320" s="4">
        <f t="shared" si="29"/>
        <v>0.37359535651055675</v>
      </c>
      <c r="AE320" s="5">
        <v>1.7211728565514026</v>
      </c>
      <c r="AF320" s="4">
        <f t="shared" si="30"/>
        <v>4.6070509886082247</v>
      </c>
      <c r="AJ320" s="1"/>
    </row>
    <row r="321" spans="1:36" x14ac:dyDescent="0.3">
      <c r="A321">
        <f>IF(B321=1,MAX(A$9:A320)+1,A320)</f>
        <v>64</v>
      </c>
      <c r="B321">
        <f t="shared" si="25"/>
        <v>4</v>
      </c>
      <c r="C321" t="str">
        <f t="shared" si="26"/>
        <v>DIPzei</v>
      </c>
      <c r="D321" s="1" t="s">
        <v>754</v>
      </c>
      <c r="E321" s="3">
        <v>0.42841000000000001</v>
      </c>
      <c r="F321" s="3">
        <v>9.87397E-2</v>
      </c>
      <c r="G321" s="3">
        <v>0.44286199999999998</v>
      </c>
      <c r="H321" s="3">
        <v>-0.10213800000000001</v>
      </c>
      <c r="I321" s="3">
        <v>2.1064200000000002E-2</v>
      </c>
      <c r="J321" s="3">
        <v>-4.1050899999999996E-3</v>
      </c>
      <c r="K321" s="3">
        <v>3.40424E-2</v>
      </c>
      <c r="L321" s="3">
        <v>0.21161199999999999</v>
      </c>
      <c r="M321" s="3">
        <v>4.3934300000000003E-2</v>
      </c>
      <c r="N321" s="3">
        <v>9.0327299999999999E-2</v>
      </c>
      <c r="O321" s="3">
        <v>-0.27848499999999998</v>
      </c>
      <c r="P321" s="3">
        <v>0.197546</v>
      </c>
      <c r="Q321" s="3">
        <v>3.9564700000000001E-2</v>
      </c>
      <c r="R321" s="3">
        <v>-8.3248699999999995E-2</v>
      </c>
      <c r="S321" s="3">
        <v>5.3889100000000002E-2</v>
      </c>
      <c r="T321" s="3">
        <v>-0.21834500000000001</v>
      </c>
      <c r="U321" s="3">
        <v>-0.28009400000000001</v>
      </c>
      <c r="V321" s="3">
        <v>-0.18525900000000001</v>
      </c>
      <c r="W321" s="3">
        <v>-0.505189</v>
      </c>
      <c r="X321" s="3">
        <v>-5.1288000000000002E-3</v>
      </c>
      <c r="Y321" s="3">
        <v>501.88900000000001</v>
      </c>
      <c r="Z321" s="3" t="s">
        <v>22</v>
      </c>
      <c r="AA321" s="4">
        <f t="shared" si="27"/>
        <v>0.52625419570052279</v>
      </c>
      <c r="AB321" s="5">
        <v>2.1810053139157137</v>
      </c>
      <c r="AC321" s="4">
        <f t="shared" si="28"/>
        <v>4.1443951074109169</v>
      </c>
      <c r="AD321" s="4">
        <f t="shared" si="29"/>
        <v>0.43041481543958271</v>
      </c>
      <c r="AE321" s="5">
        <v>1.7838121711469188</v>
      </c>
      <c r="AF321" s="4">
        <f t="shared" si="30"/>
        <v>4.1444023466643714</v>
      </c>
      <c r="AJ321" s="1"/>
    </row>
    <row r="322" spans="1:36" x14ac:dyDescent="0.3">
      <c r="A322">
        <f>IF(B322=1,MAX(A$9:A321)+1,A321)</f>
        <v>64</v>
      </c>
      <c r="B322">
        <f t="shared" si="25"/>
        <v>5</v>
      </c>
      <c r="C322" t="str">
        <f t="shared" si="26"/>
        <v>DIPzei</v>
      </c>
      <c r="D322" s="1" t="s">
        <v>755</v>
      </c>
      <c r="E322" s="3">
        <v>0.45488699999999999</v>
      </c>
      <c r="F322" s="3">
        <v>9.05643E-2</v>
      </c>
      <c r="G322" s="3">
        <v>0.459254</v>
      </c>
      <c r="H322" s="3">
        <v>-8.6595599999999995E-2</v>
      </c>
      <c r="I322" s="3">
        <v>1.7950000000000001E-2</v>
      </c>
      <c r="J322" s="3">
        <v>1.7271999999999999E-2</v>
      </c>
      <c r="K322" s="3">
        <v>2.7415599999999998E-2</v>
      </c>
      <c r="L322" s="3">
        <v>0.173044</v>
      </c>
      <c r="M322" s="3">
        <v>3.20094E-2</v>
      </c>
      <c r="N322" s="3">
        <v>7.9956299999999994E-2</v>
      </c>
      <c r="O322" s="3">
        <v>-0.25793100000000002</v>
      </c>
      <c r="P322" s="3">
        <v>0.14521700000000001</v>
      </c>
      <c r="Q322" s="3">
        <v>3.0722900000000001E-2</v>
      </c>
      <c r="R322" s="3">
        <v>-6.3447900000000002E-2</v>
      </c>
      <c r="S322" s="3">
        <v>4.2017100000000002E-2</v>
      </c>
      <c r="T322" s="3">
        <v>-0.19972599999999999</v>
      </c>
      <c r="U322" s="3">
        <v>-0.26470399999999999</v>
      </c>
      <c r="V322" s="3">
        <v>-0.17262</v>
      </c>
      <c r="W322" s="3">
        <v>-0.54162100000000002</v>
      </c>
      <c r="X322" s="3">
        <v>1.6335499999999999E-2</v>
      </c>
      <c r="Y322" s="3">
        <v>526.72799999999995</v>
      </c>
      <c r="Z322" s="3" t="s">
        <v>22</v>
      </c>
      <c r="AA322" s="4">
        <f t="shared" si="27"/>
        <v>0.55957178366430349</v>
      </c>
      <c r="AB322" s="5">
        <v>2.4086408361362546</v>
      </c>
      <c r="AC322" s="4">
        <f t="shared" si="28"/>
        <v>4.3044358319204292</v>
      </c>
      <c r="AD322" s="4">
        <f t="shared" si="29"/>
        <v>0.3730558627099298</v>
      </c>
      <c r="AE322" s="5">
        <v>1.605797524999224</v>
      </c>
      <c r="AF322" s="4">
        <f t="shared" si="30"/>
        <v>4.3044425393411245</v>
      </c>
      <c r="AJ322" s="1"/>
    </row>
    <row r="323" spans="1:36" x14ac:dyDescent="0.3">
      <c r="A323">
        <f>IF(B323=1,MAX(A$9:A322)+1,A322)</f>
        <v>65</v>
      </c>
      <c r="B323">
        <f t="shared" si="25"/>
        <v>1</v>
      </c>
      <c r="C323" t="str">
        <f t="shared" si="26"/>
        <v>DIPzei</v>
      </c>
      <c r="D323" s="1" t="s">
        <v>756</v>
      </c>
      <c r="E323" s="3">
        <v>0.450382</v>
      </c>
      <c r="F323" s="3">
        <v>6.15379E-2</v>
      </c>
      <c r="G323" s="3">
        <v>0.45599499999999998</v>
      </c>
      <c r="H323" s="3">
        <v>-7.5683600000000004E-2</v>
      </c>
      <c r="I323" s="3">
        <v>0.122653</v>
      </c>
      <c r="J323" s="3">
        <v>-1.5098500000000001E-2</v>
      </c>
      <c r="K323" s="3">
        <v>1.35189E-2</v>
      </c>
      <c r="L323" s="3">
        <v>0.16774</v>
      </c>
      <c r="M323" s="3">
        <v>2.3463899999999999E-2</v>
      </c>
      <c r="N323" s="3">
        <v>5.0127699999999997E-2</v>
      </c>
      <c r="O323" s="3">
        <v>-0.297954</v>
      </c>
      <c r="P323" s="3">
        <v>0.15647</v>
      </c>
      <c r="Q323" s="3">
        <v>2.1414099999999998E-2</v>
      </c>
      <c r="R323" s="3">
        <v>-5.5518699999999997E-2</v>
      </c>
      <c r="S323" s="3">
        <v>1.9355000000000001E-2</v>
      </c>
      <c r="T323" s="3">
        <v>-0.15354100000000001</v>
      </c>
      <c r="U323" s="3">
        <v>-0.24859700000000001</v>
      </c>
      <c r="V323" s="3">
        <v>-0.12881799999999999</v>
      </c>
      <c r="W323" s="3">
        <v>-0.56023100000000003</v>
      </c>
      <c r="X323" s="3">
        <v>-7.21574E-3</v>
      </c>
      <c r="Y323" s="3">
        <v>918.17899999999997</v>
      </c>
      <c r="Z323" s="3" t="s">
        <v>22</v>
      </c>
      <c r="AA323" s="4">
        <f t="shared" si="27"/>
        <v>0.68292949516126311</v>
      </c>
      <c r="AB323" s="5">
        <v>4.9430934550442176</v>
      </c>
      <c r="AC323" s="4">
        <f t="shared" si="28"/>
        <v>7.2380728758493342</v>
      </c>
      <c r="AD323" s="4">
        <f t="shared" si="29"/>
        <v>0.32133400228455439</v>
      </c>
      <c r="AE323" s="5">
        <v>2.3258425978474553</v>
      </c>
      <c r="AF323" s="4">
        <f t="shared" si="30"/>
        <v>7.2380843026622079</v>
      </c>
      <c r="AJ323" s="1"/>
    </row>
    <row r="324" spans="1:36" x14ac:dyDescent="0.3">
      <c r="A324">
        <f>IF(B324=1,MAX(A$9:A323)+1,A323)</f>
        <v>65</v>
      </c>
      <c r="B324">
        <f t="shared" si="25"/>
        <v>2</v>
      </c>
      <c r="C324" t="str">
        <f t="shared" si="26"/>
        <v>DIPzei</v>
      </c>
      <c r="D324" s="1" t="s">
        <v>757</v>
      </c>
      <c r="E324" s="3">
        <v>0.444077</v>
      </c>
      <c r="F324" s="3">
        <v>7.2397900000000001E-2</v>
      </c>
      <c r="G324" s="3">
        <v>0.44747900000000002</v>
      </c>
      <c r="H324" s="3">
        <v>-6.4294199999999996E-2</v>
      </c>
      <c r="I324" s="3">
        <v>0.10731300000000001</v>
      </c>
      <c r="J324" s="3">
        <v>-8.0034100000000007E-3</v>
      </c>
      <c r="K324" s="3">
        <v>1.2564199999999999E-2</v>
      </c>
      <c r="L324" s="3">
        <v>0.17573900000000001</v>
      </c>
      <c r="M324" s="3">
        <v>2.69479E-2</v>
      </c>
      <c r="N324" s="3">
        <v>5.6796100000000002E-2</v>
      </c>
      <c r="O324" s="3">
        <v>-0.25206400000000001</v>
      </c>
      <c r="P324" s="3">
        <v>0.160605</v>
      </c>
      <c r="Q324" s="3">
        <v>2.9073100000000001E-2</v>
      </c>
      <c r="R324" s="3">
        <v>-5.59464E-2</v>
      </c>
      <c r="S324" s="3">
        <v>3.3328000000000003E-2</v>
      </c>
      <c r="T324" s="3">
        <v>-0.17219200000000001</v>
      </c>
      <c r="U324" s="3">
        <v>-0.28937400000000002</v>
      </c>
      <c r="V324" s="3">
        <v>-0.16100800000000001</v>
      </c>
      <c r="W324" s="3">
        <v>-0.55934399999999995</v>
      </c>
      <c r="X324" s="3">
        <v>-4.0944700000000002E-3</v>
      </c>
      <c r="Y324" s="3">
        <v>879.56200000000001</v>
      </c>
      <c r="Z324" s="3" t="s">
        <v>22</v>
      </c>
      <c r="AA324" s="4">
        <f t="shared" si="27"/>
        <v>0.66666845992661417</v>
      </c>
      <c r="AB324" s="5">
        <v>4.7069449696697321</v>
      </c>
      <c r="AC324" s="4">
        <f t="shared" si="28"/>
        <v>7.0603984628099328</v>
      </c>
      <c r="AD324" s="4">
        <f t="shared" si="29"/>
        <v>0.34855001958318693</v>
      </c>
      <c r="AE324" s="5">
        <v>2.4609024561207322</v>
      </c>
      <c r="AF324" s="4">
        <f t="shared" si="30"/>
        <v>7.0603997069447857</v>
      </c>
      <c r="AJ324" s="1"/>
    </row>
    <row r="325" spans="1:36" x14ac:dyDescent="0.3">
      <c r="A325">
        <f>IF(B325=1,MAX(A$9:A324)+1,A324)</f>
        <v>65</v>
      </c>
      <c r="B325">
        <f t="shared" si="25"/>
        <v>3</v>
      </c>
      <c r="C325" t="str">
        <f t="shared" si="26"/>
        <v>DIPzei</v>
      </c>
      <c r="D325" s="1" t="s">
        <v>758</v>
      </c>
      <c r="E325" s="3">
        <v>0.474522</v>
      </c>
      <c r="F325" s="3">
        <v>7.0930900000000005E-2</v>
      </c>
      <c r="G325" s="3">
        <v>0.47671599999999997</v>
      </c>
      <c r="H325" s="3">
        <v>-7.0631200000000005E-2</v>
      </c>
      <c r="I325" s="3">
        <v>0.121614</v>
      </c>
      <c r="J325" s="3">
        <v>9.9717499999999997E-3</v>
      </c>
      <c r="K325" s="3">
        <v>5.9512200000000001E-3</v>
      </c>
      <c r="L325" s="3">
        <v>0.14442099999999999</v>
      </c>
      <c r="M325" s="3">
        <v>-1.1637799999999999E-3</v>
      </c>
      <c r="N325" s="3">
        <v>6.1469700000000002E-2</v>
      </c>
      <c r="O325" s="3">
        <v>-0.309116</v>
      </c>
      <c r="P325" s="3">
        <v>0.148756</v>
      </c>
      <c r="Q325" s="3">
        <v>3.3983300000000002E-3</v>
      </c>
      <c r="R325" s="3">
        <v>-5.2016800000000002E-2</v>
      </c>
      <c r="S325" s="3">
        <v>3.2453499999999998E-4</v>
      </c>
      <c r="T325" s="3">
        <v>-0.168104</v>
      </c>
      <c r="U325" s="3">
        <v>-0.27141999999999999</v>
      </c>
      <c r="V325" s="3">
        <v>-0.157111</v>
      </c>
      <c r="W325" s="3">
        <v>-0.50082599999999999</v>
      </c>
      <c r="X325" s="3">
        <v>1.23138E-2</v>
      </c>
      <c r="Y325" s="3">
        <v>784.04600000000005</v>
      </c>
      <c r="Z325" s="3" t="s">
        <v>22</v>
      </c>
      <c r="AA325" s="4">
        <f t="shared" si="27"/>
        <v>0.62244440619078778</v>
      </c>
      <c r="AB325" s="5">
        <v>3.9260086359733957</v>
      </c>
      <c r="AC325" s="4">
        <f t="shared" si="28"/>
        <v>6.3074044797022726</v>
      </c>
      <c r="AD325" s="4">
        <f t="shared" si="29"/>
        <v>0.31257564717854974</v>
      </c>
      <c r="AE325" s="5">
        <v>1.971536915821835</v>
      </c>
      <c r="AF325" s="4">
        <f t="shared" si="30"/>
        <v>6.3073912942925201</v>
      </c>
      <c r="AJ325" s="1"/>
    </row>
    <row r="326" spans="1:36" x14ac:dyDescent="0.3">
      <c r="A326">
        <f>IF(B326=1,MAX(A$9:A325)+1,A325)</f>
        <v>65</v>
      </c>
      <c r="B326">
        <f t="shared" si="25"/>
        <v>4</v>
      </c>
      <c r="C326" t="str">
        <f t="shared" si="26"/>
        <v>DIPzei</v>
      </c>
      <c r="D326" s="1" t="s">
        <v>759</v>
      </c>
      <c r="E326" s="3">
        <v>0.46657100000000001</v>
      </c>
      <c r="F326" s="3">
        <v>9.5034400000000005E-2</v>
      </c>
      <c r="G326" s="3">
        <v>0.46237800000000001</v>
      </c>
      <c r="H326" s="3">
        <v>-6.7510399999999998E-2</v>
      </c>
      <c r="I326" s="3">
        <v>3.5214599999999999E-2</v>
      </c>
      <c r="J326" s="3">
        <v>2.83921E-2</v>
      </c>
      <c r="K326" s="3">
        <v>2.0093900000000001E-2</v>
      </c>
      <c r="L326" s="3">
        <v>0.177817</v>
      </c>
      <c r="M326" s="3">
        <v>1.8537700000000001E-2</v>
      </c>
      <c r="N326" s="3">
        <v>6.6885700000000006E-2</v>
      </c>
      <c r="O326" s="3">
        <v>-0.244141</v>
      </c>
      <c r="P326" s="3">
        <v>0.16048100000000001</v>
      </c>
      <c r="Q326" s="3">
        <v>1.8625900000000001E-2</v>
      </c>
      <c r="R326" s="3">
        <v>-6.3198500000000005E-2</v>
      </c>
      <c r="S326" s="3">
        <v>2.0358399999999999E-2</v>
      </c>
      <c r="T326" s="3">
        <v>-0.21243600000000001</v>
      </c>
      <c r="U326" s="3">
        <v>-0.29320200000000002</v>
      </c>
      <c r="V326" s="3">
        <v>-0.20038500000000001</v>
      </c>
      <c r="W326" s="3">
        <v>-0.504436</v>
      </c>
      <c r="X326" s="3">
        <v>1.49195E-2</v>
      </c>
      <c r="Y326" s="3">
        <v>522.79499999999996</v>
      </c>
      <c r="Z326" s="3" t="s">
        <v>22</v>
      </c>
      <c r="AA326" s="4">
        <f t="shared" si="27"/>
        <v>0.53981874831383914</v>
      </c>
      <c r="AB326" s="5">
        <v>2.3146441839216019</v>
      </c>
      <c r="AC326" s="4">
        <f t="shared" si="28"/>
        <v>4.2878173297084468</v>
      </c>
      <c r="AD326" s="4">
        <f t="shared" si="29"/>
        <v>0.39025308963447047</v>
      </c>
      <c r="AE326" s="5">
        <v>1.6733319523598991</v>
      </c>
      <c r="AF326" s="4">
        <f t="shared" si="30"/>
        <v>4.2878121834402929</v>
      </c>
      <c r="AJ326" s="1"/>
    </row>
    <row r="327" spans="1:36" x14ac:dyDescent="0.3">
      <c r="A327">
        <f>IF(B327=1,MAX(A$9:A326)+1,A326)</f>
        <v>65</v>
      </c>
      <c r="B327">
        <f t="shared" si="25"/>
        <v>5</v>
      </c>
      <c r="C327" t="str">
        <f t="shared" si="26"/>
        <v>DIPzei</v>
      </c>
      <c r="D327" s="1" t="s">
        <v>760</v>
      </c>
      <c r="E327" s="3">
        <v>0.38461400000000001</v>
      </c>
      <c r="F327" s="3">
        <v>0.110387</v>
      </c>
      <c r="G327" s="3">
        <v>0.39791300000000002</v>
      </c>
      <c r="H327" s="3">
        <v>-0.10437299999999999</v>
      </c>
      <c r="I327" s="3">
        <v>-3.2803499999999999E-2</v>
      </c>
      <c r="J327" s="3">
        <v>-1.1391500000000001E-2</v>
      </c>
      <c r="K327" s="3">
        <v>6.6902699999999996E-2</v>
      </c>
      <c r="L327" s="3">
        <v>0.21823699999999999</v>
      </c>
      <c r="M327" s="3">
        <v>7.24249E-2</v>
      </c>
      <c r="N327" s="3">
        <v>9.0869699999999998E-2</v>
      </c>
      <c r="O327" s="3">
        <v>-0.24182400000000001</v>
      </c>
      <c r="P327" s="3">
        <v>0.21083299999999999</v>
      </c>
      <c r="Q327" s="3">
        <v>7.9586500000000004E-2</v>
      </c>
      <c r="R327" s="3">
        <v>-7.4309799999999995E-2</v>
      </c>
      <c r="S327" s="3">
        <v>9.2114399999999999E-2</v>
      </c>
      <c r="T327" s="3">
        <v>-0.2253</v>
      </c>
      <c r="U327" s="3">
        <v>-0.26463399999999998</v>
      </c>
      <c r="V327" s="3">
        <v>-0.22880400000000001</v>
      </c>
      <c r="W327" s="3">
        <v>-0.55429399999999995</v>
      </c>
      <c r="X327" s="3">
        <v>1.38511E-2</v>
      </c>
      <c r="Y327" s="3">
        <v>502.012</v>
      </c>
      <c r="Z327" s="3" t="s">
        <v>22</v>
      </c>
      <c r="AA327" s="4">
        <f t="shared" si="27"/>
        <v>0.52210107301652808</v>
      </c>
      <c r="AB327" s="5">
        <v>2.1779099570715381</v>
      </c>
      <c r="AC327" s="4">
        <f t="shared" si="28"/>
        <v>4.1714335971161516</v>
      </c>
      <c r="AD327" s="4">
        <f t="shared" si="29"/>
        <v>0.4442529686855114</v>
      </c>
      <c r="AE327" s="5">
        <v>1.8531697119826624</v>
      </c>
      <c r="AF327" s="4">
        <f t="shared" si="30"/>
        <v>4.1714289889068343</v>
      </c>
      <c r="AJ327" s="1"/>
    </row>
    <row r="328" spans="1:36" x14ac:dyDescent="0.3">
      <c r="A328">
        <f>IF(B328=1,MAX(A$9:A327)+1,A327)</f>
        <v>66</v>
      </c>
      <c r="B328">
        <f t="shared" si="25"/>
        <v>1</v>
      </c>
      <c r="C328" t="str">
        <f t="shared" si="26"/>
        <v>DIPzei</v>
      </c>
      <c r="D328" s="1" t="s">
        <v>761</v>
      </c>
      <c r="E328" s="3">
        <v>0.45585500000000001</v>
      </c>
      <c r="F328" s="3">
        <v>7.34842E-2</v>
      </c>
      <c r="G328" s="3">
        <v>0.45538200000000001</v>
      </c>
      <c r="H328" s="3">
        <v>-6.7356299999999994E-2</v>
      </c>
      <c r="I328" s="3">
        <v>3.38684E-2</v>
      </c>
      <c r="J328" s="3">
        <v>6.4567000000000001E-3</v>
      </c>
      <c r="K328" s="3">
        <v>3.8041199999999997E-2</v>
      </c>
      <c r="L328" s="3">
        <v>0.16723199999999999</v>
      </c>
      <c r="M328" s="3">
        <v>4.3083200000000002E-2</v>
      </c>
      <c r="N328" s="3">
        <v>5.5624899999999998E-2</v>
      </c>
      <c r="O328" s="3">
        <v>-0.26784599999999997</v>
      </c>
      <c r="P328" s="3">
        <v>0.114408</v>
      </c>
      <c r="Q328" s="3">
        <v>3.7420500000000002E-2</v>
      </c>
      <c r="R328" s="3">
        <v>-5.54365E-2</v>
      </c>
      <c r="S328" s="3">
        <v>4.4592800000000002E-2</v>
      </c>
      <c r="T328" s="3">
        <v>-0.17788499999999999</v>
      </c>
      <c r="U328" s="3">
        <v>-0.26520300000000002</v>
      </c>
      <c r="V328" s="3">
        <v>-0.123184</v>
      </c>
      <c r="W328" s="3">
        <v>-0.57519299999999995</v>
      </c>
      <c r="X328" s="3">
        <v>6.6550699999999999E-3</v>
      </c>
      <c r="Y328" s="3">
        <v>746.36500000000001</v>
      </c>
      <c r="Z328" s="3" t="s">
        <v>22</v>
      </c>
      <c r="AA328" s="4">
        <f t="shared" si="27"/>
        <v>0.60906143230434218</v>
      </c>
      <c r="AB328" s="5">
        <v>3.5897641536761338</v>
      </c>
      <c r="AC328" s="4">
        <f t="shared" si="28"/>
        <v>5.8939278753778694</v>
      </c>
      <c r="AD328" s="4">
        <f t="shared" si="29"/>
        <v>0.34517918122557739</v>
      </c>
      <c r="AE328" s="5">
        <v>2.0344601599682064</v>
      </c>
      <c r="AF328" s="4">
        <f t="shared" si="30"/>
        <v>5.8939248674985132</v>
      </c>
      <c r="AJ328" s="1"/>
    </row>
    <row r="329" spans="1:36" x14ac:dyDescent="0.3">
      <c r="A329">
        <f>IF(B329=1,MAX(A$9:A328)+1,A328)</f>
        <v>66</v>
      </c>
      <c r="B329">
        <f t="shared" si="25"/>
        <v>2</v>
      </c>
      <c r="C329" t="str">
        <f t="shared" si="26"/>
        <v>DIPzei</v>
      </c>
      <c r="D329" s="1" t="s">
        <v>762</v>
      </c>
      <c r="E329" s="3">
        <v>0.437971</v>
      </c>
      <c r="F329" s="3">
        <v>6.8005700000000002E-2</v>
      </c>
      <c r="G329" s="3">
        <v>0.43384899999999998</v>
      </c>
      <c r="H329" s="3">
        <v>-6.8569400000000003E-2</v>
      </c>
      <c r="I329" s="3">
        <v>6.0115599999999998E-2</v>
      </c>
      <c r="J329" s="3">
        <v>-8.1209400000000001E-3</v>
      </c>
      <c r="K329" s="3">
        <v>4.3312299999999998E-2</v>
      </c>
      <c r="L329" s="3">
        <v>0.17297299999999999</v>
      </c>
      <c r="M329" s="3">
        <v>4.33348E-2</v>
      </c>
      <c r="N329" s="3">
        <v>5.1185799999999997E-2</v>
      </c>
      <c r="O329" s="3">
        <v>-0.25965899999999997</v>
      </c>
      <c r="P329" s="3">
        <v>0.15448300000000001</v>
      </c>
      <c r="Q329" s="3">
        <v>4.1875599999999999E-2</v>
      </c>
      <c r="R329" s="3">
        <v>-6.7183499999999993E-2</v>
      </c>
      <c r="S329" s="3">
        <v>4.5105600000000003E-2</v>
      </c>
      <c r="T329" s="3">
        <v>-0.16078400000000001</v>
      </c>
      <c r="U329" s="3">
        <v>-0.23711599999999999</v>
      </c>
      <c r="V329" s="3">
        <v>-0.13536300000000001</v>
      </c>
      <c r="W329" s="3">
        <v>-0.60878900000000002</v>
      </c>
      <c r="X329" s="3">
        <v>-6.6266399999999996E-3</v>
      </c>
      <c r="Y329" s="3">
        <v>600.30700000000002</v>
      </c>
      <c r="Z329" s="3" t="s">
        <v>22</v>
      </c>
      <c r="AA329" s="4">
        <f t="shared" si="27"/>
        <v>0.66890626909429551</v>
      </c>
      <c r="AB329" s="5">
        <v>3.2752813932852449</v>
      </c>
      <c r="AC329" s="4">
        <f t="shared" si="28"/>
        <v>4.8964728611678323</v>
      </c>
      <c r="AD329" s="4">
        <f t="shared" si="29"/>
        <v>0.33376181772918539</v>
      </c>
      <c r="AE329" s="5">
        <v>1.6342551107821461</v>
      </c>
      <c r="AF329" s="4">
        <f t="shared" si="30"/>
        <v>4.8964711479015914</v>
      </c>
      <c r="AJ329" s="1"/>
    </row>
    <row r="330" spans="1:36" x14ac:dyDescent="0.3">
      <c r="A330">
        <f>IF(B330=1,MAX(A$9:A329)+1,A329)</f>
        <v>66</v>
      </c>
      <c r="B330">
        <f t="shared" si="25"/>
        <v>3</v>
      </c>
      <c r="C330" t="str">
        <f t="shared" si="26"/>
        <v>DIPzei</v>
      </c>
      <c r="D330" s="1" t="s">
        <v>763</v>
      </c>
      <c r="E330" s="3">
        <v>0.47118100000000002</v>
      </c>
      <c r="F330" s="3">
        <v>7.4543999999999999E-2</v>
      </c>
      <c r="G330" s="3">
        <v>0.47031299999999998</v>
      </c>
      <c r="H330" s="3">
        <v>-8.75055E-2</v>
      </c>
      <c r="I330" s="3">
        <v>4.6365000000000003E-2</v>
      </c>
      <c r="J330" s="3">
        <v>-1.7293800000000002E-2</v>
      </c>
      <c r="K330" s="3">
        <v>1.8857700000000002E-2</v>
      </c>
      <c r="L330" s="3">
        <v>0.17758199999999999</v>
      </c>
      <c r="M330" s="3">
        <v>1.8054899999999999E-2</v>
      </c>
      <c r="N330" s="3">
        <v>5.8458700000000002E-2</v>
      </c>
      <c r="O330" s="3">
        <v>-0.26472600000000002</v>
      </c>
      <c r="P330" s="3">
        <v>0.173563</v>
      </c>
      <c r="Q330" s="3">
        <v>1.5699299999999999E-2</v>
      </c>
      <c r="R330" s="3">
        <v>-5.7993700000000002E-2</v>
      </c>
      <c r="S330" s="3">
        <v>1.34196E-2</v>
      </c>
      <c r="T330" s="3">
        <v>-0.153673</v>
      </c>
      <c r="U330" s="3">
        <v>-0.24465700000000001</v>
      </c>
      <c r="V330" s="3">
        <v>-0.145009</v>
      </c>
      <c r="W330" s="3">
        <v>-0.54450799999999999</v>
      </c>
      <c r="X330" s="3">
        <v>-2.2672999999999999E-2</v>
      </c>
      <c r="Y330" s="3">
        <v>723.67700000000002</v>
      </c>
      <c r="Z330" s="3" t="s">
        <v>22</v>
      </c>
      <c r="AA330" s="4">
        <f t="shared" si="27"/>
        <v>0.59089748512042262</v>
      </c>
      <c r="AB330" s="5">
        <v>3.3276291409593459</v>
      </c>
      <c r="AC330" s="4">
        <f t="shared" si="28"/>
        <v>5.6314829979030758</v>
      </c>
      <c r="AD330" s="4">
        <f t="shared" si="29"/>
        <v>0.33129963470642398</v>
      </c>
      <c r="AE330" s="5">
        <v>1.8657088489027844</v>
      </c>
      <c r="AF330" s="4">
        <f t="shared" si="30"/>
        <v>5.6314847752731554</v>
      </c>
      <c r="AJ330" s="1"/>
    </row>
    <row r="331" spans="1:36" x14ac:dyDescent="0.3">
      <c r="A331">
        <f>IF(B331=1,MAX(A$9:A330)+1,A330)</f>
        <v>66</v>
      </c>
      <c r="B331">
        <f t="shared" ref="B331:B342" si="32">VALUE(MID(D331,FIND(".jpg",D331)-1,1))</f>
        <v>4</v>
      </c>
      <c r="C331" t="str">
        <f t="shared" ref="C331:C332" si="33">MID(D331,1,6)</f>
        <v>DIPzei</v>
      </c>
      <c r="D331" s="1" t="s">
        <v>764</v>
      </c>
      <c r="E331" s="3">
        <v>0.463036</v>
      </c>
      <c r="F331" s="3">
        <v>6.8242399999999995E-2</v>
      </c>
      <c r="G331" s="3">
        <v>0.46447500000000003</v>
      </c>
      <c r="H331" s="3">
        <v>-7.0665099999999995E-2</v>
      </c>
      <c r="I331" s="3">
        <v>9.5863199999999996E-2</v>
      </c>
      <c r="J331" s="3">
        <v>-1.8627999999999999E-2</v>
      </c>
      <c r="K331" s="3">
        <v>1.36518E-2</v>
      </c>
      <c r="L331" s="3">
        <v>0.17529800000000001</v>
      </c>
      <c r="M331" s="3">
        <v>1.4912699999999999E-2</v>
      </c>
      <c r="N331" s="3">
        <v>5.35751E-2</v>
      </c>
      <c r="O331" s="3">
        <v>-0.28567300000000001</v>
      </c>
      <c r="P331" s="3">
        <v>0.175062</v>
      </c>
      <c r="Q331" s="3">
        <v>1.6143899999999999E-2</v>
      </c>
      <c r="R331" s="3">
        <v>-6.5283800000000003E-2</v>
      </c>
      <c r="S331" s="3">
        <v>1.42588E-2</v>
      </c>
      <c r="T331" s="3">
        <v>-0.159828</v>
      </c>
      <c r="U331" s="3">
        <v>-0.263764</v>
      </c>
      <c r="V331" s="3">
        <v>-0.14265700000000001</v>
      </c>
      <c r="W331" s="3">
        <v>-0.53290400000000004</v>
      </c>
      <c r="X331" s="3">
        <v>-1.51158E-2</v>
      </c>
      <c r="Y331" s="3">
        <v>698.26900000000001</v>
      </c>
      <c r="Z331" s="3" t="s">
        <v>22</v>
      </c>
      <c r="AA331" s="4">
        <f t="shared" ref="AA331:AA342" si="34">SQRT((I331-W331)*(I331-W331) + (J331-X331) *(J331-X331))</f>
        <v>0.62877700923672464</v>
      </c>
      <c r="AB331" s="5">
        <v>3.4378770966914134</v>
      </c>
      <c r="AC331" s="4">
        <f t="shared" ref="AC331:AC342" si="35">AB331/AA331</f>
        <v>5.4675617050067853</v>
      </c>
      <c r="AD331" s="4">
        <f t="shared" ref="AD331:AD342" si="36">SQRT((K331-S331)*(K331-S331) + (L331-T331) *(L331-T331))</f>
        <v>0.3351265497166705</v>
      </c>
      <c r="AE331" s="5">
        <v>1.8323243065974386</v>
      </c>
      <c r="AF331" s="4">
        <f t="shared" ref="AF331:AF342" si="37">AE331/AD331</f>
        <v>5.4675593686819486</v>
      </c>
      <c r="AJ331" s="1"/>
    </row>
    <row r="332" spans="1:36" x14ac:dyDescent="0.3">
      <c r="A332">
        <f>IF(B332=1,MAX(A$9:A331)+1,A331)</f>
        <v>66</v>
      </c>
      <c r="B332">
        <f t="shared" si="32"/>
        <v>5</v>
      </c>
      <c r="C332" t="str">
        <f t="shared" si="33"/>
        <v>DIPzei</v>
      </c>
      <c r="D332" s="1" t="s">
        <v>765</v>
      </c>
      <c r="E332" s="3">
        <v>0.46770200000000001</v>
      </c>
      <c r="F332" s="3">
        <v>6.5666100000000005E-2</v>
      </c>
      <c r="G332" s="3">
        <v>0.47478599999999999</v>
      </c>
      <c r="H332" s="3">
        <v>-8.3186800000000005E-2</v>
      </c>
      <c r="I332" s="3">
        <v>5.8637399999999999E-2</v>
      </c>
      <c r="J332" s="3">
        <v>1.02296E-2</v>
      </c>
      <c r="K332" s="3">
        <v>1.4922599999999999E-2</v>
      </c>
      <c r="L332" s="3">
        <v>0.15044199999999999</v>
      </c>
      <c r="M332" s="3">
        <v>1.18516E-2</v>
      </c>
      <c r="N332" s="3">
        <v>5.6081100000000002E-2</v>
      </c>
      <c r="O332" s="3">
        <v>-0.27582099999999998</v>
      </c>
      <c r="P332" s="3">
        <v>0.152086</v>
      </c>
      <c r="Q332" s="3">
        <v>2.10534E-2</v>
      </c>
      <c r="R332" s="3">
        <v>-5.2461199999999999E-2</v>
      </c>
      <c r="S332" s="3">
        <v>2.10797E-2</v>
      </c>
      <c r="T332" s="3">
        <v>-0.15071100000000001</v>
      </c>
      <c r="U332" s="3">
        <v>-0.237597</v>
      </c>
      <c r="V332" s="3">
        <v>-0.15188299999999999</v>
      </c>
      <c r="W332" s="3">
        <v>-0.556616</v>
      </c>
      <c r="X332" s="3">
        <v>3.7369899999999999E-3</v>
      </c>
      <c r="Y332" s="3">
        <v>725.22500000000002</v>
      </c>
      <c r="Z332" s="3" t="s">
        <v>22</v>
      </c>
      <c r="AA332" s="4">
        <f t="shared" si="34"/>
        <v>0.61528765646335859</v>
      </c>
      <c r="AB332" s="5">
        <v>3.6494913250731229</v>
      </c>
      <c r="AC332" s="4">
        <f t="shared" si="35"/>
        <v>5.9313579376030541</v>
      </c>
      <c r="AD332" s="4">
        <f t="shared" si="36"/>
        <v>0.30121593465387914</v>
      </c>
      <c r="AE332" s="5">
        <v>1.7866177923146627</v>
      </c>
      <c r="AF332" s="4">
        <f t="shared" si="37"/>
        <v>5.931352185493199</v>
      </c>
      <c r="AJ332" s="1"/>
    </row>
    <row r="333" spans="1:36" x14ac:dyDescent="0.3">
      <c r="A333">
        <f>IF(B333=1,MAX(A$9:A332)+1,A332)</f>
        <v>67</v>
      </c>
      <c r="B333">
        <f t="shared" si="32"/>
        <v>1</v>
      </c>
      <c r="C333" t="str">
        <f>MID(D333,1,6)</f>
        <v>DIPzei</v>
      </c>
      <c r="D333" s="1" t="s">
        <v>766</v>
      </c>
      <c r="E333" s="3">
        <v>0.442158</v>
      </c>
      <c r="F333" s="3">
        <v>4.42298E-2</v>
      </c>
      <c r="G333" s="3">
        <v>0.44168200000000002</v>
      </c>
      <c r="H333" s="3">
        <v>-4.6940099999999998E-2</v>
      </c>
      <c r="I333" s="3">
        <v>8.4411799999999995E-2</v>
      </c>
      <c r="J333" s="3">
        <v>-1.41044E-2</v>
      </c>
      <c r="K333" s="3">
        <v>2.0597299999999999E-2</v>
      </c>
      <c r="L333" s="3">
        <v>0.17311499999999999</v>
      </c>
      <c r="M333" s="3">
        <v>2.8782599999999998E-2</v>
      </c>
      <c r="N333" s="3">
        <v>4.7354E-2</v>
      </c>
      <c r="O333" s="3">
        <v>-0.30563899999999999</v>
      </c>
      <c r="P333" s="3">
        <v>0.24593899999999999</v>
      </c>
      <c r="Q333" s="3">
        <v>3.1175100000000001E-2</v>
      </c>
      <c r="R333" s="3">
        <v>-4.9676999999999999E-2</v>
      </c>
      <c r="S333" s="3">
        <v>4.5402199999999997E-2</v>
      </c>
      <c r="T333" s="3">
        <v>-0.174986</v>
      </c>
      <c r="U333" s="3">
        <v>-0.29928900000000003</v>
      </c>
      <c r="V333" s="3">
        <v>-0.21290300000000001</v>
      </c>
      <c r="W333" s="3">
        <v>-0.48928199999999999</v>
      </c>
      <c r="X333" s="3">
        <v>-1.20275E-2</v>
      </c>
      <c r="Y333" s="3">
        <v>825.25800000000004</v>
      </c>
      <c r="Z333" s="3" t="s">
        <v>22</v>
      </c>
      <c r="AA333" s="4">
        <f t="shared" si="34"/>
        <v>0.57369755940918044</v>
      </c>
      <c r="AB333" s="5">
        <v>3.7426718640937588</v>
      </c>
      <c r="AC333" s="4">
        <f t="shared" si="35"/>
        <v>6.5237716331722426</v>
      </c>
      <c r="AD333" s="4">
        <f t="shared" si="36"/>
        <v>0.34898365185923824</v>
      </c>
      <c r="AE333" s="5">
        <v>2.2766935660543743</v>
      </c>
      <c r="AF333" s="4">
        <f t="shared" si="37"/>
        <v>6.5237828589537301</v>
      </c>
      <c r="AJ333" s="1"/>
    </row>
    <row r="334" spans="1:36" x14ac:dyDescent="0.3">
      <c r="A334">
        <f>IF(B334=1,MAX(A$9:A333)+1,A333)</f>
        <v>67</v>
      </c>
      <c r="B334">
        <f t="shared" si="32"/>
        <v>2</v>
      </c>
      <c r="C334" t="str">
        <f>MID(D334,1,6)</f>
        <v>DIPzei</v>
      </c>
      <c r="D334" s="1" t="s">
        <v>767</v>
      </c>
      <c r="E334" s="3">
        <v>0.39936700000000003</v>
      </c>
      <c r="F334" s="3">
        <v>4.9147999999999997E-2</v>
      </c>
      <c r="G334" s="3">
        <v>0.39857500000000001</v>
      </c>
      <c r="H334" s="3">
        <v>-5.14475E-2</v>
      </c>
      <c r="I334" s="3">
        <v>3.4169600000000001E-2</v>
      </c>
      <c r="J334" s="3">
        <v>1.1682699999999999E-3</v>
      </c>
      <c r="K334" s="3">
        <v>6.0969299999999997E-2</v>
      </c>
      <c r="L334" s="3">
        <v>0.17562900000000001</v>
      </c>
      <c r="M334" s="3">
        <v>6.3380900000000004E-2</v>
      </c>
      <c r="N334" s="3">
        <v>6.0636200000000001E-2</v>
      </c>
      <c r="O334" s="3">
        <v>-0.24503900000000001</v>
      </c>
      <c r="P334" s="3">
        <v>0.20346400000000001</v>
      </c>
      <c r="Q334" s="3">
        <v>7.1293700000000002E-2</v>
      </c>
      <c r="R334" s="3">
        <v>-5.7716099999999999E-2</v>
      </c>
      <c r="S334" s="3">
        <v>7.0284600000000003E-2</v>
      </c>
      <c r="T334" s="3">
        <v>-0.185948</v>
      </c>
      <c r="U334" s="3">
        <v>-0.22609699999999999</v>
      </c>
      <c r="V334" s="3">
        <v>-0.19909299999999999</v>
      </c>
      <c r="W334" s="3">
        <v>-0.62690400000000002</v>
      </c>
      <c r="X334" s="3">
        <v>4.1595399999999998E-3</v>
      </c>
      <c r="Y334" s="3">
        <v>904.58399999999995</v>
      </c>
      <c r="Z334" s="3" t="s">
        <v>22</v>
      </c>
      <c r="AA334" s="4">
        <f t="shared" si="34"/>
        <v>0.66108036751455035</v>
      </c>
      <c r="AB334" s="5">
        <v>4.8696032940894218</v>
      </c>
      <c r="AC334" s="4">
        <f t="shared" si="35"/>
        <v>7.3661290417647169</v>
      </c>
      <c r="AD334" s="4">
        <f t="shared" si="36"/>
        <v>0.36169697502618131</v>
      </c>
      <c r="AE334" s="5">
        <v>2.6643011083965491</v>
      </c>
      <c r="AF334" s="4">
        <f t="shared" si="37"/>
        <v>7.3661138808354547</v>
      </c>
      <c r="AJ334" s="1"/>
    </row>
    <row r="335" spans="1:36" x14ac:dyDescent="0.3">
      <c r="A335">
        <f>IF(B335=1,MAX(A$9:A334)+1,A334)</f>
        <v>67</v>
      </c>
      <c r="B335">
        <f t="shared" si="32"/>
        <v>3</v>
      </c>
      <c r="C335" t="str">
        <f>MID(D335,1,6)</f>
        <v>DIPzei</v>
      </c>
      <c r="D335" s="1" t="s">
        <v>768</v>
      </c>
      <c r="E335" s="3">
        <v>0.43551800000000002</v>
      </c>
      <c r="F335" s="3">
        <v>8.1171499999999994E-2</v>
      </c>
      <c r="G335" s="3">
        <v>0.43901200000000001</v>
      </c>
      <c r="H335" s="3">
        <v>-7.2608900000000004E-2</v>
      </c>
      <c r="I335" s="3">
        <v>8.7279200000000001E-2</v>
      </c>
      <c r="J335" s="3">
        <v>-7.4382199999999999E-4</v>
      </c>
      <c r="K335" s="3">
        <v>3.77387E-2</v>
      </c>
      <c r="L335" s="3">
        <v>0.199874</v>
      </c>
      <c r="M335" s="3">
        <v>3.3170999999999999E-2</v>
      </c>
      <c r="N335" s="3">
        <v>3.97565E-2</v>
      </c>
      <c r="O335" s="3">
        <v>-0.27959499999999998</v>
      </c>
      <c r="P335" s="3">
        <v>0.17375099999999999</v>
      </c>
      <c r="Q335" s="3">
        <v>3.8785199999999999E-2</v>
      </c>
      <c r="R335" s="3">
        <v>-5.3182300000000002E-2</v>
      </c>
      <c r="S335" s="3">
        <v>3.7611499999999999E-2</v>
      </c>
      <c r="T335" s="3">
        <v>-0.19090699999999999</v>
      </c>
      <c r="U335" s="3">
        <v>-0.29376600000000003</v>
      </c>
      <c r="V335" s="3">
        <v>-0.17366899999999999</v>
      </c>
      <c r="W335" s="3">
        <v>-0.53575399999999995</v>
      </c>
      <c r="X335" s="3">
        <v>-3.4419699999999999E-3</v>
      </c>
      <c r="Y335" s="3">
        <v>624.41099999999994</v>
      </c>
      <c r="Z335" s="3" t="s">
        <v>22</v>
      </c>
      <c r="AA335" s="4">
        <f t="shared" si="34"/>
        <v>0.62303904236000318</v>
      </c>
      <c r="AB335" s="5">
        <v>3.2940719811790449</v>
      </c>
      <c r="AC335" s="4">
        <f t="shared" si="35"/>
        <v>5.2871036278905787</v>
      </c>
      <c r="AD335" s="4">
        <f t="shared" si="36"/>
        <v>0.39078102070192711</v>
      </c>
      <c r="AE335" s="5">
        <v>2.0661032771019312</v>
      </c>
      <c r="AF335" s="4">
        <f t="shared" si="37"/>
        <v>5.2871126478731325</v>
      </c>
      <c r="AJ335" s="1"/>
    </row>
    <row r="336" spans="1:36" x14ac:dyDescent="0.3">
      <c r="A336">
        <f>IF(B336=1,MAX(A$9:A335)+1,A335)</f>
        <v>67</v>
      </c>
      <c r="B336">
        <f t="shared" si="32"/>
        <v>4</v>
      </c>
      <c r="C336" t="str">
        <f>MID(D336,1,6)</f>
        <v>DIPzei</v>
      </c>
      <c r="D336" s="1" t="s">
        <v>769</v>
      </c>
      <c r="E336" s="3">
        <v>0.44098799999999999</v>
      </c>
      <c r="F336" s="3">
        <v>8.2958400000000002E-2</v>
      </c>
      <c r="G336" s="3">
        <v>0.44409999999999999</v>
      </c>
      <c r="H336" s="3">
        <v>-7.9857600000000001E-2</v>
      </c>
      <c r="I336" s="3">
        <v>3.7583100000000001E-2</v>
      </c>
      <c r="J336" s="3">
        <v>-2.2297000000000001E-2</v>
      </c>
      <c r="K336" s="3">
        <v>3.05221E-2</v>
      </c>
      <c r="L336" s="3">
        <v>0.221051</v>
      </c>
      <c r="M336" s="3">
        <v>3.5011199999999999E-2</v>
      </c>
      <c r="N336" s="3">
        <v>6.6339700000000001E-2</v>
      </c>
      <c r="O336" s="3">
        <v>-0.27004800000000001</v>
      </c>
      <c r="P336" s="3">
        <v>0.18490999999999999</v>
      </c>
      <c r="Q336" s="3">
        <v>3.6230499999999999E-2</v>
      </c>
      <c r="R336" s="3">
        <v>-8.6853600000000003E-2</v>
      </c>
      <c r="S336" s="3">
        <v>4.2586699999999998E-2</v>
      </c>
      <c r="T336" s="3">
        <v>-0.19473599999999999</v>
      </c>
      <c r="U336" s="3">
        <v>-0.26307700000000001</v>
      </c>
      <c r="V336" s="3">
        <v>-0.16650699999999999</v>
      </c>
      <c r="W336" s="3">
        <v>-0.53389699999999995</v>
      </c>
      <c r="X336" s="3">
        <v>-5.00761E-3</v>
      </c>
      <c r="Y336" s="3">
        <v>620.24900000000002</v>
      </c>
      <c r="Z336" s="3" t="s">
        <v>22</v>
      </c>
      <c r="AA336" s="4">
        <f t="shared" si="34"/>
        <v>0.57174157422963567</v>
      </c>
      <c r="AB336" s="5">
        <v>2.8994706874662342</v>
      </c>
      <c r="AC336" s="4">
        <f t="shared" si="35"/>
        <v>5.0712958758910958</v>
      </c>
      <c r="AD336" s="4">
        <f t="shared" si="36"/>
        <v>0.41596199819473895</v>
      </c>
      <c r="AE336" s="5">
        <v>2.1094650984023868</v>
      </c>
      <c r="AF336" s="4">
        <f t="shared" si="37"/>
        <v>5.0712928285694225</v>
      </c>
      <c r="AJ336" s="1"/>
    </row>
    <row r="337" spans="1:36" x14ac:dyDescent="0.3">
      <c r="A337">
        <f>IF(B337=1,MAX(A$9:A336)+1,A336)</f>
        <v>67</v>
      </c>
      <c r="B337">
        <f t="shared" si="32"/>
        <v>5</v>
      </c>
      <c r="C337" t="str">
        <f>MID(D337,1,6)</f>
        <v>DIPzei</v>
      </c>
      <c r="D337" s="1" t="s">
        <v>770</v>
      </c>
      <c r="E337" s="3">
        <v>0.46362799999999998</v>
      </c>
      <c r="F337" s="3">
        <v>0.100061</v>
      </c>
      <c r="G337" s="3">
        <v>0.46945599999999998</v>
      </c>
      <c r="H337" s="3">
        <v>-9.6528199999999995E-2</v>
      </c>
      <c r="I337" s="3">
        <v>3.6348400000000003E-2</v>
      </c>
      <c r="J337" s="3">
        <v>8.0013700000000007E-3</v>
      </c>
      <c r="K337" s="3">
        <v>3.42838E-3</v>
      </c>
      <c r="L337" s="3">
        <v>0.19783300000000001</v>
      </c>
      <c r="M337" s="3">
        <v>4.9687500000000001E-3</v>
      </c>
      <c r="N337" s="3">
        <v>8.2730799999999993E-2</v>
      </c>
      <c r="O337" s="3">
        <v>-0.27134399999999997</v>
      </c>
      <c r="P337" s="3">
        <v>0.17976500000000001</v>
      </c>
      <c r="Q337" s="3">
        <v>1.8469800000000001E-2</v>
      </c>
      <c r="R337" s="3">
        <v>-8.9772199999999996E-2</v>
      </c>
      <c r="S337" s="3">
        <v>2.6533000000000001E-2</v>
      </c>
      <c r="T337" s="3">
        <v>-0.21437999999999999</v>
      </c>
      <c r="U337" s="3">
        <v>-0.26659500000000003</v>
      </c>
      <c r="V337" s="3">
        <v>-0.17513200000000001</v>
      </c>
      <c r="W337" s="3">
        <v>-0.48489300000000002</v>
      </c>
      <c r="X337" s="3">
        <v>7.4214800000000003E-3</v>
      </c>
      <c r="Y337" s="3">
        <v>625.47699999999998</v>
      </c>
      <c r="Z337" s="3" t="s">
        <v>22</v>
      </c>
      <c r="AA337" s="4">
        <f t="shared" si="34"/>
        <v>0.52124172256868706</v>
      </c>
      <c r="AB337" s="5">
        <v>2.6309743332639037</v>
      </c>
      <c r="AC337" s="4">
        <f t="shared" si="35"/>
        <v>5.0475129279721171</v>
      </c>
      <c r="AD337" s="4">
        <f t="shared" si="36"/>
        <v>0.4128600014948704</v>
      </c>
      <c r="AE337" s="5">
        <v>2.0839169141261316</v>
      </c>
      <c r="AF337" s="4">
        <f t="shared" si="37"/>
        <v>5.0475146698172537</v>
      </c>
      <c r="AJ337" s="1"/>
    </row>
    <row r="338" spans="1:36" x14ac:dyDescent="0.3">
      <c r="A338">
        <f>IF(B338=1,MAX(A$9:A337)+1,A337)</f>
        <v>68</v>
      </c>
      <c r="B338">
        <f t="shared" si="32"/>
        <v>1</v>
      </c>
      <c r="C338" t="str">
        <f t="shared" ref="C338:C342" si="38">MID(D338,1,6)</f>
        <v>DIPzei</v>
      </c>
      <c r="D338" s="1" t="s">
        <v>581</v>
      </c>
      <c r="E338" s="3">
        <v>0.41193600000000002</v>
      </c>
      <c r="F338" s="3">
        <v>5.5235100000000002E-2</v>
      </c>
      <c r="G338" s="3">
        <v>0.422628</v>
      </c>
      <c r="H338" s="3">
        <v>-5.3289400000000001E-2</v>
      </c>
      <c r="I338" s="3">
        <v>6.3861500000000002E-2</v>
      </c>
      <c r="J338" s="3">
        <v>-5.8822900000000001E-3</v>
      </c>
      <c r="K338" s="3">
        <v>3.7959399999999997E-2</v>
      </c>
      <c r="L338" s="3">
        <v>0.19498399999999999</v>
      </c>
      <c r="M338" s="3">
        <v>4.1150800000000001E-2</v>
      </c>
      <c r="N338" s="3">
        <v>7.6778700000000005E-2</v>
      </c>
      <c r="O338" s="3">
        <v>-0.26567800000000003</v>
      </c>
      <c r="P338" s="3">
        <v>0.25708900000000001</v>
      </c>
      <c r="Q338" s="3">
        <v>4.8637399999999997E-2</v>
      </c>
      <c r="R338" s="3">
        <v>-7.4462E-2</v>
      </c>
      <c r="S338" s="3">
        <v>6.1378099999999998E-2</v>
      </c>
      <c r="T338" s="3">
        <v>-0.197514</v>
      </c>
      <c r="U338" s="3">
        <v>-0.31626399999999999</v>
      </c>
      <c r="V338" s="3">
        <v>-0.225517</v>
      </c>
      <c r="W338" s="3">
        <v>-0.50561</v>
      </c>
      <c r="X338" s="3">
        <v>-2.7421899999999999E-2</v>
      </c>
      <c r="Y338" s="3">
        <v>752.84299999999996</v>
      </c>
      <c r="Z338" s="3" t="s">
        <v>22</v>
      </c>
      <c r="AA338" s="4">
        <f t="shared" si="34"/>
        <v>0.56987870999994561</v>
      </c>
      <c r="AB338" s="5">
        <v>3.5055272732028131</v>
      </c>
      <c r="AC338" s="4">
        <f t="shared" si="35"/>
        <v>6.1513567916989702</v>
      </c>
      <c r="AD338" s="4">
        <f t="shared" si="36"/>
        <v>0.39319602682846377</v>
      </c>
      <c r="AE338" s="5">
        <v>2.4186920575088813</v>
      </c>
      <c r="AF338" s="4">
        <f t="shared" si="37"/>
        <v>6.1513644403229515</v>
      </c>
      <c r="AJ338" s="1"/>
    </row>
    <row r="339" spans="1:36" x14ac:dyDescent="0.3">
      <c r="A339">
        <f>IF(B339=1,MAX(A$9:A338)+1,A338)</f>
        <v>68</v>
      </c>
      <c r="B339">
        <f t="shared" si="32"/>
        <v>2</v>
      </c>
      <c r="C339" t="str">
        <f t="shared" si="38"/>
        <v>DIPzei</v>
      </c>
      <c r="D339" s="1" t="s">
        <v>582</v>
      </c>
      <c r="E339" s="3">
        <v>0.43028300000000003</v>
      </c>
      <c r="F339" s="3">
        <v>6.9809599999999999E-2</v>
      </c>
      <c r="G339" s="3">
        <v>0.44028800000000001</v>
      </c>
      <c r="H339" s="3">
        <v>-7.6003500000000002E-2</v>
      </c>
      <c r="I339" s="3">
        <v>8.2859600000000005E-2</v>
      </c>
      <c r="J339" s="3">
        <v>-4.38675E-3</v>
      </c>
      <c r="K339" s="3">
        <v>1.1341499999999999E-2</v>
      </c>
      <c r="L339" s="3">
        <v>0.215034</v>
      </c>
      <c r="M339" s="3">
        <v>9.6715900000000007E-3</v>
      </c>
      <c r="N339" s="3">
        <v>8.3680000000000004E-2</v>
      </c>
      <c r="O339" s="3">
        <v>-0.28241300000000003</v>
      </c>
      <c r="P339" s="3">
        <v>0.24829000000000001</v>
      </c>
      <c r="Q339" s="3">
        <v>2.3964300000000001E-2</v>
      </c>
      <c r="R339" s="3">
        <v>-8.0151399999999998E-2</v>
      </c>
      <c r="S339" s="3">
        <v>2.7580500000000001E-2</v>
      </c>
      <c r="T339" s="3">
        <v>-0.22182499999999999</v>
      </c>
      <c r="U339" s="3">
        <v>-0.26781300000000002</v>
      </c>
      <c r="V339" s="3">
        <v>-0.23141</v>
      </c>
      <c r="W339" s="3">
        <v>-0.47576200000000002</v>
      </c>
      <c r="X339" s="3">
        <v>-3.0374899999999999E-3</v>
      </c>
      <c r="Y339" s="3">
        <v>656.83299999999997</v>
      </c>
      <c r="Z339" s="3" t="s">
        <v>22</v>
      </c>
      <c r="AA339" s="4">
        <f t="shared" si="34"/>
        <v>0.55862322945712495</v>
      </c>
      <c r="AB339" s="5">
        <v>3.0085659097489685</v>
      </c>
      <c r="AC339" s="4">
        <f t="shared" si="35"/>
        <v>5.3856799200289611</v>
      </c>
      <c r="AD339" s="4">
        <f t="shared" si="36"/>
        <v>0.4371607153004487</v>
      </c>
      <c r="AE339" s="5">
        <v>2.3544025065960739</v>
      </c>
      <c r="AF339" s="4">
        <f t="shared" si="37"/>
        <v>5.3856680717020895</v>
      </c>
      <c r="AJ339" s="1"/>
    </row>
    <row r="340" spans="1:36" x14ac:dyDescent="0.3">
      <c r="A340">
        <f>IF(B340=1,MAX(A$9:A339)+1,A339)</f>
        <v>68</v>
      </c>
      <c r="B340">
        <f t="shared" si="32"/>
        <v>3</v>
      </c>
      <c r="C340" t="str">
        <f t="shared" si="38"/>
        <v>DIPzei</v>
      </c>
      <c r="D340" s="1" t="s">
        <v>583</v>
      </c>
      <c r="E340" s="3">
        <v>0.44926300000000002</v>
      </c>
      <c r="F340" s="3">
        <v>5.9593500000000001E-2</v>
      </c>
      <c r="G340" s="3">
        <v>0.44445600000000002</v>
      </c>
      <c r="H340" s="3">
        <v>-6.1622400000000001E-2</v>
      </c>
      <c r="I340" s="3">
        <v>9.2736899999999997E-2</v>
      </c>
      <c r="J340" s="3">
        <v>1.15303E-3</v>
      </c>
      <c r="K340" s="3">
        <v>1.1555299999999999E-2</v>
      </c>
      <c r="L340" s="3">
        <v>0.206953</v>
      </c>
      <c r="M340" s="3">
        <v>1.7477400000000001E-2</v>
      </c>
      <c r="N340" s="3">
        <v>8.9561399999999999E-2</v>
      </c>
      <c r="O340" s="3">
        <v>-0.273391</v>
      </c>
      <c r="P340" s="3">
        <v>0.19714499999999999</v>
      </c>
      <c r="Q340" s="3">
        <v>1.9885E-2</v>
      </c>
      <c r="R340" s="3">
        <v>-6.2870700000000002E-2</v>
      </c>
      <c r="S340" s="3">
        <v>2.1455200000000001E-2</v>
      </c>
      <c r="T340" s="3">
        <v>-0.22093599999999999</v>
      </c>
      <c r="U340" s="3">
        <v>-0.29421000000000003</v>
      </c>
      <c r="V340" s="3">
        <v>-0.200437</v>
      </c>
      <c r="W340" s="3">
        <v>-0.489228</v>
      </c>
      <c r="X340" s="3">
        <v>-8.5393299999999995E-3</v>
      </c>
      <c r="Y340" s="3">
        <v>723.95399999999995</v>
      </c>
      <c r="Z340" s="3" t="s">
        <v>22</v>
      </c>
      <c r="AA340" s="4">
        <f t="shared" si="34"/>
        <v>0.58204560532176486</v>
      </c>
      <c r="AB340" s="5">
        <v>3.3165636172850639</v>
      </c>
      <c r="AC340" s="4">
        <f t="shared" si="35"/>
        <v>5.6981164138360088</v>
      </c>
      <c r="AD340" s="4">
        <f t="shared" si="36"/>
        <v>0.42800350972978013</v>
      </c>
      <c r="AE340" s="5">
        <v>2.4388151866981538</v>
      </c>
      <c r="AF340" s="4">
        <f t="shared" si="37"/>
        <v>5.6981195977525951</v>
      </c>
      <c r="AJ340" s="1"/>
    </row>
    <row r="341" spans="1:36" x14ac:dyDescent="0.3">
      <c r="A341">
        <f>IF(B341=1,MAX(A$9:A340)+1,A340)</f>
        <v>68</v>
      </c>
      <c r="B341">
        <f t="shared" si="32"/>
        <v>4</v>
      </c>
      <c r="C341" t="str">
        <f t="shared" si="38"/>
        <v>DIPzei</v>
      </c>
      <c r="D341" s="1" t="s">
        <v>584</v>
      </c>
      <c r="E341" s="3">
        <v>0.42793199999999998</v>
      </c>
      <c r="F341" s="3">
        <v>6.2923999999999994E-2</v>
      </c>
      <c r="G341" s="3">
        <v>0.43037599999999998</v>
      </c>
      <c r="H341" s="3">
        <v>-7.5568999999999997E-2</v>
      </c>
      <c r="I341" s="3">
        <v>5.57256E-2</v>
      </c>
      <c r="J341" s="3">
        <v>-1.00292E-2</v>
      </c>
      <c r="K341" s="3">
        <v>4.0445099999999998E-2</v>
      </c>
      <c r="L341" s="3">
        <v>0.211896</v>
      </c>
      <c r="M341" s="3">
        <v>4.7020800000000001E-2</v>
      </c>
      <c r="N341" s="3">
        <v>6.2568600000000002E-2</v>
      </c>
      <c r="O341" s="3">
        <v>-0.32488400000000001</v>
      </c>
      <c r="P341" s="3">
        <v>0.22332199999999999</v>
      </c>
      <c r="Q341" s="3">
        <v>4.7566700000000003E-2</v>
      </c>
      <c r="R341" s="3">
        <v>-7.1903400000000006E-2</v>
      </c>
      <c r="S341" s="3">
        <v>4.4650700000000001E-2</v>
      </c>
      <c r="T341" s="3">
        <v>-0.201126</v>
      </c>
      <c r="U341" s="3">
        <v>-0.27014100000000002</v>
      </c>
      <c r="V341" s="3">
        <v>-0.19780200000000001</v>
      </c>
      <c r="W341" s="3">
        <v>-0.49869200000000002</v>
      </c>
      <c r="X341" s="3">
        <v>-4.2813499999999997E-3</v>
      </c>
      <c r="Y341" s="3">
        <v>711.18100000000004</v>
      </c>
      <c r="Z341" s="3" t="s">
        <v>22</v>
      </c>
      <c r="AA341" s="4">
        <f t="shared" si="34"/>
        <v>0.55444739423085265</v>
      </c>
      <c r="AB341" s="5">
        <v>3.1488457128600271</v>
      </c>
      <c r="AC341" s="4">
        <f t="shared" si="35"/>
        <v>5.6792506297702197</v>
      </c>
      <c r="AD341" s="4">
        <f t="shared" si="36"/>
        <v>0.41304341122375982</v>
      </c>
      <c r="AE341" s="5">
        <v>2.345775920172485</v>
      </c>
      <c r="AF341" s="4">
        <f t="shared" si="37"/>
        <v>5.6792478863721607</v>
      </c>
      <c r="AJ341" s="1"/>
    </row>
    <row r="342" spans="1:36" x14ac:dyDescent="0.3">
      <c r="A342">
        <f>IF(B342=1,MAX(A$9:A341)+1,A341)</f>
        <v>68</v>
      </c>
      <c r="B342">
        <f t="shared" si="32"/>
        <v>5</v>
      </c>
      <c r="C342" t="str">
        <f t="shared" si="38"/>
        <v>DIPzei</v>
      </c>
      <c r="D342" s="1" t="s">
        <v>585</v>
      </c>
      <c r="E342" s="3">
        <v>0.44862600000000002</v>
      </c>
      <c r="F342" s="3">
        <v>6.6555699999999995E-2</v>
      </c>
      <c r="G342" s="3">
        <v>0.45341700000000001</v>
      </c>
      <c r="H342" s="3">
        <v>-6.1950499999999999E-2</v>
      </c>
      <c r="I342" s="3">
        <v>7.3766499999999999E-2</v>
      </c>
      <c r="J342" s="3">
        <v>5.6213699999999997E-3</v>
      </c>
      <c r="K342" s="3">
        <v>4.4329399999999998E-3</v>
      </c>
      <c r="L342" s="3">
        <v>0.21384600000000001</v>
      </c>
      <c r="M342" s="3">
        <v>9.2236100000000001E-3</v>
      </c>
      <c r="N342" s="3">
        <v>8.5340200000000005E-2</v>
      </c>
      <c r="O342" s="3">
        <v>-0.26033200000000001</v>
      </c>
      <c r="P342" s="3">
        <v>0.20504800000000001</v>
      </c>
      <c r="Q342" s="3">
        <v>1.7113300000000001E-2</v>
      </c>
      <c r="R342" s="3">
        <v>-7.51082E-2</v>
      </c>
      <c r="S342" s="3">
        <v>1.48436E-2</v>
      </c>
      <c r="T342" s="3">
        <v>-0.225795</v>
      </c>
      <c r="U342" s="3">
        <v>-0.27602900000000002</v>
      </c>
      <c r="V342" s="3">
        <v>-0.21870100000000001</v>
      </c>
      <c r="W342" s="3">
        <v>-0.48506100000000002</v>
      </c>
      <c r="X342" s="3">
        <v>5.1424799999999996E-3</v>
      </c>
      <c r="Y342" s="3">
        <v>654.36699999999996</v>
      </c>
      <c r="Z342" s="3" t="s">
        <v>22</v>
      </c>
      <c r="AA342" s="4">
        <f t="shared" si="34"/>
        <v>0.55882770519354363</v>
      </c>
      <c r="AB342" s="5">
        <v>2.9817720940260721</v>
      </c>
      <c r="AC342" s="4">
        <f t="shared" si="35"/>
        <v>5.3357628233435008</v>
      </c>
      <c r="AD342" s="4">
        <f t="shared" si="36"/>
        <v>0.43976424447951157</v>
      </c>
      <c r="AE342" s="5">
        <v>2.3464755344686949</v>
      </c>
      <c r="AF342" s="4">
        <f t="shared" si="37"/>
        <v>5.3357578837404009</v>
      </c>
      <c r="AJ342" s="1"/>
    </row>
    <row r="343" spans="1:36" x14ac:dyDescent="0.3">
      <c r="Z343" s="3" t="s">
        <v>22</v>
      </c>
    </row>
    <row r="344" spans="1:36" x14ac:dyDescent="0.3">
      <c r="Z344" s="3" t="s">
        <v>22</v>
      </c>
    </row>
    <row r="345" spans="1:36" x14ac:dyDescent="0.3">
      <c r="Z345" s="3" t="s">
        <v>22</v>
      </c>
    </row>
    <row r="346" spans="1:36" x14ac:dyDescent="0.3">
      <c r="Z346" s="3" t="s">
        <v>22</v>
      </c>
    </row>
    <row r="347" spans="1:36" x14ac:dyDescent="0.3">
      <c r="Z347" s="3" t="s">
        <v>22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42"/>
  <sheetViews>
    <sheetView workbookViewId="0">
      <selection activeCell="B10" sqref="B10"/>
    </sheetView>
  </sheetViews>
  <sheetFormatPr defaultRowHeight="14.4" x14ac:dyDescent="0.3"/>
  <cols>
    <col min="2" max="2" width="18" customWidth="1"/>
  </cols>
  <sheetData>
    <row r="1" spans="1:26" x14ac:dyDescent="0.3">
      <c r="A1" t="s">
        <v>789</v>
      </c>
    </row>
    <row r="2" spans="1:26" x14ac:dyDescent="0.3">
      <c r="A2" t="s">
        <v>793</v>
      </c>
    </row>
    <row r="3" spans="1:26" x14ac:dyDescent="0.3">
      <c r="A3" t="s">
        <v>24</v>
      </c>
      <c r="B3" s="7" t="str">
        <f>ProkustesV3!B3</f>
        <v>DIPzei</v>
      </c>
      <c r="C3">
        <f>SUMIF($A$10:$A$500,$B$3,C$10:C$500)/COUNTIF($A$10:$A$500,$B$3)</f>
        <v>-0.44280309259259248</v>
      </c>
      <c r="D3">
        <f t="shared" ref="D3:V3" si="0">SUMIF($A$10:$A$500,$B$3,D$10:D$500)/COUNTIF($A$10:$A$500,$B$3)</f>
        <v>7.8889755555555552E-2</v>
      </c>
      <c r="E3">
        <f t="shared" si="0"/>
        <v>-0.4446437777777778</v>
      </c>
      <c r="F3">
        <f t="shared" si="0"/>
        <v>-7.6500349999999995E-2</v>
      </c>
      <c r="G3">
        <f t="shared" si="0"/>
        <v>-5.5393932222222227E-2</v>
      </c>
      <c r="H3">
        <f t="shared" si="0"/>
        <v>-6.3656190740740714E-4</v>
      </c>
      <c r="I3">
        <f t="shared" si="0"/>
        <v>-2.9066075740740736E-2</v>
      </c>
      <c r="J3">
        <f t="shared" si="0"/>
        <v>0.19117940740740735</v>
      </c>
      <c r="K3">
        <f t="shared" si="0"/>
        <v>-3.0243747592592598E-2</v>
      </c>
      <c r="L3">
        <f t="shared" si="0"/>
        <v>7.1989492592592602E-2</v>
      </c>
      <c r="M3">
        <f t="shared" si="0"/>
        <v>0.26794861111111107</v>
      </c>
      <c r="N3">
        <f t="shared" si="0"/>
        <v>0.17662659259259256</v>
      </c>
      <c r="O3">
        <f t="shared" si="0"/>
        <v>-3.2788846666666677E-2</v>
      </c>
      <c r="P3">
        <f t="shared" si="0"/>
        <v>-7.194712592592592E-2</v>
      </c>
      <c r="Q3">
        <f t="shared" si="0"/>
        <v>-3.5183174537037031E-2</v>
      </c>
      <c r="R3">
        <f t="shared" si="0"/>
        <v>-0.1944605925925926</v>
      </c>
      <c r="S3">
        <f t="shared" si="0"/>
        <v>0.26389285185185191</v>
      </c>
      <c r="T3">
        <f t="shared" si="0"/>
        <v>-0.17492737037037034</v>
      </c>
      <c r="U3">
        <f t="shared" si="0"/>
        <v>0.5382811111111111</v>
      </c>
      <c r="V3">
        <f t="shared" si="0"/>
        <v>-2.133745925925926E-4</v>
      </c>
    </row>
    <row r="7" spans="1:26" x14ac:dyDescent="0.3">
      <c r="B7" t="s">
        <v>792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1">
        <v>1</v>
      </c>
      <c r="I7" s="1">
        <v>-1</v>
      </c>
      <c r="J7" s="1">
        <v>1</v>
      </c>
      <c r="K7" s="1">
        <v>-1</v>
      </c>
      <c r="L7" s="1">
        <v>1</v>
      </c>
      <c r="M7" s="1">
        <v>-1</v>
      </c>
      <c r="N7" s="1">
        <v>1</v>
      </c>
      <c r="O7" s="1">
        <v>-1</v>
      </c>
      <c r="P7" s="1">
        <v>1</v>
      </c>
      <c r="Q7" s="1">
        <v>-1</v>
      </c>
      <c r="R7" s="1">
        <v>1</v>
      </c>
      <c r="S7" s="1">
        <v>-1</v>
      </c>
      <c r="T7" s="1">
        <v>1</v>
      </c>
      <c r="U7" s="1">
        <v>-1</v>
      </c>
      <c r="V7" s="1">
        <v>1</v>
      </c>
      <c r="Y7" t="s">
        <v>26</v>
      </c>
    </row>
    <row r="8" spans="1:26" x14ac:dyDescent="0.3">
      <c r="B8" t="s">
        <v>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Y8" t="s">
        <v>27</v>
      </c>
    </row>
    <row r="9" spans="1:26" x14ac:dyDescent="0.3">
      <c r="A9" t="s">
        <v>23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Y9" t="s">
        <v>28</v>
      </c>
      <c r="Z9" t="s">
        <v>29</v>
      </c>
    </row>
    <row r="10" spans="1:26" x14ac:dyDescent="0.3">
      <c r="A10" t="str">
        <f>MID(B10,1,6)</f>
        <v>DIPalp</v>
      </c>
      <c r="B10" s="2" t="str">
        <f>ProkustesV!D10</f>
        <v>DIPalp14_d_1.jpg</v>
      </c>
      <c r="C10" s="2">
        <f>IF($A10=$B$3,ProkustesV!E10*C$7+C$8,-99)</f>
        <v>-99</v>
      </c>
      <c r="D10" s="2">
        <f>IF($A10=$B$3,ProkustesV!F10*D$7+D$8,-99)</f>
        <v>-99</v>
      </c>
      <c r="E10" s="2">
        <f>IF($A10=$B$3,ProkustesV!G10*E$7+E$8,-99)</f>
        <v>-99</v>
      </c>
      <c r="F10" s="2">
        <f>IF($A10=$B$3,ProkustesV!H10*F$7+F$8,-99)</f>
        <v>-99</v>
      </c>
      <c r="G10" s="2">
        <f>IF($A10=$B$3,ProkustesV!I10*G$7+G$8,-99)</f>
        <v>-99</v>
      </c>
      <c r="H10" s="2">
        <f>IF($A10=$B$3,ProkustesV!J10*H$7+H$8,-99)</f>
        <v>-99</v>
      </c>
      <c r="I10" s="2">
        <f>IF($A10=$B$3,ProkustesV!K10*I$7+I$8,-99)</f>
        <v>-99</v>
      </c>
      <c r="J10" s="2">
        <f>IF($A10=$B$3,ProkustesV!L10*J$7+J$8,-99)</f>
        <v>-99</v>
      </c>
      <c r="K10" s="2">
        <f>IF($A10=$B$3,ProkustesV!M10*K$7+K$8,-99)</f>
        <v>-99</v>
      </c>
      <c r="L10" s="2">
        <f>IF($A10=$B$3,ProkustesV!N10*L$7+L$8,-99)</f>
        <v>-99</v>
      </c>
      <c r="M10" s="2">
        <f>IF($A10=$B$3,ProkustesV!O10*M$7+M$8,-99)</f>
        <v>-99</v>
      </c>
      <c r="N10" s="2">
        <f>IF($A10=$B$3,ProkustesV!P10*N$7+N$8,-99)</f>
        <v>-99</v>
      </c>
      <c r="O10" s="2">
        <f>IF($A10=$B$3,ProkustesV!Q10*O$7+O$8,-99)</f>
        <v>-99</v>
      </c>
      <c r="P10" s="2">
        <f>IF($A10=$B$3,ProkustesV!R10*P$7+P$8,-99)</f>
        <v>-99</v>
      </c>
      <c r="Q10" s="2">
        <f>IF($A10=$B$3,ProkustesV!S10*Q$7+Q$8,-99)</f>
        <v>-99</v>
      </c>
      <c r="R10" s="2">
        <f>IF($A10=$B$3,ProkustesV!T10*R$7+R$8,-99)</f>
        <v>-99</v>
      </c>
      <c r="S10" s="2">
        <f>IF($A10=$B$3,ProkustesV!U10*S$7+S$8,-99)</f>
        <v>-99</v>
      </c>
      <c r="T10" s="2">
        <f>IF($A10=$B$3,ProkustesV!V10*T$7+T$8,-99)</f>
        <v>-99</v>
      </c>
      <c r="U10" s="2">
        <f>IF($A10=$B$3,ProkustesV!W10*U$7+U$8,-99)</f>
        <v>-99</v>
      </c>
      <c r="V10" s="2">
        <f>IF($A10=$B$3,ProkustesV!X10*V$7+V$8,-99)</f>
        <v>-99</v>
      </c>
      <c r="W10" s="1">
        <v>830.23900000000003</v>
      </c>
      <c r="X10" s="1" t="s">
        <v>22</v>
      </c>
      <c r="Y10">
        <f>SQRT((G10-U10)*(G10-U10) + (H10-V10) *(H10-V10))</f>
        <v>0</v>
      </c>
      <c r="Z10" s="1">
        <v>1331.1656546050158</v>
      </c>
    </row>
    <row r="11" spans="1:26" x14ac:dyDescent="0.3">
      <c r="A11" t="str">
        <f t="shared" ref="A11:A74" si="1">MID(B11,1,6)</f>
        <v>DIPalp</v>
      </c>
      <c r="B11" s="2" t="str">
        <f>ProkustesV!D11</f>
        <v>DIPalp14_d_2.jpg</v>
      </c>
      <c r="C11" s="2">
        <f>IF($A11=$B$3,ProkustesV!E11*C$7+C$8,-99)</f>
        <v>-99</v>
      </c>
      <c r="D11" s="2">
        <f>IF($A11=$B$3,ProkustesV!F11*D$7+D$8,-99)</f>
        <v>-99</v>
      </c>
      <c r="E11" s="2">
        <f>IF($A11=$B$3,ProkustesV!G11*E$7+E$8,-99)</f>
        <v>-99</v>
      </c>
      <c r="F11" s="2">
        <f>IF($A11=$B$3,ProkustesV!H11*F$7+F$8,-99)</f>
        <v>-99</v>
      </c>
      <c r="G11" s="2">
        <f>IF($A11=$B$3,ProkustesV!I11*G$7+G$8,-99)</f>
        <v>-99</v>
      </c>
      <c r="H11" s="2">
        <f>IF($A11=$B$3,ProkustesV!J11*H$7+H$8,-99)</f>
        <v>-99</v>
      </c>
      <c r="I11" s="2">
        <f>IF($A11=$B$3,ProkustesV!K11*I$7+I$8,-99)</f>
        <v>-99</v>
      </c>
      <c r="J11" s="2">
        <f>IF($A11=$B$3,ProkustesV!L11*J$7+J$8,-99)</f>
        <v>-99</v>
      </c>
      <c r="K11" s="2">
        <f>IF($A11=$B$3,ProkustesV!M11*K$7+K$8,-99)</f>
        <v>-99</v>
      </c>
      <c r="L11" s="2">
        <f>IF($A11=$B$3,ProkustesV!N11*L$7+L$8,-99)</f>
        <v>-99</v>
      </c>
      <c r="M11" s="2">
        <f>IF($A11=$B$3,ProkustesV!O11*M$7+M$8,-99)</f>
        <v>-99</v>
      </c>
      <c r="N11" s="2">
        <f>IF($A11=$B$3,ProkustesV!P11*N$7+N$8,-99)</f>
        <v>-99</v>
      </c>
      <c r="O11" s="2">
        <f>IF($A11=$B$3,ProkustesV!Q11*O$7+O$8,-99)</f>
        <v>-99</v>
      </c>
      <c r="P11" s="2">
        <f>IF($A11=$B$3,ProkustesV!R11*P$7+P$8,-99)</f>
        <v>-99</v>
      </c>
      <c r="Q11" s="2">
        <f>IF($A11=$B$3,ProkustesV!S11*Q$7+Q$8,-99)</f>
        <v>-99</v>
      </c>
      <c r="R11" s="2">
        <f>IF($A11=$B$3,ProkustesV!T11*R$7+R$8,-99)</f>
        <v>-99</v>
      </c>
      <c r="S11" s="2">
        <f>IF($A11=$B$3,ProkustesV!U11*S$7+S$8,-99)</f>
        <v>-99</v>
      </c>
      <c r="T11" s="2">
        <f>IF($A11=$B$3,ProkustesV!V11*T$7+T$8,-99)</f>
        <v>-99</v>
      </c>
      <c r="U11" s="2">
        <f>IF($A11=$B$3,ProkustesV!W11*U$7+U$8,-99)</f>
        <v>-99</v>
      </c>
      <c r="V11" s="2">
        <f>IF($A11=$B$3,ProkustesV!X11*V$7+V$8,-99)</f>
        <v>-99</v>
      </c>
      <c r="W11" s="1">
        <v>929.24</v>
      </c>
      <c r="X11" s="1" t="s">
        <v>22</v>
      </c>
      <c r="Y11">
        <f t="shared" ref="Y11:Y74" si="2">SQRT((G11-U11)*(G11-U11) + (H11-V11) *(H11-V11))</f>
        <v>0</v>
      </c>
      <c r="Z11" s="1">
        <v>1293</v>
      </c>
    </row>
    <row r="12" spans="1:26" x14ac:dyDescent="0.3">
      <c r="A12" t="str">
        <f t="shared" si="1"/>
        <v>DIPalp</v>
      </c>
      <c r="B12" s="2" t="str">
        <f>ProkustesV!D12</f>
        <v>DIPalp14_d_3.jpg</v>
      </c>
      <c r="C12" s="2">
        <f>IF($A12=$B$3,ProkustesV!E12*C$7+C$8,-99)</f>
        <v>-99</v>
      </c>
      <c r="D12" s="2">
        <f>IF($A12=$B$3,ProkustesV!F12*D$7+D$8,-99)</f>
        <v>-99</v>
      </c>
      <c r="E12" s="2">
        <f>IF($A12=$B$3,ProkustesV!G12*E$7+E$8,-99)</f>
        <v>-99</v>
      </c>
      <c r="F12" s="2">
        <f>IF($A12=$B$3,ProkustesV!H12*F$7+F$8,-99)</f>
        <v>-99</v>
      </c>
      <c r="G12" s="2">
        <f>IF($A12=$B$3,ProkustesV!I12*G$7+G$8,-99)</f>
        <v>-99</v>
      </c>
      <c r="H12" s="2">
        <f>IF($A12=$B$3,ProkustesV!J12*H$7+H$8,-99)</f>
        <v>-99</v>
      </c>
      <c r="I12" s="2">
        <f>IF($A12=$B$3,ProkustesV!K12*I$7+I$8,-99)</f>
        <v>-99</v>
      </c>
      <c r="J12" s="2">
        <f>IF($A12=$B$3,ProkustesV!L12*J$7+J$8,-99)</f>
        <v>-99</v>
      </c>
      <c r="K12" s="2">
        <f>IF($A12=$B$3,ProkustesV!M12*K$7+K$8,-99)</f>
        <v>-99</v>
      </c>
      <c r="L12" s="2">
        <f>IF($A12=$B$3,ProkustesV!N12*L$7+L$8,-99)</f>
        <v>-99</v>
      </c>
      <c r="M12" s="2">
        <f>IF($A12=$B$3,ProkustesV!O12*M$7+M$8,-99)</f>
        <v>-99</v>
      </c>
      <c r="N12" s="2">
        <f>IF($A12=$B$3,ProkustesV!P12*N$7+N$8,-99)</f>
        <v>-99</v>
      </c>
      <c r="O12" s="2">
        <f>IF($A12=$B$3,ProkustesV!Q12*O$7+O$8,-99)</f>
        <v>-99</v>
      </c>
      <c r="P12" s="2">
        <f>IF($A12=$B$3,ProkustesV!R12*P$7+P$8,-99)</f>
        <v>-99</v>
      </c>
      <c r="Q12" s="2">
        <f>IF($A12=$B$3,ProkustesV!S12*Q$7+Q$8,-99)</f>
        <v>-99</v>
      </c>
      <c r="R12" s="2">
        <f>IF($A12=$B$3,ProkustesV!T12*R$7+R$8,-99)</f>
        <v>-99</v>
      </c>
      <c r="S12" s="2">
        <f>IF($A12=$B$3,ProkustesV!U12*S$7+S$8,-99)</f>
        <v>-99</v>
      </c>
      <c r="T12" s="2">
        <f>IF($A12=$B$3,ProkustesV!V12*T$7+T$8,-99)</f>
        <v>-99</v>
      </c>
      <c r="U12" s="2">
        <f>IF($A12=$B$3,ProkustesV!W12*U$7+U$8,-99)</f>
        <v>-99</v>
      </c>
      <c r="V12" s="2">
        <f>IF($A12=$B$3,ProkustesV!X12*V$7+V$8,-99)</f>
        <v>-99</v>
      </c>
      <c r="W12" s="1">
        <v>832.50099999999998</v>
      </c>
      <c r="X12" s="1" t="s">
        <v>22</v>
      </c>
      <c r="Y12">
        <f t="shared" si="2"/>
        <v>0</v>
      </c>
      <c r="Z12" s="1">
        <v>1297.0555115337199</v>
      </c>
    </row>
    <row r="13" spans="1:26" x14ac:dyDescent="0.3">
      <c r="A13" t="str">
        <f t="shared" si="1"/>
        <v>DIPalp</v>
      </c>
      <c r="B13" s="2" t="str">
        <f>ProkustesV!D13</f>
        <v>DIPalp14_d_4.jpg</v>
      </c>
      <c r="C13" s="2">
        <f>IF($A13=$B$3,ProkustesV!E13*C$7+C$8,-99)</f>
        <v>-99</v>
      </c>
      <c r="D13" s="2">
        <f>IF($A13=$B$3,ProkustesV!F13*D$7+D$8,-99)</f>
        <v>-99</v>
      </c>
      <c r="E13" s="2">
        <f>IF($A13=$B$3,ProkustesV!G13*E$7+E$8,-99)</f>
        <v>-99</v>
      </c>
      <c r="F13" s="2">
        <f>IF($A13=$B$3,ProkustesV!H13*F$7+F$8,-99)</f>
        <v>-99</v>
      </c>
      <c r="G13" s="2">
        <f>IF($A13=$B$3,ProkustesV!I13*G$7+G$8,-99)</f>
        <v>-99</v>
      </c>
      <c r="H13" s="2">
        <f>IF($A13=$B$3,ProkustesV!J13*H$7+H$8,-99)</f>
        <v>-99</v>
      </c>
      <c r="I13" s="2">
        <f>IF($A13=$B$3,ProkustesV!K13*I$7+I$8,-99)</f>
        <v>-99</v>
      </c>
      <c r="J13" s="2">
        <f>IF($A13=$B$3,ProkustesV!L13*J$7+J$8,-99)</f>
        <v>-99</v>
      </c>
      <c r="K13" s="2">
        <f>IF($A13=$B$3,ProkustesV!M13*K$7+K$8,-99)</f>
        <v>-99</v>
      </c>
      <c r="L13" s="2">
        <f>IF($A13=$B$3,ProkustesV!N13*L$7+L$8,-99)</f>
        <v>-99</v>
      </c>
      <c r="M13" s="2">
        <f>IF($A13=$B$3,ProkustesV!O13*M$7+M$8,-99)</f>
        <v>-99</v>
      </c>
      <c r="N13" s="2">
        <f>IF($A13=$B$3,ProkustesV!P13*N$7+N$8,-99)</f>
        <v>-99</v>
      </c>
      <c r="O13" s="2">
        <f>IF($A13=$B$3,ProkustesV!Q13*O$7+O$8,-99)</f>
        <v>-99</v>
      </c>
      <c r="P13" s="2">
        <f>IF($A13=$B$3,ProkustesV!R13*P$7+P$8,-99)</f>
        <v>-99</v>
      </c>
      <c r="Q13" s="2">
        <f>IF($A13=$B$3,ProkustesV!S13*Q$7+Q$8,-99)</f>
        <v>-99</v>
      </c>
      <c r="R13" s="2">
        <f>IF($A13=$B$3,ProkustesV!T13*R$7+R$8,-99)</f>
        <v>-99</v>
      </c>
      <c r="S13" s="2">
        <f>IF($A13=$B$3,ProkustesV!U13*S$7+S$8,-99)</f>
        <v>-99</v>
      </c>
      <c r="T13" s="2">
        <f>IF($A13=$B$3,ProkustesV!V13*T$7+T$8,-99)</f>
        <v>-99</v>
      </c>
      <c r="U13" s="2">
        <f>IF($A13=$B$3,ProkustesV!W13*U$7+U$8,-99)</f>
        <v>-99</v>
      </c>
      <c r="V13" s="2">
        <f>IF($A13=$B$3,ProkustesV!X13*V$7+V$8,-99)</f>
        <v>-99</v>
      </c>
      <c r="W13" s="1">
        <v>816.28399999999999</v>
      </c>
      <c r="X13" s="1" t="s">
        <v>22</v>
      </c>
      <c r="Y13">
        <f t="shared" si="2"/>
        <v>0</v>
      </c>
      <c r="Z13" s="1">
        <v>1338</v>
      </c>
    </row>
    <row r="14" spans="1:26" x14ac:dyDescent="0.3">
      <c r="A14" t="str">
        <f t="shared" si="1"/>
        <v>DIPalp</v>
      </c>
      <c r="B14" s="2" t="str">
        <f>ProkustesV!D14</f>
        <v>DIPalp15_d_1.jpg</v>
      </c>
      <c r="C14" s="2">
        <f>IF($A14=$B$3,ProkustesV!E14*C$7+C$8,-99)</f>
        <v>-99</v>
      </c>
      <c r="D14" s="2">
        <f>IF($A14=$B$3,ProkustesV!F14*D$7+D$8,-99)</f>
        <v>-99</v>
      </c>
      <c r="E14" s="2">
        <f>IF($A14=$B$3,ProkustesV!G14*E$7+E$8,-99)</f>
        <v>-99</v>
      </c>
      <c r="F14" s="2">
        <f>IF($A14=$B$3,ProkustesV!H14*F$7+F$8,-99)</f>
        <v>-99</v>
      </c>
      <c r="G14" s="2">
        <f>IF($A14=$B$3,ProkustesV!I14*G$7+G$8,-99)</f>
        <v>-99</v>
      </c>
      <c r="H14" s="2">
        <f>IF($A14=$B$3,ProkustesV!J14*H$7+H$8,-99)</f>
        <v>-99</v>
      </c>
      <c r="I14" s="2">
        <f>IF($A14=$B$3,ProkustesV!K14*I$7+I$8,-99)</f>
        <v>-99</v>
      </c>
      <c r="J14" s="2">
        <f>IF($A14=$B$3,ProkustesV!L14*J$7+J$8,-99)</f>
        <v>-99</v>
      </c>
      <c r="K14" s="2">
        <f>IF($A14=$B$3,ProkustesV!M14*K$7+K$8,-99)</f>
        <v>-99</v>
      </c>
      <c r="L14" s="2">
        <f>IF($A14=$B$3,ProkustesV!N14*L$7+L$8,-99)</f>
        <v>-99</v>
      </c>
      <c r="M14" s="2">
        <f>IF($A14=$B$3,ProkustesV!O14*M$7+M$8,-99)</f>
        <v>-99</v>
      </c>
      <c r="N14" s="2">
        <f>IF($A14=$B$3,ProkustesV!P14*N$7+N$8,-99)</f>
        <v>-99</v>
      </c>
      <c r="O14" s="2">
        <f>IF($A14=$B$3,ProkustesV!Q14*O$7+O$8,-99)</f>
        <v>-99</v>
      </c>
      <c r="P14" s="2">
        <f>IF($A14=$B$3,ProkustesV!R14*P$7+P$8,-99)</f>
        <v>-99</v>
      </c>
      <c r="Q14" s="2">
        <f>IF($A14=$B$3,ProkustesV!S14*Q$7+Q$8,-99)</f>
        <v>-99</v>
      </c>
      <c r="R14" s="2">
        <f>IF($A14=$B$3,ProkustesV!T14*R$7+R$8,-99)</f>
        <v>-99</v>
      </c>
      <c r="S14" s="2">
        <f>IF($A14=$B$3,ProkustesV!U14*S$7+S$8,-99)</f>
        <v>-99</v>
      </c>
      <c r="T14" s="2">
        <f>IF($A14=$B$3,ProkustesV!V14*T$7+T$8,-99)</f>
        <v>-99</v>
      </c>
      <c r="U14" s="2">
        <f>IF($A14=$B$3,ProkustesV!W14*U$7+U$8,-99)</f>
        <v>-99</v>
      </c>
      <c r="V14" s="2">
        <f>IF($A14=$B$3,ProkustesV!X14*V$7+V$8,-99)</f>
        <v>-99</v>
      </c>
      <c r="W14" s="1">
        <v>870.346</v>
      </c>
      <c r="X14" s="1" t="s">
        <v>22</v>
      </c>
      <c r="Y14">
        <f t="shared" si="2"/>
        <v>0</v>
      </c>
      <c r="Z14" s="1">
        <v>1310.0244272531716</v>
      </c>
    </row>
    <row r="15" spans="1:26" x14ac:dyDescent="0.3">
      <c r="A15" t="str">
        <f t="shared" si="1"/>
        <v>DIPalp</v>
      </c>
      <c r="B15" s="2" t="str">
        <f>ProkustesV!D15</f>
        <v>DIPalp15_d_2.jpg</v>
      </c>
      <c r="C15" s="2">
        <f>IF($A15=$B$3,ProkustesV!E15*C$7+C$8,-99)</f>
        <v>-99</v>
      </c>
      <c r="D15" s="2">
        <f>IF($A15=$B$3,ProkustesV!F15*D$7+D$8,-99)</f>
        <v>-99</v>
      </c>
      <c r="E15" s="2">
        <f>IF($A15=$B$3,ProkustesV!G15*E$7+E$8,-99)</f>
        <v>-99</v>
      </c>
      <c r="F15" s="2">
        <f>IF($A15=$B$3,ProkustesV!H15*F$7+F$8,-99)</f>
        <v>-99</v>
      </c>
      <c r="G15" s="2">
        <f>IF($A15=$B$3,ProkustesV!I15*G$7+G$8,-99)</f>
        <v>-99</v>
      </c>
      <c r="H15" s="2">
        <f>IF($A15=$B$3,ProkustesV!J15*H$7+H$8,-99)</f>
        <v>-99</v>
      </c>
      <c r="I15" s="2">
        <f>IF($A15=$B$3,ProkustesV!K15*I$7+I$8,-99)</f>
        <v>-99</v>
      </c>
      <c r="J15" s="2">
        <f>IF($A15=$B$3,ProkustesV!L15*J$7+J$8,-99)</f>
        <v>-99</v>
      </c>
      <c r="K15" s="2">
        <f>IF($A15=$B$3,ProkustesV!M15*K$7+K$8,-99)</f>
        <v>-99</v>
      </c>
      <c r="L15" s="2">
        <f>IF($A15=$B$3,ProkustesV!N15*L$7+L$8,-99)</f>
        <v>-99</v>
      </c>
      <c r="M15" s="2">
        <f>IF($A15=$B$3,ProkustesV!O15*M$7+M$8,-99)</f>
        <v>-99</v>
      </c>
      <c r="N15" s="2">
        <f>IF($A15=$B$3,ProkustesV!P15*N$7+N$8,-99)</f>
        <v>-99</v>
      </c>
      <c r="O15" s="2">
        <f>IF($A15=$B$3,ProkustesV!Q15*O$7+O$8,-99)</f>
        <v>-99</v>
      </c>
      <c r="P15" s="2">
        <f>IF($A15=$B$3,ProkustesV!R15*P$7+P$8,-99)</f>
        <v>-99</v>
      </c>
      <c r="Q15" s="2">
        <f>IF($A15=$B$3,ProkustesV!S15*Q$7+Q$8,-99)</f>
        <v>-99</v>
      </c>
      <c r="R15" s="2">
        <f>IF($A15=$B$3,ProkustesV!T15*R$7+R$8,-99)</f>
        <v>-99</v>
      </c>
      <c r="S15" s="2">
        <f>IF($A15=$B$3,ProkustesV!U15*S$7+S$8,-99)</f>
        <v>-99</v>
      </c>
      <c r="T15" s="2">
        <f>IF($A15=$B$3,ProkustesV!V15*T$7+T$8,-99)</f>
        <v>-99</v>
      </c>
      <c r="U15" s="2">
        <f>IF($A15=$B$3,ProkustesV!W15*U$7+U$8,-99)</f>
        <v>-99</v>
      </c>
      <c r="V15" s="2">
        <f>IF($A15=$B$3,ProkustesV!X15*V$7+V$8,-99)</f>
        <v>-99</v>
      </c>
      <c r="W15" s="1">
        <v>843.21699999999998</v>
      </c>
      <c r="X15" s="1" t="s">
        <v>22</v>
      </c>
      <c r="Y15">
        <f t="shared" si="2"/>
        <v>0</v>
      </c>
      <c r="Z15" s="1">
        <v>1314.9509496555374</v>
      </c>
    </row>
    <row r="16" spans="1:26" x14ac:dyDescent="0.3">
      <c r="A16" t="str">
        <f t="shared" si="1"/>
        <v>DIPalp</v>
      </c>
      <c r="B16" s="2" t="str">
        <f>ProkustesV!D16</f>
        <v>DIPalp15_d_3.jpg</v>
      </c>
      <c r="C16" s="2">
        <f>IF($A16=$B$3,ProkustesV!E16*C$7+C$8,-99)</f>
        <v>-99</v>
      </c>
      <c r="D16" s="2">
        <f>IF($A16=$B$3,ProkustesV!F16*D$7+D$8,-99)</f>
        <v>-99</v>
      </c>
      <c r="E16" s="2">
        <f>IF($A16=$B$3,ProkustesV!G16*E$7+E$8,-99)</f>
        <v>-99</v>
      </c>
      <c r="F16" s="2">
        <f>IF($A16=$B$3,ProkustesV!H16*F$7+F$8,-99)</f>
        <v>-99</v>
      </c>
      <c r="G16" s="2">
        <f>IF($A16=$B$3,ProkustesV!I16*G$7+G$8,-99)</f>
        <v>-99</v>
      </c>
      <c r="H16" s="2">
        <f>IF($A16=$B$3,ProkustesV!J16*H$7+H$8,-99)</f>
        <v>-99</v>
      </c>
      <c r="I16" s="2">
        <f>IF($A16=$B$3,ProkustesV!K16*I$7+I$8,-99)</f>
        <v>-99</v>
      </c>
      <c r="J16" s="2">
        <f>IF($A16=$B$3,ProkustesV!L16*J$7+J$8,-99)</f>
        <v>-99</v>
      </c>
      <c r="K16" s="2">
        <f>IF($A16=$B$3,ProkustesV!M16*K$7+K$8,-99)</f>
        <v>-99</v>
      </c>
      <c r="L16" s="2">
        <f>IF($A16=$B$3,ProkustesV!N16*L$7+L$8,-99)</f>
        <v>-99</v>
      </c>
      <c r="M16" s="2">
        <f>IF($A16=$B$3,ProkustesV!O16*M$7+M$8,-99)</f>
        <v>-99</v>
      </c>
      <c r="N16" s="2">
        <f>IF($A16=$B$3,ProkustesV!P16*N$7+N$8,-99)</f>
        <v>-99</v>
      </c>
      <c r="O16" s="2">
        <f>IF($A16=$B$3,ProkustesV!Q16*O$7+O$8,-99)</f>
        <v>-99</v>
      </c>
      <c r="P16" s="2">
        <f>IF($A16=$B$3,ProkustesV!R16*P$7+P$8,-99)</f>
        <v>-99</v>
      </c>
      <c r="Q16" s="2">
        <f>IF($A16=$B$3,ProkustesV!S16*Q$7+Q$8,-99)</f>
        <v>-99</v>
      </c>
      <c r="R16" s="2">
        <f>IF($A16=$B$3,ProkustesV!T16*R$7+R$8,-99)</f>
        <v>-99</v>
      </c>
      <c r="S16" s="2">
        <f>IF($A16=$B$3,ProkustesV!U16*S$7+S$8,-99)</f>
        <v>-99</v>
      </c>
      <c r="T16" s="2">
        <f>IF($A16=$B$3,ProkustesV!V16*T$7+T$8,-99)</f>
        <v>-99</v>
      </c>
      <c r="U16" s="2">
        <f>IF($A16=$B$3,ProkustesV!W16*U$7+U$8,-99)</f>
        <v>-99</v>
      </c>
      <c r="V16" s="2">
        <f>IF($A16=$B$3,ProkustesV!X16*V$7+V$8,-99)</f>
        <v>-99</v>
      </c>
      <c r="W16" s="1">
        <v>1077.71</v>
      </c>
      <c r="X16" s="1" t="s">
        <v>22</v>
      </c>
      <c r="Y16">
        <f t="shared" si="2"/>
        <v>0</v>
      </c>
      <c r="Z16" s="1">
        <v>1314.1099649572709</v>
      </c>
    </row>
    <row r="17" spans="1:26" x14ac:dyDescent="0.3">
      <c r="A17" t="str">
        <f t="shared" si="1"/>
        <v>DIPalp</v>
      </c>
      <c r="B17" s="2" t="str">
        <f>ProkustesV!D17</f>
        <v>DIPalp15_d_4.jpg</v>
      </c>
      <c r="C17" s="2">
        <f>IF($A17=$B$3,ProkustesV!E17*C$7+C$8,-99)</f>
        <v>-99</v>
      </c>
      <c r="D17" s="2">
        <f>IF($A17=$B$3,ProkustesV!F17*D$7+D$8,-99)</f>
        <v>-99</v>
      </c>
      <c r="E17" s="2">
        <f>IF($A17=$B$3,ProkustesV!G17*E$7+E$8,-99)</f>
        <v>-99</v>
      </c>
      <c r="F17" s="2">
        <f>IF($A17=$B$3,ProkustesV!H17*F$7+F$8,-99)</f>
        <v>-99</v>
      </c>
      <c r="G17" s="2">
        <f>IF($A17=$B$3,ProkustesV!I17*G$7+G$8,-99)</f>
        <v>-99</v>
      </c>
      <c r="H17" s="2">
        <f>IF($A17=$B$3,ProkustesV!J17*H$7+H$8,-99)</f>
        <v>-99</v>
      </c>
      <c r="I17" s="2">
        <f>IF($A17=$B$3,ProkustesV!K17*I$7+I$8,-99)</f>
        <v>-99</v>
      </c>
      <c r="J17" s="2">
        <f>IF($A17=$B$3,ProkustesV!L17*J$7+J$8,-99)</f>
        <v>-99</v>
      </c>
      <c r="K17" s="2">
        <f>IF($A17=$B$3,ProkustesV!M17*K$7+K$8,-99)</f>
        <v>-99</v>
      </c>
      <c r="L17" s="2">
        <f>IF($A17=$B$3,ProkustesV!N17*L$7+L$8,-99)</f>
        <v>-99</v>
      </c>
      <c r="M17" s="2">
        <f>IF($A17=$B$3,ProkustesV!O17*M$7+M$8,-99)</f>
        <v>-99</v>
      </c>
      <c r="N17" s="2">
        <f>IF($A17=$B$3,ProkustesV!P17*N$7+N$8,-99)</f>
        <v>-99</v>
      </c>
      <c r="O17" s="2">
        <f>IF($A17=$B$3,ProkustesV!Q17*O$7+O$8,-99)</f>
        <v>-99</v>
      </c>
      <c r="P17" s="2">
        <f>IF($A17=$B$3,ProkustesV!R17*P$7+P$8,-99)</f>
        <v>-99</v>
      </c>
      <c r="Q17" s="2">
        <f>IF($A17=$B$3,ProkustesV!S17*Q$7+Q$8,-99)</f>
        <v>-99</v>
      </c>
      <c r="R17" s="2">
        <f>IF($A17=$B$3,ProkustesV!T17*R$7+R$8,-99)</f>
        <v>-99</v>
      </c>
      <c r="S17" s="2">
        <f>IF($A17=$B$3,ProkustesV!U17*S$7+S$8,-99)</f>
        <v>-99</v>
      </c>
      <c r="T17" s="2">
        <f>IF($A17=$B$3,ProkustesV!V17*T$7+T$8,-99)</f>
        <v>-99</v>
      </c>
      <c r="U17" s="2">
        <f>IF($A17=$B$3,ProkustesV!W17*U$7+U$8,-99)</f>
        <v>-99</v>
      </c>
      <c r="V17" s="2">
        <f>IF($A17=$B$3,ProkustesV!X17*V$7+V$8,-99)</f>
        <v>-99</v>
      </c>
      <c r="W17" s="1">
        <v>924.55200000000002</v>
      </c>
      <c r="X17" s="1" t="s">
        <v>22</v>
      </c>
      <c r="Y17">
        <f t="shared" si="2"/>
        <v>0</v>
      </c>
      <c r="Z17" s="1">
        <v>1277.5652625208625</v>
      </c>
    </row>
    <row r="18" spans="1:26" x14ac:dyDescent="0.3">
      <c r="A18" t="str">
        <f t="shared" si="1"/>
        <v>DIPalp</v>
      </c>
      <c r="B18" s="2" t="str">
        <f>ProkustesV!D18</f>
        <v>DIPalp15_d_5.jpg</v>
      </c>
      <c r="C18" s="2">
        <f>IF($A18=$B$3,ProkustesV!E18*C$7+C$8,-99)</f>
        <v>-99</v>
      </c>
      <c r="D18" s="2">
        <f>IF($A18=$B$3,ProkustesV!F18*D$7+D$8,-99)</f>
        <v>-99</v>
      </c>
      <c r="E18" s="2">
        <f>IF($A18=$B$3,ProkustesV!G18*E$7+E$8,-99)</f>
        <v>-99</v>
      </c>
      <c r="F18" s="2">
        <f>IF($A18=$B$3,ProkustesV!H18*F$7+F$8,-99)</f>
        <v>-99</v>
      </c>
      <c r="G18" s="2">
        <f>IF($A18=$B$3,ProkustesV!I18*G$7+G$8,-99)</f>
        <v>-99</v>
      </c>
      <c r="H18" s="2">
        <f>IF($A18=$B$3,ProkustesV!J18*H$7+H$8,-99)</f>
        <v>-99</v>
      </c>
      <c r="I18" s="2">
        <f>IF($A18=$B$3,ProkustesV!K18*I$7+I$8,-99)</f>
        <v>-99</v>
      </c>
      <c r="J18" s="2">
        <f>IF($A18=$B$3,ProkustesV!L18*J$7+J$8,-99)</f>
        <v>-99</v>
      </c>
      <c r="K18" s="2">
        <f>IF($A18=$B$3,ProkustesV!M18*K$7+K$8,-99)</f>
        <v>-99</v>
      </c>
      <c r="L18" s="2">
        <f>IF($A18=$B$3,ProkustesV!N18*L$7+L$8,-99)</f>
        <v>-99</v>
      </c>
      <c r="M18" s="2">
        <f>IF($A18=$B$3,ProkustesV!O18*M$7+M$8,-99)</f>
        <v>-99</v>
      </c>
      <c r="N18" s="2">
        <f>IF($A18=$B$3,ProkustesV!P18*N$7+N$8,-99)</f>
        <v>-99</v>
      </c>
      <c r="O18" s="2">
        <f>IF($A18=$B$3,ProkustesV!Q18*O$7+O$8,-99)</f>
        <v>-99</v>
      </c>
      <c r="P18" s="2">
        <f>IF($A18=$B$3,ProkustesV!R18*P$7+P$8,-99)</f>
        <v>-99</v>
      </c>
      <c r="Q18" s="2">
        <f>IF($A18=$B$3,ProkustesV!S18*Q$7+Q$8,-99)</f>
        <v>-99</v>
      </c>
      <c r="R18" s="2">
        <f>IF($A18=$B$3,ProkustesV!T18*R$7+R$8,-99)</f>
        <v>-99</v>
      </c>
      <c r="S18" s="2">
        <f>IF($A18=$B$3,ProkustesV!U18*S$7+S$8,-99)</f>
        <v>-99</v>
      </c>
      <c r="T18" s="2">
        <f>IF($A18=$B$3,ProkustesV!V18*T$7+T$8,-99)</f>
        <v>-99</v>
      </c>
      <c r="U18" s="2">
        <f>IF($A18=$B$3,ProkustesV!W18*U$7+U$8,-99)</f>
        <v>-99</v>
      </c>
      <c r="V18" s="2">
        <f>IF($A18=$B$3,ProkustesV!X18*V$7+V$8,-99)</f>
        <v>-99</v>
      </c>
      <c r="W18" s="1">
        <v>878.59100000000001</v>
      </c>
      <c r="X18" s="1" t="s">
        <v>22</v>
      </c>
      <c r="Y18">
        <f t="shared" si="2"/>
        <v>0</v>
      </c>
      <c r="Z18" s="1">
        <v>1335.0958767069876</v>
      </c>
    </row>
    <row r="19" spans="1:26" x14ac:dyDescent="0.3">
      <c r="A19" t="str">
        <f t="shared" si="1"/>
        <v>DIPalp</v>
      </c>
      <c r="B19" s="2" t="str">
        <f>ProkustesV!D19</f>
        <v>DIPalp16_1_d_1.jpg</v>
      </c>
      <c r="C19" s="2">
        <f>IF($A19=$B$3,ProkustesV!E19*C$7+C$8,-99)</f>
        <v>-99</v>
      </c>
      <c r="D19" s="2">
        <f>IF($A19=$B$3,ProkustesV!F19*D$7+D$8,-99)</f>
        <v>-99</v>
      </c>
      <c r="E19" s="2">
        <f>IF($A19=$B$3,ProkustesV!G19*E$7+E$8,-99)</f>
        <v>-99</v>
      </c>
      <c r="F19" s="2">
        <f>IF($A19=$B$3,ProkustesV!H19*F$7+F$8,-99)</f>
        <v>-99</v>
      </c>
      <c r="G19" s="2">
        <f>IF($A19=$B$3,ProkustesV!I19*G$7+G$8,-99)</f>
        <v>-99</v>
      </c>
      <c r="H19" s="2">
        <f>IF($A19=$B$3,ProkustesV!J19*H$7+H$8,-99)</f>
        <v>-99</v>
      </c>
      <c r="I19" s="2">
        <f>IF($A19=$B$3,ProkustesV!K19*I$7+I$8,-99)</f>
        <v>-99</v>
      </c>
      <c r="J19" s="2">
        <f>IF($A19=$B$3,ProkustesV!L19*J$7+J$8,-99)</f>
        <v>-99</v>
      </c>
      <c r="K19" s="2">
        <f>IF($A19=$B$3,ProkustesV!M19*K$7+K$8,-99)</f>
        <v>-99</v>
      </c>
      <c r="L19" s="2">
        <f>IF($A19=$B$3,ProkustesV!N19*L$7+L$8,-99)</f>
        <v>-99</v>
      </c>
      <c r="M19" s="2">
        <f>IF($A19=$B$3,ProkustesV!O19*M$7+M$8,-99)</f>
        <v>-99</v>
      </c>
      <c r="N19" s="2">
        <f>IF($A19=$B$3,ProkustesV!P19*N$7+N$8,-99)</f>
        <v>-99</v>
      </c>
      <c r="O19" s="2">
        <f>IF($A19=$B$3,ProkustesV!Q19*O$7+O$8,-99)</f>
        <v>-99</v>
      </c>
      <c r="P19" s="2">
        <f>IF($A19=$B$3,ProkustesV!R19*P$7+P$8,-99)</f>
        <v>-99</v>
      </c>
      <c r="Q19" s="2">
        <f>IF($A19=$B$3,ProkustesV!S19*Q$7+Q$8,-99)</f>
        <v>-99</v>
      </c>
      <c r="R19" s="2">
        <f>IF($A19=$B$3,ProkustesV!T19*R$7+R$8,-99)</f>
        <v>-99</v>
      </c>
      <c r="S19" s="2">
        <f>IF($A19=$B$3,ProkustesV!U19*S$7+S$8,-99)</f>
        <v>-99</v>
      </c>
      <c r="T19" s="2">
        <f>IF($A19=$B$3,ProkustesV!V19*T$7+T$8,-99)</f>
        <v>-99</v>
      </c>
      <c r="U19" s="2">
        <f>IF($A19=$B$3,ProkustesV!W19*U$7+U$8,-99)</f>
        <v>-99</v>
      </c>
      <c r="V19" s="2">
        <f>IF($A19=$B$3,ProkustesV!X19*V$7+V$8,-99)</f>
        <v>-99</v>
      </c>
      <c r="W19" s="1">
        <v>719.92200000000003</v>
      </c>
      <c r="X19" s="1" t="s">
        <v>22</v>
      </c>
      <c r="Y19">
        <f t="shared" si="2"/>
        <v>0</v>
      </c>
      <c r="Z19" s="1">
        <v>1049.1377411951207</v>
      </c>
    </row>
    <row r="20" spans="1:26" x14ac:dyDescent="0.3">
      <c r="A20" t="str">
        <f t="shared" si="1"/>
        <v>DIPalp</v>
      </c>
      <c r="B20" s="2" t="str">
        <f>ProkustesV!D20</f>
        <v>DIPalp16_1_d_2.jpg</v>
      </c>
      <c r="C20" s="2">
        <f>IF($A20=$B$3,ProkustesV!E20*C$7+C$8,-99)</f>
        <v>-99</v>
      </c>
      <c r="D20" s="2">
        <f>IF($A20=$B$3,ProkustesV!F20*D$7+D$8,-99)</f>
        <v>-99</v>
      </c>
      <c r="E20" s="2">
        <f>IF($A20=$B$3,ProkustesV!G20*E$7+E$8,-99)</f>
        <v>-99</v>
      </c>
      <c r="F20" s="2">
        <f>IF($A20=$B$3,ProkustesV!H20*F$7+F$8,-99)</f>
        <v>-99</v>
      </c>
      <c r="G20" s="2">
        <f>IF($A20=$B$3,ProkustesV!I20*G$7+G$8,-99)</f>
        <v>-99</v>
      </c>
      <c r="H20" s="2">
        <f>IF($A20=$B$3,ProkustesV!J20*H$7+H$8,-99)</f>
        <v>-99</v>
      </c>
      <c r="I20" s="2">
        <f>IF($A20=$B$3,ProkustesV!K20*I$7+I$8,-99)</f>
        <v>-99</v>
      </c>
      <c r="J20" s="2">
        <f>IF($A20=$B$3,ProkustesV!L20*J$7+J$8,-99)</f>
        <v>-99</v>
      </c>
      <c r="K20" s="2">
        <f>IF($A20=$B$3,ProkustesV!M20*K$7+K$8,-99)</f>
        <v>-99</v>
      </c>
      <c r="L20" s="2">
        <f>IF($A20=$B$3,ProkustesV!N20*L$7+L$8,-99)</f>
        <v>-99</v>
      </c>
      <c r="M20" s="2">
        <f>IF($A20=$B$3,ProkustesV!O20*M$7+M$8,-99)</f>
        <v>-99</v>
      </c>
      <c r="N20" s="2">
        <f>IF($A20=$B$3,ProkustesV!P20*N$7+N$8,-99)</f>
        <v>-99</v>
      </c>
      <c r="O20" s="2">
        <f>IF($A20=$B$3,ProkustesV!Q20*O$7+O$8,-99)</f>
        <v>-99</v>
      </c>
      <c r="P20" s="2">
        <f>IF($A20=$B$3,ProkustesV!R20*P$7+P$8,-99)</f>
        <v>-99</v>
      </c>
      <c r="Q20" s="2">
        <f>IF($A20=$B$3,ProkustesV!S20*Q$7+Q$8,-99)</f>
        <v>-99</v>
      </c>
      <c r="R20" s="2">
        <f>IF($A20=$B$3,ProkustesV!T20*R$7+R$8,-99)</f>
        <v>-99</v>
      </c>
      <c r="S20" s="2">
        <f>IF($A20=$B$3,ProkustesV!U20*S$7+S$8,-99)</f>
        <v>-99</v>
      </c>
      <c r="T20" s="2">
        <f>IF($A20=$B$3,ProkustesV!V20*T$7+T$8,-99)</f>
        <v>-99</v>
      </c>
      <c r="U20" s="2">
        <f>IF($A20=$B$3,ProkustesV!W20*U$7+U$8,-99)</f>
        <v>-99</v>
      </c>
      <c r="V20" s="2">
        <f>IF($A20=$B$3,ProkustesV!X20*V$7+V$8,-99)</f>
        <v>-99</v>
      </c>
      <c r="W20" s="1">
        <v>649.81899999999996</v>
      </c>
      <c r="X20" s="1" t="s">
        <v>22</v>
      </c>
      <c r="Y20">
        <f t="shared" si="2"/>
        <v>0</v>
      </c>
      <c r="Z20" s="1">
        <v>1046.1954884246061</v>
      </c>
    </row>
    <row r="21" spans="1:26" x14ac:dyDescent="0.3">
      <c r="A21" t="str">
        <f t="shared" si="1"/>
        <v>DIPalp</v>
      </c>
      <c r="B21" s="2" t="str">
        <f>ProkustesV!D21</f>
        <v>DIPalp16_1_d_3.jpg</v>
      </c>
      <c r="C21" s="2">
        <f>IF($A21=$B$3,ProkustesV!E21*C$7+C$8,-99)</f>
        <v>-99</v>
      </c>
      <c r="D21" s="2">
        <f>IF($A21=$B$3,ProkustesV!F21*D$7+D$8,-99)</f>
        <v>-99</v>
      </c>
      <c r="E21" s="2">
        <f>IF($A21=$B$3,ProkustesV!G21*E$7+E$8,-99)</f>
        <v>-99</v>
      </c>
      <c r="F21" s="2">
        <f>IF($A21=$B$3,ProkustesV!H21*F$7+F$8,-99)</f>
        <v>-99</v>
      </c>
      <c r="G21" s="2">
        <f>IF($A21=$B$3,ProkustesV!I21*G$7+G$8,-99)</f>
        <v>-99</v>
      </c>
      <c r="H21" s="2">
        <f>IF($A21=$B$3,ProkustesV!J21*H$7+H$8,-99)</f>
        <v>-99</v>
      </c>
      <c r="I21" s="2">
        <f>IF($A21=$B$3,ProkustesV!K21*I$7+I$8,-99)</f>
        <v>-99</v>
      </c>
      <c r="J21" s="2">
        <f>IF($A21=$B$3,ProkustesV!L21*J$7+J$8,-99)</f>
        <v>-99</v>
      </c>
      <c r="K21" s="2">
        <f>IF($A21=$B$3,ProkustesV!M21*K$7+K$8,-99)</f>
        <v>-99</v>
      </c>
      <c r="L21" s="2">
        <f>IF($A21=$B$3,ProkustesV!N21*L$7+L$8,-99)</f>
        <v>-99</v>
      </c>
      <c r="M21" s="2">
        <f>IF($A21=$B$3,ProkustesV!O21*M$7+M$8,-99)</f>
        <v>-99</v>
      </c>
      <c r="N21" s="2">
        <f>IF($A21=$B$3,ProkustesV!P21*N$7+N$8,-99)</f>
        <v>-99</v>
      </c>
      <c r="O21" s="2">
        <f>IF($A21=$B$3,ProkustesV!Q21*O$7+O$8,-99)</f>
        <v>-99</v>
      </c>
      <c r="P21" s="2">
        <f>IF($A21=$B$3,ProkustesV!R21*P$7+P$8,-99)</f>
        <v>-99</v>
      </c>
      <c r="Q21" s="2">
        <f>IF($A21=$B$3,ProkustesV!S21*Q$7+Q$8,-99)</f>
        <v>-99</v>
      </c>
      <c r="R21" s="2">
        <f>IF($A21=$B$3,ProkustesV!T21*R$7+R$8,-99)</f>
        <v>-99</v>
      </c>
      <c r="S21" s="2">
        <f>IF($A21=$B$3,ProkustesV!U21*S$7+S$8,-99)</f>
        <v>-99</v>
      </c>
      <c r="T21" s="2">
        <f>IF($A21=$B$3,ProkustesV!V21*T$7+T$8,-99)</f>
        <v>-99</v>
      </c>
      <c r="U21" s="2">
        <f>IF($A21=$B$3,ProkustesV!W21*U$7+U$8,-99)</f>
        <v>-99</v>
      </c>
      <c r="V21" s="2">
        <f>IF($A21=$B$3,ProkustesV!X21*V$7+V$8,-99)</f>
        <v>-99</v>
      </c>
      <c r="W21" s="1">
        <v>635.10400000000004</v>
      </c>
      <c r="X21" s="1" t="s">
        <v>22</v>
      </c>
      <c r="Y21">
        <f t="shared" si="2"/>
        <v>0</v>
      </c>
      <c r="Z21" s="1">
        <v>1047.0783160776466</v>
      </c>
    </row>
    <row r="22" spans="1:26" x14ac:dyDescent="0.3">
      <c r="A22" t="str">
        <f t="shared" si="1"/>
        <v>DIPalp</v>
      </c>
      <c r="B22" s="2" t="str">
        <f>ProkustesV!D22</f>
        <v>DIPalp16_1_d_4.jpg</v>
      </c>
      <c r="C22" s="2">
        <f>IF($A22=$B$3,ProkustesV!E22*C$7+C$8,-99)</f>
        <v>-99</v>
      </c>
      <c r="D22" s="2">
        <f>IF($A22=$B$3,ProkustesV!F22*D$7+D$8,-99)</f>
        <v>-99</v>
      </c>
      <c r="E22" s="2">
        <f>IF($A22=$B$3,ProkustesV!G22*E$7+E$8,-99)</f>
        <v>-99</v>
      </c>
      <c r="F22" s="2">
        <f>IF($A22=$B$3,ProkustesV!H22*F$7+F$8,-99)</f>
        <v>-99</v>
      </c>
      <c r="G22" s="2">
        <f>IF($A22=$B$3,ProkustesV!I22*G$7+G$8,-99)</f>
        <v>-99</v>
      </c>
      <c r="H22" s="2">
        <f>IF($A22=$B$3,ProkustesV!J22*H$7+H$8,-99)</f>
        <v>-99</v>
      </c>
      <c r="I22" s="2">
        <f>IF($A22=$B$3,ProkustesV!K22*I$7+I$8,-99)</f>
        <v>-99</v>
      </c>
      <c r="J22" s="2">
        <f>IF($A22=$B$3,ProkustesV!L22*J$7+J$8,-99)</f>
        <v>-99</v>
      </c>
      <c r="K22" s="2">
        <f>IF($A22=$B$3,ProkustesV!M22*K$7+K$8,-99)</f>
        <v>-99</v>
      </c>
      <c r="L22" s="2">
        <f>IF($A22=$B$3,ProkustesV!N22*L$7+L$8,-99)</f>
        <v>-99</v>
      </c>
      <c r="M22" s="2">
        <f>IF($A22=$B$3,ProkustesV!O22*M$7+M$8,-99)</f>
        <v>-99</v>
      </c>
      <c r="N22" s="2">
        <f>IF($A22=$B$3,ProkustesV!P22*N$7+N$8,-99)</f>
        <v>-99</v>
      </c>
      <c r="O22" s="2">
        <f>IF($A22=$B$3,ProkustesV!Q22*O$7+O$8,-99)</f>
        <v>-99</v>
      </c>
      <c r="P22" s="2">
        <f>IF($A22=$B$3,ProkustesV!R22*P$7+P$8,-99)</f>
        <v>-99</v>
      </c>
      <c r="Q22" s="2">
        <f>IF($A22=$B$3,ProkustesV!S22*Q$7+Q$8,-99)</f>
        <v>-99</v>
      </c>
      <c r="R22" s="2">
        <f>IF($A22=$B$3,ProkustesV!T22*R$7+R$8,-99)</f>
        <v>-99</v>
      </c>
      <c r="S22" s="2">
        <f>IF($A22=$B$3,ProkustesV!U22*S$7+S$8,-99)</f>
        <v>-99</v>
      </c>
      <c r="T22" s="2">
        <f>IF($A22=$B$3,ProkustesV!V22*T$7+T$8,-99)</f>
        <v>-99</v>
      </c>
      <c r="U22" s="2">
        <f>IF($A22=$B$3,ProkustesV!W22*U$7+U$8,-99)</f>
        <v>-99</v>
      </c>
      <c r="V22" s="2">
        <f>IF($A22=$B$3,ProkustesV!X22*V$7+V$8,-99)</f>
        <v>-99</v>
      </c>
      <c r="W22" s="1">
        <v>716.40899999999999</v>
      </c>
      <c r="X22" s="1" t="s">
        <v>22</v>
      </c>
      <c r="Y22">
        <f t="shared" si="2"/>
        <v>0</v>
      </c>
      <c r="Z22" s="1">
        <v>1260.2479914683458</v>
      </c>
    </row>
    <row r="23" spans="1:26" x14ac:dyDescent="0.3">
      <c r="A23" t="str">
        <f t="shared" si="1"/>
        <v>DIPalp</v>
      </c>
      <c r="B23" s="2" t="str">
        <f>ProkustesV!D23</f>
        <v>DIPalp16_1_d_5.jpg</v>
      </c>
      <c r="C23" s="2">
        <f>IF($A23=$B$3,ProkustesV!E23*C$7+C$8,-99)</f>
        <v>-99</v>
      </c>
      <c r="D23" s="2">
        <f>IF($A23=$B$3,ProkustesV!F23*D$7+D$8,-99)</f>
        <v>-99</v>
      </c>
      <c r="E23" s="2">
        <f>IF($A23=$B$3,ProkustesV!G23*E$7+E$8,-99)</f>
        <v>-99</v>
      </c>
      <c r="F23" s="2">
        <f>IF($A23=$B$3,ProkustesV!H23*F$7+F$8,-99)</f>
        <v>-99</v>
      </c>
      <c r="G23" s="2">
        <f>IF($A23=$B$3,ProkustesV!I23*G$7+G$8,-99)</f>
        <v>-99</v>
      </c>
      <c r="H23" s="2">
        <f>IF($A23=$B$3,ProkustesV!J23*H$7+H$8,-99)</f>
        <v>-99</v>
      </c>
      <c r="I23" s="2">
        <f>IF($A23=$B$3,ProkustesV!K23*I$7+I$8,-99)</f>
        <v>-99</v>
      </c>
      <c r="J23" s="2">
        <f>IF($A23=$B$3,ProkustesV!L23*J$7+J$8,-99)</f>
        <v>-99</v>
      </c>
      <c r="K23" s="2">
        <f>IF($A23=$B$3,ProkustesV!M23*K$7+K$8,-99)</f>
        <v>-99</v>
      </c>
      <c r="L23" s="2">
        <f>IF($A23=$B$3,ProkustesV!N23*L$7+L$8,-99)</f>
        <v>-99</v>
      </c>
      <c r="M23" s="2">
        <f>IF($A23=$B$3,ProkustesV!O23*M$7+M$8,-99)</f>
        <v>-99</v>
      </c>
      <c r="N23" s="2">
        <f>IF($A23=$B$3,ProkustesV!P23*N$7+N$8,-99)</f>
        <v>-99</v>
      </c>
      <c r="O23" s="2">
        <f>IF($A23=$B$3,ProkustesV!Q23*O$7+O$8,-99)</f>
        <v>-99</v>
      </c>
      <c r="P23" s="2">
        <f>IF($A23=$B$3,ProkustesV!R23*P$7+P$8,-99)</f>
        <v>-99</v>
      </c>
      <c r="Q23" s="2">
        <f>IF($A23=$B$3,ProkustesV!S23*Q$7+Q$8,-99)</f>
        <v>-99</v>
      </c>
      <c r="R23" s="2">
        <f>IF($A23=$B$3,ProkustesV!T23*R$7+R$8,-99)</f>
        <v>-99</v>
      </c>
      <c r="S23" s="2">
        <f>IF($A23=$B$3,ProkustesV!U23*S$7+S$8,-99)</f>
        <v>-99</v>
      </c>
      <c r="T23" s="2">
        <f>IF($A23=$B$3,ProkustesV!V23*T$7+T$8,-99)</f>
        <v>-99</v>
      </c>
      <c r="U23" s="2">
        <f>IF($A23=$B$3,ProkustesV!W23*U$7+U$8,-99)</f>
        <v>-99</v>
      </c>
      <c r="V23" s="2">
        <f>IF($A23=$B$3,ProkustesV!X23*V$7+V$8,-99)</f>
        <v>-99</v>
      </c>
      <c r="W23" s="1">
        <v>647.71199999999999</v>
      </c>
      <c r="X23" s="1" t="s">
        <v>22</v>
      </c>
      <c r="Y23">
        <f t="shared" si="2"/>
        <v>0</v>
      </c>
      <c r="Z23" s="1">
        <v>864.00925920964528</v>
      </c>
    </row>
    <row r="24" spans="1:26" x14ac:dyDescent="0.3">
      <c r="A24" t="str">
        <f t="shared" si="1"/>
        <v>DIPalp</v>
      </c>
      <c r="B24" s="2" t="str">
        <f>ProkustesV!D24</f>
        <v>DIPalp16_2_d_1.jpg</v>
      </c>
      <c r="C24" s="2">
        <f>IF($A24=$B$3,ProkustesV!E24*C$7+C$8,-99)</f>
        <v>-99</v>
      </c>
      <c r="D24" s="2">
        <f>IF($A24=$B$3,ProkustesV!F24*D$7+D$8,-99)</f>
        <v>-99</v>
      </c>
      <c r="E24" s="2">
        <f>IF($A24=$B$3,ProkustesV!G24*E$7+E$8,-99)</f>
        <v>-99</v>
      </c>
      <c r="F24" s="2">
        <f>IF($A24=$B$3,ProkustesV!H24*F$7+F$8,-99)</f>
        <v>-99</v>
      </c>
      <c r="G24" s="2">
        <f>IF($A24=$B$3,ProkustesV!I24*G$7+G$8,-99)</f>
        <v>-99</v>
      </c>
      <c r="H24" s="2">
        <f>IF($A24=$B$3,ProkustesV!J24*H$7+H$8,-99)</f>
        <v>-99</v>
      </c>
      <c r="I24" s="2">
        <f>IF($A24=$B$3,ProkustesV!K24*I$7+I$8,-99)</f>
        <v>-99</v>
      </c>
      <c r="J24" s="2">
        <f>IF($A24=$B$3,ProkustesV!L24*J$7+J$8,-99)</f>
        <v>-99</v>
      </c>
      <c r="K24" s="2">
        <f>IF($A24=$B$3,ProkustesV!M24*K$7+K$8,-99)</f>
        <v>-99</v>
      </c>
      <c r="L24" s="2">
        <f>IF($A24=$B$3,ProkustesV!N24*L$7+L$8,-99)</f>
        <v>-99</v>
      </c>
      <c r="M24" s="2">
        <f>IF($A24=$B$3,ProkustesV!O24*M$7+M$8,-99)</f>
        <v>-99</v>
      </c>
      <c r="N24" s="2">
        <f>IF($A24=$B$3,ProkustesV!P24*N$7+N$8,-99)</f>
        <v>-99</v>
      </c>
      <c r="O24" s="2">
        <f>IF($A24=$B$3,ProkustesV!Q24*O$7+O$8,-99)</f>
        <v>-99</v>
      </c>
      <c r="P24" s="2">
        <f>IF($A24=$B$3,ProkustesV!R24*P$7+P$8,-99)</f>
        <v>-99</v>
      </c>
      <c r="Q24" s="2">
        <f>IF($A24=$B$3,ProkustesV!S24*Q$7+Q$8,-99)</f>
        <v>-99</v>
      </c>
      <c r="R24" s="2">
        <f>IF($A24=$B$3,ProkustesV!T24*R$7+R$8,-99)</f>
        <v>-99</v>
      </c>
      <c r="S24" s="2">
        <f>IF($A24=$B$3,ProkustesV!U24*S$7+S$8,-99)</f>
        <v>-99</v>
      </c>
      <c r="T24" s="2">
        <f>IF($A24=$B$3,ProkustesV!V24*T$7+T$8,-99)</f>
        <v>-99</v>
      </c>
      <c r="U24" s="2">
        <f>IF($A24=$B$3,ProkustesV!W24*U$7+U$8,-99)</f>
        <v>-99</v>
      </c>
      <c r="V24" s="2">
        <f>IF($A24=$B$3,ProkustesV!X24*V$7+V$8,-99)</f>
        <v>-99</v>
      </c>
      <c r="W24" s="1">
        <v>530.048</v>
      </c>
      <c r="X24" s="1" t="s">
        <v>22</v>
      </c>
      <c r="Y24">
        <f t="shared" si="2"/>
        <v>0</v>
      </c>
      <c r="Z24" s="1">
        <v>852.71155732756426</v>
      </c>
    </row>
    <row r="25" spans="1:26" x14ac:dyDescent="0.3">
      <c r="A25" t="str">
        <f t="shared" si="1"/>
        <v>DIPalp</v>
      </c>
      <c r="B25" s="2" t="str">
        <f>ProkustesV!D25</f>
        <v>DIPalp16_2_d_2.jpg</v>
      </c>
      <c r="C25" s="2">
        <f>IF($A25=$B$3,ProkustesV!E25*C$7+C$8,-99)</f>
        <v>-99</v>
      </c>
      <c r="D25" s="2">
        <f>IF($A25=$B$3,ProkustesV!F25*D$7+D$8,-99)</f>
        <v>-99</v>
      </c>
      <c r="E25" s="2">
        <f>IF($A25=$B$3,ProkustesV!G25*E$7+E$8,-99)</f>
        <v>-99</v>
      </c>
      <c r="F25" s="2">
        <f>IF($A25=$B$3,ProkustesV!H25*F$7+F$8,-99)</f>
        <v>-99</v>
      </c>
      <c r="G25" s="2">
        <f>IF($A25=$B$3,ProkustesV!I25*G$7+G$8,-99)</f>
        <v>-99</v>
      </c>
      <c r="H25" s="2">
        <f>IF($A25=$B$3,ProkustesV!J25*H$7+H$8,-99)</f>
        <v>-99</v>
      </c>
      <c r="I25" s="2">
        <f>IF($A25=$B$3,ProkustesV!K25*I$7+I$8,-99)</f>
        <v>-99</v>
      </c>
      <c r="J25" s="2">
        <f>IF($A25=$B$3,ProkustesV!L25*J$7+J$8,-99)</f>
        <v>-99</v>
      </c>
      <c r="K25" s="2">
        <f>IF($A25=$B$3,ProkustesV!M25*K$7+K$8,-99)</f>
        <v>-99</v>
      </c>
      <c r="L25" s="2">
        <f>IF($A25=$B$3,ProkustesV!N25*L$7+L$8,-99)</f>
        <v>-99</v>
      </c>
      <c r="M25" s="2">
        <f>IF($A25=$B$3,ProkustesV!O25*M$7+M$8,-99)</f>
        <v>-99</v>
      </c>
      <c r="N25" s="2">
        <f>IF($A25=$B$3,ProkustesV!P25*N$7+N$8,-99)</f>
        <v>-99</v>
      </c>
      <c r="O25" s="2">
        <f>IF($A25=$B$3,ProkustesV!Q25*O$7+O$8,-99)</f>
        <v>-99</v>
      </c>
      <c r="P25" s="2">
        <f>IF($A25=$B$3,ProkustesV!R25*P$7+P$8,-99)</f>
        <v>-99</v>
      </c>
      <c r="Q25" s="2">
        <f>IF($A25=$B$3,ProkustesV!S25*Q$7+Q$8,-99)</f>
        <v>-99</v>
      </c>
      <c r="R25" s="2">
        <f>IF($A25=$B$3,ProkustesV!T25*R$7+R$8,-99)</f>
        <v>-99</v>
      </c>
      <c r="S25" s="2">
        <f>IF($A25=$B$3,ProkustesV!U25*S$7+S$8,-99)</f>
        <v>-99</v>
      </c>
      <c r="T25" s="2">
        <f>IF($A25=$B$3,ProkustesV!V25*T$7+T$8,-99)</f>
        <v>-99</v>
      </c>
      <c r="U25" s="2">
        <f>IF($A25=$B$3,ProkustesV!W25*U$7+U$8,-99)</f>
        <v>-99</v>
      </c>
      <c r="V25" s="2">
        <f>IF($A25=$B$3,ProkustesV!X25*V$7+V$8,-99)</f>
        <v>-99</v>
      </c>
      <c r="W25" s="1">
        <v>514.54600000000005</v>
      </c>
      <c r="X25" s="1" t="s">
        <v>22</v>
      </c>
      <c r="Y25">
        <f t="shared" si="2"/>
        <v>0</v>
      </c>
      <c r="Z25" s="1">
        <v>843.49866627043343</v>
      </c>
    </row>
    <row r="26" spans="1:26" x14ac:dyDescent="0.3">
      <c r="A26" t="str">
        <f t="shared" si="1"/>
        <v>DIPalp</v>
      </c>
      <c r="B26" s="2" t="str">
        <f>ProkustesV!D26</f>
        <v>DIPalp16_2_d_3.jpg</v>
      </c>
      <c r="C26" s="2">
        <f>IF($A26=$B$3,ProkustesV!E26*C$7+C$8,-99)</f>
        <v>-99</v>
      </c>
      <c r="D26" s="2">
        <f>IF($A26=$B$3,ProkustesV!F26*D$7+D$8,-99)</f>
        <v>-99</v>
      </c>
      <c r="E26" s="2">
        <f>IF($A26=$B$3,ProkustesV!G26*E$7+E$8,-99)</f>
        <v>-99</v>
      </c>
      <c r="F26" s="2">
        <f>IF($A26=$B$3,ProkustesV!H26*F$7+F$8,-99)</f>
        <v>-99</v>
      </c>
      <c r="G26" s="2">
        <f>IF($A26=$B$3,ProkustesV!I26*G$7+G$8,-99)</f>
        <v>-99</v>
      </c>
      <c r="H26" s="2">
        <f>IF($A26=$B$3,ProkustesV!J26*H$7+H$8,-99)</f>
        <v>-99</v>
      </c>
      <c r="I26" s="2">
        <f>IF($A26=$B$3,ProkustesV!K26*I$7+I$8,-99)</f>
        <v>-99</v>
      </c>
      <c r="J26" s="2">
        <f>IF($A26=$B$3,ProkustesV!L26*J$7+J$8,-99)</f>
        <v>-99</v>
      </c>
      <c r="K26" s="2">
        <f>IF($A26=$B$3,ProkustesV!M26*K$7+K$8,-99)</f>
        <v>-99</v>
      </c>
      <c r="L26" s="2">
        <f>IF($A26=$B$3,ProkustesV!N26*L$7+L$8,-99)</f>
        <v>-99</v>
      </c>
      <c r="M26" s="2">
        <f>IF($A26=$B$3,ProkustesV!O26*M$7+M$8,-99)</f>
        <v>-99</v>
      </c>
      <c r="N26" s="2">
        <f>IF($A26=$B$3,ProkustesV!P26*N$7+N$8,-99)</f>
        <v>-99</v>
      </c>
      <c r="O26" s="2">
        <f>IF($A26=$B$3,ProkustesV!Q26*O$7+O$8,-99)</f>
        <v>-99</v>
      </c>
      <c r="P26" s="2">
        <f>IF($A26=$B$3,ProkustesV!R26*P$7+P$8,-99)</f>
        <v>-99</v>
      </c>
      <c r="Q26" s="2">
        <f>IF($A26=$B$3,ProkustesV!S26*Q$7+Q$8,-99)</f>
        <v>-99</v>
      </c>
      <c r="R26" s="2">
        <f>IF($A26=$B$3,ProkustesV!T26*R$7+R$8,-99)</f>
        <v>-99</v>
      </c>
      <c r="S26" s="2">
        <f>IF($A26=$B$3,ProkustesV!U26*S$7+S$8,-99)</f>
        <v>-99</v>
      </c>
      <c r="T26" s="2">
        <f>IF($A26=$B$3,ProkustesV!V26*T$7+T$8,-99)</f>
        <v>-99</v>
      </c>
      <c r="U26" s="2">
        <f>IF($A26=$B$3,ProkustesV!W26*U$7+U$8,-99)</f>
        <v>-99</v>
      </c>
      <c r="V26" s="2">
        <f>IF($A26=$B$3,ProkustesV!X26*V$7+V$8,-99)</f>
        <v>-99</v>
      </c>
      <c r="W26" s="1">
        <v>570.90300000000002</v>
      </c>
      <c r="X26" s="1" t="s">
        <v>22</v>
      </c>
      <c r="Y26">
        <f t="shared" si="2"/>
        <v>0</v>
      </c>
      <c r="Z26" s="1">
        <v>855.03801085097962</v>
      </c>
    </row>
    <row r="27" spans="1:26" x14ac:dyDescent="0.3">
      <c r="A27" t="str">
        <f t="shared" si="1"/>
        <v>DIPalp</v>
      </c>
      <c r="B27" s="2" t="str">
        <f>ProkustesV!D27</f>
        <v>DIPalp16_2_d_4.jpg</v>
      </c>
      <c r="C27" s="2">
        <f>IF($A27=$B$3,ProkustesV!E27*C$7+C$8,-99)</f>
        <v>-99</v>
      </c>
      <c r="D27" s="2">
        <f>IF($A27=$B$3,ProkustesV!F27*D$7+D$8,-99)</f>
        <v>-99</v>
      </c>
      <c r="E27" s="2">
        <f>IF($A27=$B$3,ProkustesV!G27*E$7+E$8,-99)</f>
        <v>-99</v>
      </c>
      <c r="F27" s="2">
        <f>IF($A27=$B$3,ProkustesV!H27*F$7+F$8,-99)</f>
        <v>-99</v>
      </c>
      <c r="G27" s="2">
        <f>IF($A27=$B$3,ProkustesV!I27*G$7+G$8,-99)</f>
        <v>-99</v>
      </c>
      <c r="H27" s="2">
        <f>IF($A27=$B$3,ProkustesV!J27*H$7+H$8,-99)</f>
        <v>-99</v>
      </c>
      <c r="I27" s="2">
        <f>IF($A27=$B$3,ProkustesV!K27*I$7+I$8,-99)</f>
        <v>-99</v>
      </c>
      <c r="J27" s="2">
        <f>IF($A27=$B$3,ProkustesV!L27*J$7+J$8,-99)</f>
        <v>-99</v>
      </c>
      <c r="K27" s="2">
        <f>IF($A27=$B$3,ProkustesV!M27*K$7+K$8,-99)</f>
        <v>-99</v>
      </c>
      <c r="L27" s="2">
        <f>IF($A27=$B$3,ProkustesV!N27*L$7+L$8,-99)</f>
        <v>-99</v>
      </c>
      <c r="M27" s="2">
        <f>IF($A27=$B$3,ProkustesV!O27*M$7+M$8,-99)</f>
        <v>-99</v>
      </c>
      <c r="N27" s="2">
        <f>IF($A27=$B$3,ProkustesV!P27*N$7+N$8,-99)</f>
        <v>-99</v>
      </c>
      <c r="O27" s="2">
        <f>IF($A27=$B$3,ProkustesV!Q27*O$7+O$8,-99)</f>
        <v>-99</v>
      </c>
      <c r="P27" s="2">
        <f>IF($A27=$B$3,ProkustesV!R27*P$7+P$8,-99)</f>
        <v>-99</v>
      </c>
      <c r="Q27" s="2">
        <f>IF($A27=$B$3,ProkustesV!S27*Q$7+Q$8,-99)</f>
        <v>-99</v>
      </c>
      <c r="R27" s="2">
        <f>IF($A27=$B$3,ProkustesV!T27*R$7+R$8,-99)</f>
        <v>-99</v>
      </c>
      <c r="S27" s="2">
        <f>IF($A27=$B$3,ProkustesV!U27*S$7+S$8,-99)</f>
        <v>-99</v>
      </c>
      <c r="T27" s="2">
        <f>IF($A27=$B$3,ProkustesV!V27*T$7+T$8,-99)</f>
        <v>-99</v>
      </c>
      <c r="U27" s="2">
        <f>IF($A27=$B$3,ProkustesV!W27*U$7+U$8,-99)</f>
        <v>-99</v>
      </c>
      <c r="V27" s="2">
        <f>IF($A27=$B$3,ProkustesV!X27*V$7+V$8,-99)</f>
        <v>-99</v>
      </c>
      <c r="W27" s="1">
        <v>611.09799999999996</v>
      </c>
      <c r="X27" s="1" t="s">
        <v>22</v>
      </c>
      <c r="Y27">
        <f t="shared" si="2"/>
        <v>0</v>
      </c>
      <c r="Z27" s="1">
        <v>893.08062346016663</v>
      </c>
    </row>
    <row r="28" spans="1:26" x14ac:dyDescent="0.3">
      <c r="A28" t="str">
        <f t="shared" si="1"/>
        <v>DIPalp</v>
      </c>
      <c r="B28" s="2" t="str">
        <f>ProkustesV!D28</f>
        <v>DIPalp16_2_d_5.jpg</v>
      </c>
      <c r="C28" s="2">
        <f>IF($A28=$B$3,ProkustesV!E28*C$7+C$8,-99)</f>
        <v>-99</v>
      </c>
      <c r="D28" s="2">
        <f>IF($A28=$B$3,ProkustesV!F28*D$7+D$8,-99)</f>
        <v>-99</v>
      </c>
      <c r="E28" s="2">
        <f>IF($A28=$B$3,ProkustesV!G28*E$7+E$8,-99)</f>
        <v>-99</v>
      </c>
      <c r="F28" s="2">
        <f>IF($A28=$B$3,ProkustesV!H28*F$7+F$8,-99)</f>
        <v>-99</v>
      </c>
      <c r="G28" s="2">
        <f>IF($A28=$B$3,ProkustesV!I28*G$7+G$8,-99)</f>
        <v>-99</v>
      </c>
      <c r="H28" s="2">
        <f>IF($A28=$B$3,ProkustesV!J28*H$7+H$8,-99)</f>
        <v>-99</v>
      </c>
      <c r="I28" s="2">
        <f>IF($A28=$B$3,ProkustesV!K28*I$7+I$8,-99)</f>
        <v>-99</v>
      </c>
      <c r="J28" s="2">
        <f>IF($A28=$B$3,ProkustesV!L28*J$7+J$8,-99)</f>
        <v>-99</v>
      </c>
      <c r="K28" s="2">
        <f>IF($A28=$B$3,ProkustesV!M28*K$7+K$8,-99)</f>
        <v>-99</v>
      </c>
      <c r="L28" s="2">
        <f>IF($A28=$B$3,ProkustesV!N28*L$7+L$8,-99)</f>
        <v>-99</v>
      </c>
      <c r="M28" s="2">
        <f>IF($A28=$B$3,ProkustesV!O28*M$7+M$8,-99)</f>
        <v>-99</v>
      </c>
      <c r="N28" s="2">
        <f>IF($A28=$B$3,ProkustesV!P28*N$7+N$8,-99)</f>
        <v>-99</v>
      </c>
      <c r="O28" s="2">
        <f>IF($A28=$B$3,ProkustesV!Q28*O$7+O$8,-99)</f>
        <v>-99</v>
      </c>
      <c r="P28" s="2">
        <f>IF($A28=$B$3,ProkustesV!R28*P$7+P$8,-99)</f>
        <v>-99</v>
      </c>
      <c r="Q28" s="2">
        <f>IF($A28=$B$3,ProkustesV!S28*Q$7+Q$8,-99)</f>
        <v>-99</v>
      </c>
      <c r="R28" s="2">
        <f>IF($A28=$B$3,ProkustesV!T28*R$7+R$8,-99)</f>
        <v>-99</v>
      </c>
      <c r="S28" s="2">
        <f>IF($A28=$B$3,ProkustesV!U28*S$7+S$8,-99)</f>
        <v>-99</v>
      </c>
      <c r="T28" s="2">
        <f>IF($A28=$B$3,ProkustesV!V28*T$7+T$8,-99)</f>
        <v>-99</v>
      </c>
      <c r="U28" s="2">
        <f>IF($A28=$B$3,ProkustesV!W28*U$7+U$8,-99)</f>
        <v>-99</v>
      </c>
      <c r="V28" s="2">
        <f>IF($A28=$B$3,ProkustesV!X28*V$7+V$8,-99)</f>
        <v>-99</v>
      </c>
      <c r="W28" s="1">
        <v>550.97699999999998</v>
      </c>
      <c r="X28" s="1" t="s">
        <v>22</v>
      </c>
      <c r="Y28">
        <f t="shared" si="2"/>
        <v>0</v>
      </c>
      <c r="Z28" s="1">
        <v>860.48881456995127</v>
      </c>
    </row>
    <row r="29" spans="1:26" x14ac:dyDescent="0.3">
      <c r="A29" t="str">
        <f t="shared" si="1"/>
        <v>DIPalp</v>
      </c>
      <c r="B29" s="2" t="str">
        <f>ProkustesV!D29</f>
        <v>DIPalp17_d_1.jpg</v>
      </c>
      <c r="C29" s="2">
        <f>IF($A29=$B$3,ProkustesV!E29*C$7+C$8,-99)</f>
        <v>-99</v>
      </c>
      <c r="D29" s="2">
        <f>IF($A29=$B$3,ProkustesV!F29*D$7+D$8,-99)</f>
        <v>-99</v>
      </c>
      <c r="E29" s="2">
        <f>IF($A29=$B$3,ProkustesV!G29*E$7+E$8,-99)</f>
        <v>-99</v>
      </c>
      <c r="F29" s="2">
        <f>IF($A29=$B$3,ProkustesV!H29*F$7+F$8,-99)</f>
        <v>-99</v>
      </c>
      <c r="G29" s="2">
        <f>IF($A29=$B$3,ProkustesV!I29*G$7+G$8,-99)</f>
        <v>-99</v>
      </c>
      <c r="H29" s="2">
        <f>IF($A29=$B$3,ProkustesV!J29*H$7+H$8,-99)</f>
        <v>-99</v>
      </c>
      <c r="I29" s="2">
        <f>IF($A29=$B$3,ProkustesV!K29*I$7+I$8,-99)</f>
        <v>-99</v>
      </c>
      <c r="J29" s="2">
        <f>IF($A29=$B$3,ProkustesV!L29*J$7+J$8,-99)</f>
        <v>-99</v>
      </c>
      <c r="K29" s="2">
        <f>IF($A29=$B$3,ProkustesV!M29*K$7+K$8,-99)</f>
        <v>-99</v>
      </c>
      <c r="L29" s="2">
        <f>IF($A29=$B$3,ProkustesV!N29*L$7+L$8,-99)</f>
        <v>-99</v>
      </c>
      <c r="M29" s="2">
        <f>IF($A29=$B$3,ProkustesV!O29*M$7+M$8,-99)</f>
        <v>-99</v>
      </c>
      <c r="N29" s="2">
        <f>IF($A29=$B$3,ProkustesV!P29*N$7+N$8,-99)</f>
        <v>-99</v>
      </c>
      <c r="O29" s="2">
        <f>IF($A29=$B$3,ProkustesV!Q29*O$7+O$8,-99)</f>
        <v>-99</v>
      </c>
      <c r="P29" s="2">
        <f>IF($A29=$B$3,ProkustesV!R29*P$7+P$8,-99)</f>
        <v>-99</v>
      </c>
      <c r="Q29" s="2">
        <f>IF($A29=$B$3,ProkustesV!S29*Q$7+Q$8,-99)</f>
        <v>-99</v>
      </c>
      <c r="R29" s="2">
        <f>IF($A29=$B$3,ProkustesV!T29*R$7+R$8,-99)</f>
        <v>-99</v>
      </c>
      <c r="S29" s="2">
        <f>IF($A29=$B$3,ProkustesV!U29*S$7+S$8,-99)</f>
        <v>-99</v>
      </c>
      <c r="T29" s="2">
        <f>IF($A29=$B$3,ProkustesV!V29*T$7+T$8,-99)</f>
        <v>-99</v>
      </c>
      <c r="U29" s="2">
        <f>IF($A29=$B$3,ProkustesV!W29*U$7+U$8,-99)</f>
        <v>-99</v>
      </c>
      <c r="V29" s="2">
        <f>IF($A29=$B$3,ProkustesV!X29*V$7+V$8,-99)</f>
        <v>-99</v>
      </c>
      <c r="W29" s="1">
        <v>703.94799999999998</v>
      </c>
      <c r="X29" s="1" t="s">
        <v>22</v>
      </c>
      <c r="Y29">
        <f t="shared" si="2"/>
        <v>0</v>
      </c>
      <c r="Z29" s="1">
        <v>873.37563510782695</v>
      </c>
    </row>
    <row r="30" spans="1:26" x14ac:dyDescent="0.3">
      <c r="A30" t="str">
        <f t="shared" si="1"/>
        <v>DIPalp</v>
      </c>
      <c r="B30" s="2" t="str">
        <f>ProkustesV!D30</f>
        <v>DIPalp17_d_2.jpg</v>
      </c>
      <c r="C30" s="2">
        <f>IF($A30=$B$3,ProkustesV!E30*C$7+C$8,-99)</f>
        <v>-99</v>
      </c>
      <c r="D30" s="2">
        <f>IF($A30=$B$3,ProkustesV!F30*D$7+D$8,-99)</f>
        <v>-99</v>
      </c>
      <c r="E30" s="2">
        <f>IF($A30=$B$3,ProkustesV!G30*E$7+E$8,-99)</f>
        <v>-99</v>
      </c>
      <c r="F30" s="2">
        <f>IF($A30=$B$3,ProkustesV!H30*F$7+F$8,-99)</f>
        <v>-99</v>
      </c>
      <c r="G30" s="2">
        <f>IF($A30=$B$3,ProkustesV!I30*G$7+G$8,-99)</f>
        <v>-99</v>
      </c>
      <c r="H30" s="2">
        <f>IF($A30=$B$3,ProkustesV!J30*H$7+H$8,-99)</f>
        <v>-99</v>
      </c>
      <c r="I30" s="2">
        <f>IF($A30=$B$3,ProkustesV!K30*I$7+I$8,-99)</f>
        <v>-99</v>
      </c>
      <c r="J30" s="2">
        <f>IF($A30=$B$3,ProkustesV!L30*J$7+J$8,-99)</f>
        <v>-99</v>
      </c>
      <c r="K30" s="2">
        <f>IF($A30=$B$3,ProkustesV!M30*K$7+K$8,-99)</f>
        <v>-99</v>
      </c>
      <c r="L30" s="2">
        <f>IF($A30=$B$3,ProkustesV!N30*L$7+L$8,-99)</f>
        <v>-99</v>
      </c>
      <c r="M30" s="2">
        <f>IF($A30=$B$3,ProkustesV!O30*M$7+M$8,-99)</f>
        <v>-99</v>
      </c>
      <c r="N30" s="2">
        <f>IF($A30=$B$3,ProkustesV!P30*N$7+N$8,-99)</f>
        <v>-99</v>
      </c>
      <c r="O30" s="2">
        <f>IF($A30=$B$3,ProkustesV!Q30*O$7+O$8,-99)</f>
        <v>-99</v>
      </c>
      <c r="P30" s="2">
        <f>IF($A30=$B$3,ProkustesV!R30*P$7+P$8,-99)</f>
        <v>-99</v>
      </c>
      <c r="Q30" s="2">
        <f>IF($A30=$B$3,ProkustesV!S30*Q$7+Q$8,-99)</f>
        <v>-99</v>
      </c>
      <c r="R30" s="2">
        <f>IF($A30=$B$3,ProkustesV!T30*R$7+R$8,-99)</f>
        <v>-99</v>
      </c>
      <c r="S30" s="2">
        <f>IF($A30=$B$3,ProkustesV!U30*S$7+S$8,-99)</f>
        <v>-99</v>
      </c>
      <c r="T30" s="2">
        <f>IF($A30=$B$3,ProkustesV!V30*T$7+T$8,-99)</f>
        <v>-99</v>
      </c>
      <c r="U30" s="2">
        <f>IF($A30=$B$3,ProkustesV!W30*U$7+U$8,-99)</f>
        <v>-99</v>
      </c>
      <c r="V30" s="2">
        <f>IF($A30=$B$3,ProkustesV!X30*V$7+V$8,-99)</f>
        <v>-99</v>
      </c>
      <c r="W30" s="1">
        <v>662.56799999999998</v>
      </c>
      <c r="X30" s="1" t="s">
        <v>22</v>
      </c>
      <c r="Y30">
        <f t="shared" si="2"/>
        <v>0</v>
      </c>
      <c r="Z30" s="1">
        <v>864.25517065274187</v>
      </c>
    </row>
    <row r="31" spans="1:26" x14ac:dyDescent="0.3">
      <c r="A31" t="str">
        <f t="shared" si="1"/>
        <v>DIPalp</v>
      </c>
      <c r="B31" s="2" t="str">
        <f>ProkustesV!D31</f>
        <v>DIPalp17_d_3.jpg</v>
      </c>
      <c r="C31" s="2">
        <f>IF($A31=$B$3,ProkustesV!E31*C$7+C$8,-99)</f>
        <v>-99</v>
      </c>
      <c r="D31" s="2">
        <f>IF($A31=$B$3,ProkustesV!F31*D$7+D$8,-99)</f>
        <v>-99</v>
      </c>
      <c r="E31" s="2">
        <f>IF($A31=$B$3,ProkustesV!G31*E$7+E$8,-99)</f>
        <v>-99</v>
      </c>
      <c r="F31" s="2">
        <f>IF($A31=$B$3,ProkustesV!H31*F$7+F$8,-99)</f>
        <v>-99</v>
      </c>
      <c r="G31" s="2">
        <f>IF($A31=$B$3,ProkustesV!I31*G$7+G$8,-99)</f>
        <v>-99</v>
      </c>
      <c r="H31" s="2">
        <f>IF($A31=$B$3,ProkustesV!J31*H$7+H$8,-99)</f>
        <v>-99</v>
      </c>
      <c r="I31" s="2">
        <f>IF($A31=$B$3,ProkustesV!K31*I$7+I$8,-99)</f>
        <v>-99</v>
      </c>
      <c r="J31" s="2">
        <f>IF($A31=$B$3,ProkustesV!L31*J$7+J$8,-99)</f>
        <v>-99</v>
      </c>
      <c r="K31" s="2">
        <f>IF($A31=$B$3,ProkustesV!M31*K$7+K$8,-99)</f>
        <v>-99</v>
      </c>
      <c r="L31" s="2">
        <f>IF($A31=$B$3,ProkustesV!N31*L$7+L$8,-99)</f>
        <v>-99</v>
      </c>
      <c r="M31" s="2">
        <f>IF($A31=$B$3,ProkustesV!O31*M$7+M$8,-99)</f>
        <v>-99</v>
      </c>
      <c r="N31" s="2">
        <f>IF($A31=$B$3,ProkustesV!P31*N$7+N$8,-99)</f>
        <v>-99</v>
      </c>
      <c r="O31" s="2">
        <f>IF($A31=$B$3,ProkustesV!Q31*O$7+O$8,-99)</f>
        <v>-99</v>
      </c>
      <c r="P31" s="2">
        <f>IF($A31=$B$3,ProkustesV!R31*P$7+P$8,-99)</f>
        <v>-99</v>
      </c>
      <c r="Q31" s="2">
        <f>IF($A31=$B$3,ProkustesV!S31*Q$7+Q$8,-99)</f>
        <v>-99</v>
      </c>
      <c r="R31" s="2">
        <f>IF($A31=$B$3,ProkustesV!T31*R$7+R$8,-99)</f>
        <v>-99</v>
      </c>
      <c r="S31" s="2">
        <f>IF($A31=$B$3,ProkustesV!U31*S$7+S$8,-99)</f>
        <v>-99</v>
      </c>
      <c r="T31" s="2">
        <f>IF($A31=$B$3,ProkustesV!V31*T$7+T$8,-99)</f>
        <v>-99</v>
      </c>
      <c r="U31" s="2">
        <f>IF($A31=$B$3,ProkustesV!W31*U$7+U$8,-99)</f>
        <v>-99</v>
      </c>
      <c r="V31" s="2">
        <f>IF($A31=$B$3,ProkustesV!X31*V$7+V$8,-99)</f>
        <v>-99</v>
      </c>
      <c r="W31" s="1">
        <v>592.995</v>
      </c>
      <c r="X31" s="1" t="s">
        <v>22</v>
      </c>
      <c r="Y31">
        <f t="shared" si="2"/>
        <v>0</v>
      </c>
      <c r="Z31" s="1">
        <v>880.77749744189077</v>
      </c>
    </row>
    <row r="32" spans="1:26" x14ac:dyDescent="0.3">
      <c r="A32" t="str">
        <f t="shared" si="1"/>
        <v>DIPalp</v>
      </c>
      <c r="B32" s="2" t="str">
        <f>ProkustesV!D32</f>
        <v>DIPalp17_d_4.jpg</v>
      </c>
      <c r="C32" s="2">
        <f>IF($A32=$B$3,ProkustesV!E32*C$7+C$8,-99)</f>
        <v>-99</v>
      </c>
      <c r="D32" s="2">
        <f>IF($A32=$B$3,ProkustesV!F32*D$7+D$8,-99)</f>
        <v>-99</v>
      </c>
      <c r="E32" s="2">
        <f>IF($A32=$B$3,ProkustesV!G32*E$7+E$8,-99)</f>
        <v>-99</v>
      </c>
      <c r="F32" s="2">
        <f>IF($A32=$B$3,ProkustesV!H32*F$7+F$8,-99)</f>
        <v>-99</v>
      </c>
      <c r="G32" s="2">
        <f>IF($A32=$B$3,ProkustesV!I32*G$7+G$8,-99)</f>
        <v>-99</v>
      </c>
      <c r="H32" s="2">
        <f>IF($A32=$B$3,ProkustesV!J32*H$7+H$8,-99)</f>
        <v>-99</v>
      </c>
      <c r="I32" s="2">
        <f>IF($A32=$B$3,ProkustesV!K32*I$7+I$8,-99)</f>
        <v>-99</v>
      </c>
      <c r="J32" s="2">
        <f>IF($A32=$B$3,ProkustesV!L32*J$7+J$8,-99)</f>
        <v>-99</v>
      </c>
      <c r="K32" s="2">
        <f>IF($A32=$B$3,ProkustesV!M32*K$7+K$8,-99)</f>
        <v>-99</v>
      </c>
      <c r="L32" s="2">
        <f>IF($A32=$B$3,ProkustesV!N32*L$7+L$8,-99)</f>
        <v>-99</v>
      </c>
      <c r="M32" s="2">
        <f>IF($A32=$B$3,ProkustesV!O32*M$7+M$8,-99)</f>
        <v>-99</v>
      </c>
      <c r="N32" s="2">
        <f>IF($A32=$B$3,ProkustesV!P32*N$7+N$8,-99)</f>
        <v>-99</v>
      </c>
      <c r="O32" s="2">
        <f>IF($A32=$B$3,ProkustesV!Q32*O$7+O$8,-99)</f>
        <v>-99</v>
      </c>
      <c r="P32" s="2">
        <f>IF($A32=$B$3,ProkustesV!R32*P$7+P$8,-99)</f>
        <v>-99</v>
      </c>
      <c r="Q32" s="2">
        <f>IF($A32=$B$3,ProkustesV!S32*Q$7+Q$8,-99)</f>
        <v>-99</v>
      </c>
      <c r="R32" s="2">
        <f>IF($A32=$B$3,ProkustesV!T32*R$7+R$8,-99)</f>
        <v>-99</v>
      </c>
      <c r="S32" s="2">
        <f>IF($A32=$B$3,ProkustesV!U32*S$7+S$8,-99)</f>
        <v>-99</v>
      </c>
      <c r="T32" s="2">
        <f>IF($A32=$B$3,ProkustesV!V32*T$7+T$8,-99)</f>
        <v>-99</v>
      </c>
      <c r="U32" s="2">
        <f>IF($A32=$B$3,ProkustesV!W32*U$7+U$8,-99)</f>
        <v>-99</v>
      </c>
      <c r="V32" s="2">
        <f>IF($A32=$B$3,ProkustesV!X32*V$7+V$8,-99)</f>
        <v>-99</v>
      </c>
      <c r="W32" s="1">
        <v>576.48199999999997</v>
      </c>
      <c r="X32" s="1" t="s">
        <v>22</v>
      </c>
      <c r="Y32">
        <f t="shared" si="2"/>
        <v>0</v>
      </c>
      <c r="Z32" s="1">
        <v>866.5171665927918</v>
      </c>
    </row>
    <row r="33" spans="1:26" x14ac:dyDescent="0.3">
      <c r="A33" t="str">
        <f t="shared" si="1"/>
        <v>DIPalp</v>
      </c>
      <c r="B33" s="2" t="str">
        <f>ProkustesV!D33</f>
        <v>DIPalp17_d_5.jpg</v>
      </c>
      <c r="C33" s="2">
        <f>IF($A33=$B$3,ProkustesV!E33*C$7+C$8,-99)</f>
        <v>-99</v>
      </c>
      <c r="D33" s="2">
        <f>IF($A33=$B$3,ProkustesV!F33*D$7+D$8,-99)</f>
        <v>-99</v>
      </c>
      <c r="E33" s="2">
        <f>IF($A33=$B$3,ProkustesV!G33*E$7+E$8,-99)</f>
        <v>-99</v>
      </c>
      <c r="F33" s="2">
        <f>IF($A33=$B$3,ProkustesV!H33*F$7+F$8,-99)</f>
        <v>-99</v>
      </c>
      <c r="G33" s="2">
        <f>IF($A33=$B$3,ProkustesV!I33*G$7+G$8,-99)</f>
        <v>-99</v>
      </c>
      <c r="H33" s="2">
        <f>IF($A33=$B$3,ProkustesV!J33*H$7+H$8,-99)</f>
        <v>-99</v>
      </c>
      <c r="I33" s="2">
        <f>IF($A33=$B$3,ProkustesV!K33*I$7+I$8,-99)</f>
        <v>-99</v>
      </c>
      <c r="J33" s="2">
        <f>IF($A33=$B$3,ProkustesV!L33*J$7+J$8,-99)</f>
        <v>-99</v>
      </c>
      <c r="K33" s="2">
        <f>IF($A33=$B$3,ProkustesV!M33*K$7+K$8,-99)</f>
        <v>-99</v>
      </c>
      <c r="L33" s="2">
        <f>IF($A33=$B$3,ProkustesV!N33*L$7+L$8,-99)</f>
        <v>-99</v>
      </c>
      <c r="M33" s="2">
        <f>IF($A33=$B$3,ProkustesV!O33*M$7+M$8,-99)</f>
        <v>-99</v>
      </c>
      <c r="N33" s="2">
        <f>IF($A33=$B$3,ProkustesV!P33*N$7+N$8,-99)</f>
        <v>-99</v>
      </c>
      <c r="O33" s="2">
        <f>IF($A33=$B$3,ProkustesV!Q33*O$7+O$8,-99)</f>
        <v>-99</v>
      </c>
      <c r="P33" s="2">
        <f>IF($A33=$B$3,ProkustesV!R33*P$7+P$8,-99)</f>
        <v>-99</v>
      </c>
      <c r="Q33" s="2">
        <f>IF($A33=$B$3,ProkustesV!S33*Q$7+Q$8,-99)</f>
        <v>-99</v>
      </c>
      <c r="R33" s="2">
        <f>IF($A33=$B$3,ProkustesV!T33*R$7+R$8,-99)</f>
        <v>-99</v>
      </c>
      <c r="S33" s="2">
        <f>IF($A33=$B$3,ProkustesV!U33*S$7+S$8,-99)</f>
        <v>-99</v>
      </c>
      <c r="T33" s="2">
        <f>IF($A33=$B$3,ProkustesV!V33*T$7+T$8,-99)</f>
        <v>-99</v>
      </c>
      <c r="U33" s="2">
        <f>IF($A33=$B$3,ProkustesV!W33*U$7+U$8,-99)</f>
        <v>-99</v>
      </c>
      <c r="V33" s="2">
        <f>IF($A33=$B$3,ProkustesV!X33*V$7+V$8,-99)</f>
        <v>-99</v>
      </c>
      <c r="W33" s="1">
        <v>526.81799999999998</v>
      </c>
      <c r="X33" s="1" t="s">
        <v>22</v>
      </c>
      <c r="Y33">
        <f t="shared" si="2"/>
        <v>0</v>
      </c>
      <c r="Z33" s="1">
        <v>888.0360353048743</v>
      </c>
    </row>
    <row r="34" spans="1:26" x14ac:dyDescent="0.3">
      <c r="A34" t="str">
        <f t="shared" si="1"/>
        <v>DIPalp</v>
      </c>
      <c r="B34" s="2" t="str">
        <f>ProkustesV!D34</f>
        <v>DIPalp19_d_1.jpg</v>
      </c>
      <c r="C34" s="2">
        <f>IF($A34=$B$3,ProkustesV!E34*C$7+C$8,-99)</f>
        <v>-99</v>
      </c>
      <c r="D34" s="2">
        <f>IF($A34=$B$3,ProkustesV!F34*D$7+D$8,-99)</f>
        <v>-99</v>
      </c>
      <c r="E34" s="2">
        <f>IF($A34=$B$3,ProkustesV!G34*E$7+E$8,-99)</f>
        <v>-99</v>
      </c>
      <c r="F34" s="2">
        <f>IF($A34=$B$3,ProkustesV!H34*F$7+F$8,-99)</f>
        <v>-99</v>
      </c>
      <c r="G34" s="2">
        <f>IF($A34=$B$3,ProkustesV!I34*G$7+G$8,-99)</f>
        <v>-99</v>
      </c>
      <c r="H34" s="2">
        <f>IF($A34=$B$3,ProkustesV!J34*H$7+H$8,-99)</f>
        <v>-99</v>
      </c>
      <c r="I34" s="2">
        <f>IF($A34=$B$3,ProkustesV!K34*I$7+I$8,-99)</f>
        <v>-99</v>
      </c>
      <c r="J34" s="2">
        <f>IF($A34=$B$3,ProkustesV!L34*J$7+J$8,-99)</f>
        <v>-99</v>
      </c>
      <c r="K34" s="2">
        <f>IF($A34=$B$3,ProkustesV!M34*K$7+K$8,-99)</f>
        <v>-99</v>
      </c>
      <c r="L34" s="2">
        <f>IF($A34=$B$3,ProkustesV!N34*L$7+L$8,-99)</f>
        <v>-99</v>
      </c>
      <c r="M34" s="2">
        <f>IF($A34=$B$3,ProkustesV!O34*M$7+M$8,-99)</f>
        <v>-99</v>
      </c>
      <c r="N34" s="2">
        <f>IF($A34=$B$3,ProkustesV!P34*N$7+N$8,-99)</f>
        <v>-99</v>
      </c>
      <c r="O34" s="2">
        <f>IF($A34=$B$3,ProkustesV!Q34*O$7+O$8,-99)</f>
        <v>-99</v>
      </c>
      <c r="P34" s="2">
        <f>IF($A34=$B$3,ProkustesV!R34*P$7+P$8,-99)</f>
        <v>-99</v>
      </c>
      <c r="Q34" s="2">
        <f>IF($A34=$B$3,ProkustesV!S34*Q$7+Q$8,-99)</f>
        <v>-99</v>
      </c>
      <c r="R34" s="2">
        <f>IF($A34=$B$3,ProkustesV!T34*R$7+R$8,-99)</f>
        <v>-99</v>
      </c>
      <c r="S34" s="2">
        <f>IF($A34=$B$3,ProkustesV!U34*S$7+S$8,-99)</f>
        <v>-99</v>
      </c>
      <c r="T34" s="2">
        <f>IF($A34=$B$3,ProkustesV!V34*T$7+T$8,-99)</f>
        <v>-99</v>
      </c>
      <c r="U34" s="2">
        <f>IF($A34=$B$3,ProkustesV!W34*U$7+U$8,-99)</f>
        <v>-99</v>
      </c>
      <c r="V34" s="2">
        <f>IF($A34=$B$3,ProkustesV!X34*V$7+V$8,-99)</f>
        <v>-99</v>
      </c>
      <c r="W34" s="1">
        <v>612.76599999999996</v>
      </c>
      <c r="X34" s="1" t="s">
        <v>22</v>
      </c>
      <c r="Y34">
        <f t="shared" si="2"/>
        <v>0</v>
      </c>
      <c r="Z34" s="1">
        <v>898.87318349142004</v>
      </c>
    </row>
    <row r="35" spans="1:26" x14ac:dyDescent="0.3">
      <c r="A35" t="str">
        <f t="shared" si="1"/>
        <v>DIPalp</v>
      </c>
      <c r="B35" s="2" t="str">
        <f>ProkustesV!D35</f>
        <v>DIPalp19_d_2.jpg</v>
      </c>
      <c r="C35" s="2">
        <f>IF($A35=$B$3,ProkustesV!E35*C$7+C$8,-99)</f>
        <v>-99</v>
      </c>
      <c r="D35" s="2">
        <f>IF($A35=$B$3,ProkustesV!F35*D$7+D$8,-99)</f>
        <v>-99</v>
      </c>
      <c r="E35" s="2">
        <f>IF($A35=$B$3,ProkustesV!G35*E$7+E$8,-99)</f>
        <v>-99</v>
      </c>
      <c r="F35" s="2">
        <f>IF($A35=$B$3,ProkustesV!H35*F$7+F$8,-99)</f>
        <v>-99</v>
      </c>
      <c r="G35" s="2">
        <f>IF($A35=$B$3,ProkustesV!I35*G$7+G$8,-99)</f>
        <v>-99</v>
      </c>
      <c r="H35" s="2">
        <f>IF($A35=$B$3,ProkustesV!J35*H$7+H$8,-99)</f>
        <v>-99</v>
      </c>
      <c r="I35" s="2">
        <f>IF($A35=$B$3,ProkustesV!K35*I$7+I$8,-99)</f>
        <v>-99</v>
      </c>
      <c r="J35" s="2">
        <f>IF($A35=$B$3,ProkustesV!L35*J$7+J$8,-99)</f>
        <v>-99</v>
      </c>
      <c r="K35" s="2">
        <f>IF($A35=$B$3,ProkustesV!M35*K$7+K$8,-99)</f>
        <v>-99</v>
      </c>
      <c r="L35" s="2">
        <f>IF($A35=$B$3,ProkustesV!N35*L$7+L$8,-99)</f>
        <v>-99</v>
      </c>
      <c r="M35" s="2">
        <f>IF($A35=$B$3,ProkustesV!O35*M$7+M$8,-99)</f>
        <v>-99</v>
      </c>
      <c r="N35" s="2">
        <f>IF($A35=$B$3,ProkustesV!P35*N$7+N$8,-99)</f>
        <v>-99</v>
      </c>
      <c r="O35" s="2">
        <f>IF($A35=$B$3,ProkustesV!Q35*O$7+O$8,-99)</f>
        <v>-99</v>
      </c>
      <c r="P35" s="2">
        <f>IF($A35=$B$3,ProkustesV!R35*P$7+P$8,-99)</f>
        <v>-99</v>
      </c>
      <c r="Q35" s="2">
        <f>IF($A35=$B$3,ProkustesV!S35*Q$7+Q$8,-99)</f>
        <v>-99</v>
      </c>
      <c r="R35" s="2">
        <f>IF($A35=$B$3,ProkustesV!T35*R$7+R$8,-99)</f>
        <v>-99</v>
      </c>
      <c r="S35" s="2">
        <f>IF($A35=$B$3,ProkustesV!U35*S$7+S$8,-99)</f>
        <v>-99</v>
      </c>
      <c r="T35" s="2">
        <f>IF($A35=$B$3,ProkustesV!V35*T$7+T$8,-99)</f>
        <v>-99</v>
      </c>
      <c r="U35" s="2">
        <f>IF($A35=$B$3,ProkustesV!W35*U$7+U$8,-99)</f>
        <v>-99</v>
      </c>
      <c r="V35" s="2">
        <f>IF($A35=$B$3,ProkustesV!X35*V$7+V$8,-99)</f>
        <v>-99</v>
      </c>
      <c r="W35" s="1">
        <v>504.18099999999998</v>
      </c>
      <c r="X35" s="1" t="s">
        <v>22</v>
      </c>
      <c r="Y35">
        <f t="shared" si="2"/>
        <v>0</v>
      </c>
      <c r="Z35" s="1">
        <v>876.62135497602389</v>
      </c>
    </row>
    <row r="36" spans="1:26" x14ac:dyDescent="0.3">
      <c r="A36" t="str">
        <f t="shared" si="1"/>
        <v>DIPalp</v>
      </c>
      <c r="B36" s="2" t="str">
        <f>ProkustesV!D36</f>
        <v>DIPalp19_d_3.jpg</v>
      </c>
      <c r="C36" s="2">
        <f>IF($A36=$B$3,ProkustesV!E36*C$7+C$8,-99)</f>
        <v>-99</v>
      </c>
      <c r="D36" s="2">
        <f>IF($A36=$B$3,ProkustesV!F36*D$7+D$8,-99)</f>
        <v>-99</v>
      </c>
      <c r="E36" s="2">
        <f>IF($A36=$B$3,ProkustesV!G36*E$7+E$8,-99)</f>
        <v>-99</v>
      </c>
      <c r="F36" s="2">
        <f>IF($A36=$B$3,ProkustesV!H36*F$7+F$8,-99)</f>
        <v>-99</v>
      </c>
      <c r="G36" s="2">
        <f>IF($A36=$B$3,ProkustesV!I36*G$7+G$8,-99)</f>
        <v>-99</v>
      </c>
      <c r="H36" s="2">
        <f>IF($A36=$B$3,ProkustesV!J36*H$7+H$8,-99)</f>
        <v>-99</v>
      </c>
      <c r="I36" s="2">
        <f>IF($A36=$B$3,ProkustesV!K36*I$7+I$8,-99)</f>
        <v>-99</v>
      </c>
      <c r="J36" s="2">
        <f>IF($A36=$B$3,ProkustesV!L36*J$7+J$8,-99)</f>
        <v>-99</v>
      </c>
      <c r="K36" s="2">
        <f>IF($A36=$B$3,ProkustesV!M36*K$7+K$8,-99)</f>
        <v>-99</v>
      </c>
      <c r="L36" s="2">
        <f>IF($A36=$B$3,ProkustesV!N36*L$7+L$8,-99)</f>
        <v>-99</v>
      </c>
      <c r="M36" s="2">
        <f>IF($A36=$B$3,ProkustesV!O36*M$7+M$8,-99)</f>
        <v>-99</v>
      </c>
      <c r="N36" s="2">
        <f>IF($A36=$B$3,ProkustesV!P36*N$7+N$8,-99)</f>
        <v>-99</v>
      </c>
      <c r="O36" s="2">
        <f>IF($A36=$B$3,ProkustesV!Q36*O$7+O$8,-99)</f>
        <v>-99</v>
      </c>
      <c r="P36" s="2">
        <f>IF($A36=$B$3,ProkustesV!R36*P$7+P$8,-99)</f>
        <v>-99</v>
      </c>
      <c r="Q36" s="2">
        <f>IF($A36=$B$3,ProkustesV!S36*Q$7+Q$8,-99)</f>
        <v>-99</v>
      </c>
      <c r="R36" s="2">
        <f>IF($A36=$B$3,ProkustesV!T36*R$7+R$8,-99)</f>
        <v>-99</v>
      </c>
      <c r="S36" s="2">
        <f>IF($A36=$B$3,ProkustesV!U36*S$7+S$8,-99)</f>
        <v>-99</v>
      </c>
      <c r="T36" s="2">
        <f>IF($A36=$B$3,ProkustesV!V36*T$7+T$8,-99)</f>
        <v>-99</v>
      </c>
      <c r="U36" s="2">
        <f>IF($A36=$B$3,ProkustesV!W36*U$7+U$8,-99)</f>
        <v>-99</v>
      </c>
      <c r="V36" s="2">
        <f>IF($A36=$B$3,ProkustesV!X36*V$7+V$8,-99)</f>
        <v>-99</v>
      </c>
      <c r="W36" s="1">
        <v>818.37400000000002</v>
      </c>
      <c r="X36" s="1" t="s">
        <v>22</v>
      </c>
      <c r="Y36">
        <f t="shared" si="2"/>
        <v>0</v>
      </c>
      <c r="Z36" s="1">
        <v>1380.0231882109808</v>
      </c>
    </row>
    <row r="37" spans="1:26" x14ac:dyDescent="0.3">
      <c r="A37" t="str">
        <f t="shared" si="1"/>
        <v>DIPalp</v>
      </c>
      <c r="B37" s="2" t="str">
        <f>ProkustesV!D37</f>
        <v>DIPalp19_d_4.jpg</v>
      </c>
      <c r="C37" s="2">
        <f>IF($A37=$B$3,ProkustesV!E37*C$7+C$8,-99)</f>
        <v>-99</v>
      </c>
      <c r="D37" s="2">
        <f>IF($A37=$B$3,ProkustesV!F37*D$7+D$8,-99)</f>
        <v>-99</v>
      </c>
      <c r="E37" s="2">
        <f>IF($A37=$B$3,ProkustesV!G37*E$7+E$8,-99)</f>
        <v>-99</v>
      </c>
      <c r="F37" s="2">
        <f>IF($A37=$B$3,ProkustesV!H37*F$7+F$8,-99)</f>
        <v>-99</v>
      </c>
      <c r="G37" s="2">
        <f>IF($A37=$B$3,ProkustesV!I37*G$7+G$8,-99)</f>
        <v>-99</v>
      </c>
      <c r="H37" s="2">
        <f>IF($A37=$B$3,ProkustesV!J37*H$7+H$8,-99)</f>
        <v>-99</v>
      </c>
      <c r="I37" s="2">
        <f>IF($A37=$B$3,ProkustesV!K37*I$7+I$8,-99)</f>
        <v>-99</v>
      </c>
      <c r="J37" s="2">
        <f>IF($A37=$B$3,ProkustesV!L37*J$7+J$8,-99)</f>
        <v>-99</v>
      </c>
      <c r="K37" s="2">
        <f>IF($A37=$B$3,ProkustesV!M37*K$7+K$8,-99)</f>
        <v>-99</v>
      </c>
      <c r="L37" s="2">
        <f>IF($A37=$B$3,ProkustesV!N37*L$7+L$8,-99)</f>
        <v>-99</v>
      </c>
      <c r="M37" s="2">
        <f>IF($A37=$B$3,ProkustesV!O37*M$7+M$8,-99)</f>
        <v>-99</v>
      </c>
      <c r="N37" s="2">
        <f>IF($A37=$B$3,ProkustesV!P37*N$7+N$8,-99)</f>
        <v>-99</v>
      </c>
      <c r="O37" s="2">
        <f>IF($A37=$B$3,ProkustesV!Q37*O$7+O$8,-99)</f>
        <v>-99</v>
      </c>
      <c r="P37" s="2">
        <f>IF($A37=$B$3,ProkustesV!R37*P$7+P$8,-99)</f>
        <v>-99</v>
      </c>
      <c r="Q37" s="2">
        <f>IF($A37=$B$3,ProkustesV!S37*Q$7+Q$8,-99)</f>
        <v>-99</v>
      </c>
      <c r="R37" s="2">
        <f>IF($A37=$B$3,ProkustesV!T37*R$7+R$8,-99)</f>
        <v>-99</v>
      </c>
      <c r="S37" s="2">
        <f>IF($A37=$B$3,ProkustesV!U37*S$7+S$8,-99)</f>
        <v>-99</v>
      </c>
      <c r="T37" s="2">
        <f>IF($A37=$B$3,ProkustesV!V37*T$7+T$8,-99)</f>
        <v>-99</v>
      </c>
      <c r="U37" s="2">
        <f>IF($A37=$B$3,ProkustesV!W37*U$7+U$8,-99)</f>
        <v>-99</v>
      </c>
      <c r="V37" s="2">
        <f>IF($A37=$B$3,ProkustesV!X37*V$7+V$8,-99)</f>
        <v>-99</v>
      </c>
      <c r="W37" s="1">
        <v>589.00099999999998</v>
      </c>
      <c r="X37" s="1" t="s">
        <v>22</v>
      </c>
      <c r="Y37">
        <f t="shared" si="2"/>
        <v>0</v>
      </c>
      <c r="Z37" s="1">
        <v>909.59881266413277</v>
      </c>
    </row>
    <row r="38" spans="1:26" x14ac:dyDescent="0.3">
      <c r="A38" t="str">
        <f t="shared" si="1"/>
        <v>DIPalp</v>
      </c>
      <c r="B38" s="2" t="str">
        <f>ProkustesV!D38</f>
        <v>DIPalp19_d_5.jpg</v>
      </c>
      <c r="C38" s="2">
        <f>IF($A38=$B$3,ProkustesV!E38*C$7+C$8,-99)</f>
        <v>-99</v>
      </c>
      <c r="D38" s="2">
        <f>IF($A38=$B$3,ProkustesV!F38*D$7+D$8,-99)</f>
        <v>-99</v>
      </c>
      <c r="E38" s="2">
        <f>IF($A38=$B$3,ProkustesV!G38*E$7+E$8,-99)</f>
        <v>-99</v>
      </c>
      <c r="F38" s="2">
        <f>IF($A38=$B$3,ProkustesV!H38*F$7+F$8,-99)</f>
        <v>-99</v>
      </c>
      <c r="G38" s="2">
        <f>IF($A38=$B$3,ProkustesV!I38*G$7+G$8,-99)</f>
        <v>-99</v>
      </c>
      <c r="H38" s="2">
        <f>IF($A38=$B$3,ProkustesV!J38*H$7+H$8,-99)</f>
        <v>-99</v>
      </c>
      <c r="I38" s="2">
        <f>IF($A38=$B$3,ProkustesV!K38*I$7+I$8,-99)</f>
        <v>-99</v>
      </c>
      <c r="J38" s="2">
        <f>IF($A38=$B$3,ProkustesV!L38*J$7+J$8,-99)</f>
        <v>-99</v>
      </c>
      <c r="K38" s="2">
        <f>IF($A38=$B$3,ProkustesV!M38*K$7+K$8,-99)</f>
        <v>-99</v>
      </c>
      <c r="L38" s="2">
        <f>IF($A38=$B$3,ProkustesV!N38*L$7+L$8,-99)</f>
        <v>-99</v>
      </c>
      <c r="M38" s="2">
        <f>IF($A38=$B$3,ProkustesV!O38*M$7+M$8,-99)</f>
        <v>-99</v>
      </c>
      <c r="N38" s="2">
        <f>IF($A38=$B$3,ProkustesV!P38*N$7+N$8,-99)</f>
        <v>-99</v>
      </c>
      <c r="O38" s="2">
        <f>IF($A38=$B$3,ProkustesV!Q38*O$7+O$8,-99)</f>
        <v>-99</v>
      </c>
      <c r="P38" s="2">
        <f>IF($A38=$B$3,ProkustesV!R38*P$7+P$8,-99)</f>
        <v>-99</v>
      </c>
      <c r="Q38" s="2">
        <f>IF($A38=$B$3,ProkustesV!S38*Q$7+Q$8,-99)</f>
        <v>-99</v>
      </c>
      <c r="R38" s="2">
        <f>IF($A38=$B$3,ProkustesV!T38*R$7+R$8,-99)</f>
        <v>-99</v>
      </c>
      <c r="S38" s="2">
        <f>IF($A38=$B$3,ProkustesV!U38*S$7+S$8,-99)</f>
        <v>-99</v>
      </c>
      <c r="T38" s="2">
        <f>IF($A38=$B$3,ProkustesV!V38*T$7+T$8,-99)</f>
        <v>-99</v>
      </c>
      <c r="U38" s="2">
        <f>IF($A38=$B$3,ProkustesV!W38*U$7+U$8,-99)</f>
        <v>-99</v>
      </c>
      <c r="V38" s="2">
        <f>IF($A38=$B$3,ProkustesV!X38*V$7+V$8,-99)</f>
        <v>-99</v>
      </c>
      <c r="W38" s="1">
        <v>487.32</v>
      </c>
      <c r="X38" s="1" t="s">
        <v>22</v>
      </c>
      <c r="Y38">
        <f t="shared" si="2"/>
        <v>0</v>
      </c>
      <c r="Z38" s="1">
        <v>863.79279922907438</v>
      </c>
    </row>
    <row r="39" spans="1:26" x14ac:dyDescent="0.3">
      <c r="A39" t="str">
        <f t="shared" si="1"/>
        <v>DIPalp</v>
      </c>
      <c r="B39" s="2" t="str">
        <f>ProkustesV!D39</f>
        <v>DIPalp20_d_1.jpg</v>
      </c>
      <c r="C39" s="2">
        <f>IF($A39=$B$3,ProkustesV!E39*C$7+C$8,-99)</f>
        <v>-99</v>
      </c>
      <c r="D39" s="2">
        <f>IF($A39=$B$3,ProkustesV!F39*D$7+D$8,-99)</f>
        <v>-99</v>
      </c>
      <c r="E39" s="2">
        <f>IF($A39=$B$3,ProkustesV!G39*E$7+E$8,-99)</f>
        <v>-99</v>
      </c>
      <c r="F39" s="2">
        <f>IF($A39=$B$3,ProkustesV!H39*F$7+F$8,-99)</f>
        <v>-99</v>
      </c>
      <c r="G39" s="2">
        <f>IF($A39=$B$3,ProkustesV!I39*G$7+G$8,-99)</f>
        <v>-99</v>
      </c>
      <c r="H39" s="2">
        <f>IF($A39=$B$3,ProkustesV!J39*H$7+H$8,-99)</f>
        <v>-99</v>
      </c>
      <c r="I39" s="2">
        <f>IF($A39=$B$3,ProkustesV!K39*I$7+I$8,-99)</f>
        <v>-99</v>
      </c>
      <c r="J39" s="2">
        <f>IF($A39=$B$3,ProkustesV!L39*J$7+J$8,-99)</f>
        <v>-99</v>
      </c>
      <c r="K39" s="2">
        <f>IF($A39=$B$3,ProkustesV!M39*K$7+K$8,-99)</f>
        <v>-99</v>
      </c>
      <c r="L39" s="2">
        <f>IF($A39=$B$3,ProkustesV!N39*L$7+L$8,-99)</f>
        <v>-99</v>
      </c>
      <c r="M39" s="2">
        <f>IF($A39=$B$3,ProkustesV!O39*M$7+M$8,-99)</f>
        <v>-99</v>
      </c>
      <c r="N39" s="2">
        <f>IF($A39=$B$3,ProkustesV!P39*N$7+N$8,-99)</f>
        <v>-99</v>
      </c>
      <c r="O39" s="2">
        <f>IF($A39=$B$3,ProkustesV!Q39*O$7+O$8,-99)</f>
        <v>-99</v>
      </c>
      <c r="P39" s="2">
        <f>IF($A39=$B$3,ProkustesV!R39*P$7+P$8,-99)</f>
        <v>-99</v>
      </c>
      <c r="Q39" s="2">
        <f>IF($A39=$B$3,ProkustesV!S39*Q$7+Q$8,-99)</f>
        <v>-99</v>
      </c>
      <c r="R39" s="2">
        <f>IF($A39=$B$3,ProkustesV!T39*R$7+R$8,-99)</f>
        <v>-99</v>
      </c>
      <c r="S39" s="2">
        <f>IF($A39=$B$3,ProkustesV!U39*S$7+S$8,-99)</f>
        <v>-99</v>
      </c>
      <c r="T39" s="2">
        <f>IF($A39=$B$3,ProkustesV!V39*T$7+T$8,-99)</f>
        <v>-99</v>
      </c>
      <c r="U39" s="2">
        <f>IF($A39=$B$3,ProkustesV!W39*U$7+U$8,-99)</f>
        <v>-99</v>
      </c>
      <c r="V39" s="2">
        <f>IF($A39=$B$3,ProkustesV!X39*V$7+V$8,-99)</f>
        <v>-99</v>
      </c>
      <c r="W39" s="1">
        <v>815.59199999999998</v>
      </c>
      <c r="X39" s="1" t="s">
        <v>22</v>
      </c>
      <c r="Y39">
        <f t="shared" si="2"/>
        <v>0</v>
      </c>
      <c r="Z39" s="1">
        <v>1442.0221912300794</v>
      </c>
    </row>
    <row r="40" spans="1:26" x14ac:dyDescent="0.3">
      <c r="A40" t="str">
        <f t="shared" si="1"/>
        <v>DIPalp</v>
      </c>
      <c r="B40" s="2" t="str">
        <f>ProkustesV!D40</f>
        <v>DIPalp20_d_2.jpg</v>
      </c>
      <c r="C40" s="2">
        <f>IF($A40=$B$3,ProkustesV!E40*C$7+C$8,-99)</f>
        <v>-99</v>
      </c>
      <c r="D40" s="2">
        <f>IF($A40=$B$3,ProkustesV!F40*D$7+D$8,-99)</f>
        <v>-99</v>
      </c>
      <c r="E40" s="2">
        <f>IF($A40=$B$3,ProkustesV!G40*E$7+E$8,-99)</f>
        <v>-99</v>
      </c>
      <c r="F40" s="2">
        <f>IF($A40=$B$3,ProkustesV!H40*F$7+F$8,-99)</f>
        <v>-99</v>
      </c>
      <c r="G40" s="2">
        <f>IF($A40=$B$3,ProkustesV!I40*G$7+G$8,-99)</f>
        <v>-99</v>
      </c>
      <c r="H40" s="2">
        <f>IF($A40=$B$3,ProkustesV!J40*H$7+H$8,-99)</f>
        <v>-99</v>
      </c>
      <c r="I40" s="2">
        <f>IF($A40=$B$3,ProkustesV!K40*I$7+I$8,-99)</f>
        <v>-99</v>
      </c>
      <c r="J40" s="2">
        <f>IF($A40=$B$3,ProkustesV!L40*J$7+J$8,-99)</f>
        <v>-99</v>
      </c>
      <c r="K40" s="2">
        <f>IF($A40=$B$3,ProkustesV!M40*K$7+K$8,-99)</f>
        <v>-99</v>
      </c>
      <c r="L40" s="2">
        <f>IF($A40=$B$3,ProkustesV!N40*L$7+L$8,-99)</f>
        <v>-99</v>
      </c>
      <c r="M40" s="2">
        <f>IF($A40=$B$3,ProkustesV!O40*M$7+M$8,-99)</f>
        <v>-99</v>
      </c>
      <c r="N40" s="2">
        <f>IF($A40=$B$3,ProkustesV!P40*N$7+N$8,-99)</f>
        <v>-99</v>
      </c>
      <c r="O40" s="2">
        <f>IF($A40=$B$3,ProkustesV!Q40*O$7+O$8,-99)</f>
        <v>-99</v>
      </c>
      <c r="P40" s="2">
        <f>IF($A40=$B$3,ProkustesV!R40*P$7+P$8,-99)</f>
        <v>-99</v>
      </c>
      <c r="Q40" s="2">
        <f>IF($A40=$B$3,ProkustesV!S40*Q$7+Q$8,-99)</f>
        <v>-99</v>
      </c>
      <c r="R40" s="2">
        <f>IF($A40=$B$3,ProkustesV!T40*R$7+R$8,-99)</f>
        <v>-99</v>
      </c>
      <c r="S40" s="2">
        <f>IF($A40=$B$3,ProkustesV!U40*S$7+S$8,-99)</f>
        <v>-99</v>
      </c>
      <c r="T40" s="2">
        <f>IF($A40=$B$3,ProkustesV!V40*T$7+T$8,-99)</f>
        <v>-99</v>
      </c>
      <c r="U40" s="2">
        <f>IF($A40=$B$3,ProkustesV!W40*U$7+U$8,-99)</f>
        <v>-99</v>
      </c>
      <c r="V40" s="2">
        <f>IF($A40=$B$3,ProkustesV!X40*V$7+V$8,-99)</f>
        <v>-99</v>
      </c>
      <c r="W40" s="1">
        <v>723.44299999999998</v>
      </c>
      <c r="X40" s="1" t="s">
        <v>22</v>
      </c>
      <c r="Y40">
        <f t="shared" si="2"/>
        <v>0</v>
      </c>
      <c r="Z40" s="1">
        <v>1438.1533297948449</v>
      </c>
    </row>
    <row r="41" spans="1:26" x14ac:dyDescent="0.3">
      <c r="A41" t="str">
        <f t="shared" si="1"/>
        <v>DIPalp</v>
      </c>
      <c r="B41" s="2" t="str">
        <f>ProkustesV!D41</f>
        <v>DIPalp20_d_3.jpg</v>
      </c>
      <c r="C41" s="2">
        <f>IF($A41=$B$3,ProkustesV!E41*C$7+C$8,-99)</f>
        <v>-99</v>
      </c>
      <c r="D41" s="2">
        <f>IF($A41=$B$3,ProkustesV!F41*D$7+D$8,-99)</f>
        <v>-99</v>
      </c>
      <c r="E41" s="2">
        <f>IF($A41=$B$3,ProkustesV!G41*E$7+E$8,-99)</f>
        <v>-99</v>
      </c>
      <c r="F41" s="2">
        <f>IF($A41=$B$3,ProkustesV!H41*F$7+F$8,-99)</f>
        <v>-99</v>
      </c>
      <c r="G41" s="2">
        <f>IF($A41=$B$3,ProkustesV!I41*G$7+G$8,-99)</f>
        <v>-99</v>
      </c>
      <c r="H41" s="2">
        <f>IF($A41=$B$3,ProkustesV!J41*H$7+H$8,-99)</f>
        <v>-99</v>
      </c>
      <c r="I41" s="2">
        <f>IF($A41=$B$3,ProkustesV!K41*I$7+I$8,-99)</f>
        <v>-99</v>
      </c>
      <c r="J41" s="2">
        <f>IF($A41=$B$3,ProkustesV!L41*J$7+J$8,-99)</f>
        <v>-99</v>
      </c>
      <c r="K41" s="2">
        <f>IF($A41=$B$3,ProkustesV!M41*K$7+K$8,-99)</f>
        <v>-99</v>
      </c>
      <c r="L41" s="2">
        <f>IF($A41=$B$3,ProkustesV!N41*L$7+L$8,-99)</f>
        <v>-99</v>
      </c>
      <c r="M41" s="2">
        <f>IF($A41=$B$3,ProkustesV!O41*M$7+M$8,-99)</f>
        <v>-99</v>
      </c>
      <c r="N41" s="2">
        <f>IF($A41=$B$3,ProkustesV!P41*N$7+N$8,-99)</f>
        <v>-99</v>
      </c>
      <c r="O41" s="2">
        <f>IF($A41=$B$3,ProkustesV!Q41*O$7+O$8,-99)</f>
        <v>-99</v>
      </c>
      <c r="P41" s="2">
        <f>IF($A41=$B$3,ProkustesV!R41*P$7+P$8,-99)</f>
        <v>-99</v>
      </c>
      <c r="Q41" s="2">
        <f>IF($A41=$B$3,ProkustesV!S41*Q$7+Q$8,-99)</f>
        <v>-99</v>
      </c>
      <c r="R41" s="2">
        <f>IF($A41=$B$3,ProkustesV!T41*R$7+R$8,-99)</f>
        <v>-99</v>
      </c>
      <c r="S41" s="2">
        <f>IF($A41=$B$3,ProkustesV!U41*S$7+S$8,-99)</f>
        <v>-99</v>
      </c>
      <c r="T41" s="2">
        <f>IF($A41=$B$3,ProkustesV!V41*T$7+T$8,-99)</f>
        <v>-99</v>
      </c>
      <c r="U41" s="2">
        <f>IF($A41=$B$3,ProkustesV!W41*U$7+U$8,-99)</f>
        <v>-99</v>
      </c>
      <c r="V41" s="2">
        <f>IF($A41=$B$3,ProkustesV!X41*V$7+V$8,-99)</f>
        <v>-99</v>
      </c>
      <c r="W41" s="1">
        <v>424.72</v>
      </c>
      <c r="X41" s="1" t="s">
        <v>22</v>
      </c>
      <c r="Y41">
        <f t="shared" si="2"/>
        <v>0</v>
      </c>
      <c r="Z41" s="1">
        <v>761.04204877260236</v>
      </c>
    </row>
    <row r="42" spans="1:26" x14ac:dyDescent="0.3">
      <c r="A42" t="str">
        <f t="shared" si="1"/>
        <v>DIPalp</v>
      </c>
      <c r="B42" s="2" t="str">
        <f>ProkustesV!D42</f>
        <v>DIPalp20_d_4.jpg</v>
      </c>
      <c r="C42" s="2">
        <f>IF($A42=$B$3,ProkustesV!E42*C$7+C$8,-99)</f>
        <v>-99</v>
      </c>
      <c r="D42" s="2">
        <f>IF($A42=$B$3,ProkustesV!F42*D$7+D$8,-99)</f>
        <v>-99</v>
      </c>
      <c r="E42" s="2">
        <f>IF($A42=$B$3,ProkustesV!G42*E$7+E$8,-99)</f>
        <v>-99</v>
      </c>
      <c r="F42" s="2">
        <f>IF($A42=$B$3,ProkustesV!H42*F$7+F$8,-99)</f>
        <v>-99</v>
      </c>
      <c r="G42" s="2">
        <f>IF($A42=$B$3,ProkustesV!I42*G$7+G$8,-99)</f>
        <v>-99</v>
      </c>
      <c r="H42" s="2">
        <f>IF($A42=$B$3,ProkustesV!J42*H$7+H$8,-99)</f>
        <v>-99</v>
      </c>
      <c r="I42" s="2">
        <f>IF($A42=$B$3,ProkustesV!K42*I$7+I$8,-99)</f>
        <v>-99</v>
      </c>
      <c r="J42" s="2">
        <f>IF($A42=$B$3,ProkustesV!L42*J$7+J$8,-99)</f>
        <v>-99</v>
      </c>
      <c r="K42" s="2">
        <f>IF($A42=$B$3,ProkustesV!M42*K$7+K$8,-99)</f>
        <v>-99</v>
      </c>
      <c r="L42" s="2">
        <f>IF($A42=$B$3,ProkustesV!N42*L$7+L$8,-99)</f>
        <v>-99</v>
      </c>
      <c r="M42" s="2">
        <f>IF($A42=$B$3,ProkustesV!O42*M$7+M$8,-99)</f>
        <v>-99</v>
      </c>
      <c r="N42" s="2">
        <f>IF($A42=$B$3,ProkustesV!P42*N$7+N$8,-99)</f>
        <v>-99</v>
      </c>
      <c r="O42" s="2">
        <f>IF($A42=$B$3,ProkustesV!Q42*O$7+O$8,-99)</f>
        <v>-99</v>
      </c>
      <c r="P42" s="2">
        <f>IF($A42=$B$3,ProkustesV!R42*P$7+P$8,-99)</f>
        <v>-99</v>
      </c>
      <c r="Q42" s="2">
        <f>IF($A42=$B$3,ProkustesV!S42*Q$7+Q$8,-99)</f>
        <v>-99</v>
      </c>
      <c r="R42" s="2">
        <f>IF($A42=$B$3,ProkustesV!T42*R$7+R$8,-99)</f>
        <v>-99</v>
      </c>
      <c r="S42" s="2">
        <f>IF($A42=$B$3,ProkustesV!U42*S$7+S$8,-99)</f>
        <v>-99</v>
      </c>
      <c r="T42" s="2">
        <f>IF($A42=$B$3,ProkustesV!V42*T$7+T$8,-99)</f>
        <v>-99</v>
      </c>
      <c r="U42" s="2">
        <f>IF($A42=$B$3,ProkustesV!W42*U$7+U$8,-99)</f>
        <v>-99</v>
      </c>
      <c r="V42" s="2">
        <f>IF($A42=$B$3,ProkustesV!X42*V$7+V$8,-99)</f>
        <v>-99</v>
      </c>
      <c r="W42" s="1">
        <v>442.48399999999998</v>
      </c>
      <c r="X42" s="1" t="s">
        <v>22</v>
      </c>
      <c r="Y42">
        <f t="shared" si="2"/>
        <v>0</v>
      </c>
      <c r="Z42" s="1">
        <v>752.29316094192961</v>
      </c>
    </row>
    <row r="43" spans="1:26" x14ac:dyDescent="0.3">
      <c r="A43" t="str">
        <f t="shared" si="1"/>
        <v>DIPalp</v>
      </c>
      <c r="B43" s="2" t="str">
        <f>ProkustesV!D43</f>
        <v>DIPalp20_d_5.jpg</v>
      </c>
      <c r="C43" s="2">
        <f>IF($A43=$B$3,ProkustesV!E43*C$7+C$8,-99)</f>
        <v>-99</v>
      </c>
      <c r="D43" s="2">
        <f>IF($A43=$B$3,ProkustesV!F43*D$7+D$8,-99)</f>
        <v>-99</v>
      </c>
      <c r="E43" s="2">
        <f>IF($A43=$B$3,ProkustesV!G43*E$7+E$8,-99)</f>
        <v>-99</v>
      </c>
      <c r="F43" s="2">
        <f>IF($A43=$B$3,ProkustesV!H43*F$7+F$8,-99)</f>
        <v>-99</v>
      </c>
      <c r="G43" s="2">
        <f>IF($A43=$B$3,ProkustesV!I43*G$7+G$8,-99)</f>
        <v>-99</v>
      </c>
      <c r="H43" s="2">
        <f>IF($A43=$B$3,ProkustesV!J43*H$7+H$8,-99)</f>
        <v>-99</v>
      </c>
      <c r="I43" s="2">
        <f>IF($A43=$B$3,ProkustesV!K43*I$7+I$8,-99)</f>
        <v>-99</v>
      </c>
      <c r="J43" s="2">
        <f>IF($A43=$B$3,ProkustesV!L43*J$7+J$8,-99)</f>
        <v>-99</v>
      </c>
      <c r="K43" s="2">
        <f>IF($A43=$B$3,ProkustesV!M43*K$7+K$8,-99)</f>
        <v>-99</v>
      </c>
      <c r="L43" s="2">
        <f>IF($A43=$B$3,ProkustesV!N43*L$7+L$8,-99)</f>
        <v>-99</v>
      </c>
      <c r="M43" s="2">
        <f>IF($A43=$B$3,ProkustesV!O43*M$7+M$8,-99)</f>
        <v>-99</v>
      </c>
      <c r="N43" s="2">
        <f>IF($A43=$B$3,ProkustesV!P43*N$7+N$8,-99)</f>
        <v>-99</v>
      </c>
      <c r="O43" s="2">
        <f>IF($A43=$B$3,ProkustesV!Q43*O$7+O$8,-99)</f>
        <v>-99</v>
      </c>
      <c r="P43" s="2">
        <f>IF($A43=$B$3,ProkustesV!R43*P$7+P$8,-99)</f>
        <v>-99</v>
      </c>
      <c r="Q43" s="2">
        <f>IF($A43=$B$3,ProkustesV!S43*Q$7+Q$8,-99)</f>
        <v>-99</v>
      </c>
      <c r="R43" s="2">
        <f>IF($A43=$B$3,ProkustesV!T43*R$7+R$8,-99)</f>
        <v>-99</v>
      </c>
      <c r="S43" s="2">
        <f>IF($A43=$B$3,ProkustesV!U43*S$7+S$8,-99)</f>
        <v>-99</v>
      </c>
      <c r="T43" s="2">
        <f>IF($A43=$B$3,ProkustesV!V43*T$7+T$8,-99)</f>
        <v>-99</v>
      </c>
      <c r="U43" s="2">
        <f>IF($A43=$B$3,ProkustesV!W43*U$7+U$8,-99)</f>
        <v>-99</v>
      </c>
      <c r="V43" s="2">
        <f>IF($A43=$B$3,ProkustesV!X43*V$7+V$8,-99)</f>
        <v>-99</v>
      </c>
      <c r="W43" s="1">
        <v>421.291</v>
      </c>
      <c r="X43" s="1" t="s">
        <v>22</v>
      </c>
      <c r="Y43">
        <f t="shared" si="2"/>
        <v>0</v>
      </c>
      <c r="Z43" s="1">
        <v>760.01052624289355</v>
      </c>
    </row>
    <row r="44" spans="1:26" x14ac:dyDescent="0.3">
      <c r="A44" t="str">
        <f t="shared" si="1"/>
        <v>DIPalp</v>
      </c>
      <c r="B44" s="2" t="str">
        <f>ProkustesV!D44</f>
        <v>DIPalp29_d_1.jpg</v>
      </c>
      <c r="C44" s="2">
        <f>IF($A44=$B$3,ProkustesV!E44*C$7+C$8,-99)</f>
        <v>-99</v>
      </c>
      <c r="D44" s="2">
        <f>IF($A44=$B$3,ProkustesV!F44*D$7+D$8,-99)</f>
        <v>-99</v>
      </c>
      <c r="E44" s="2">
        <f>IF($A44=$B$3,ProkustesV!G44*E$7+E$8,-99)</f>
        <v>-99</v>
      </c>
      <c r="F44" s="2">
        <f>IF($A44=$B$3,ProkustesV!H44*F$7+F$8,-99)</f>
        <v>-99</v>
      </c>
      <c r="G44" s="2">
        <f>IF($A44=$B$3,ProkustesV!I44*G$7+G$8,-99)</f>
        <v>-99</v>
      </c>
      <c r="H44" s="2">
        <f>IF($A44=$B$3,ProkustesV!J44*H$7+H$8,-99)</f>
        <v>-99</v>
      </c>
      <c r="I44" s="2">
        <f>IF($A44=$B$3,ProkustesV!K44*I$7+I$8,-99)</f>
        <v>-99</v>
      </c>
      <c r="J44" s="2">
        <f>IF($A44=$B$3,ProkustesV!L44*J$7+J$8,-99)</f>
        <v>-99</v>
      </c>
      <c r="K44" s="2">
        <f>IF($A44=$B$3,ProkustesV!M44*K$7+K$8,-99)</f>
        <v>-99</v>
      </c>
      <c r="L44" s="2">
        <f>IF($A44=$B$3,ProkustesV!N44*L$7+L$8,-99)</f>
        <v>-99</v>
      </c>
      <c r="M44" s="2">
        <f>IF($A44=$B$3,ProkustesV!O44*M$7+M$8,-99)</f>
        <v>-99</v>
      </c>
      <c r="N44" s="2">
        <f>IF($A44=$B$3,ProkustesV!P44*N$7+N$8,-99)</f>
        <v>-99</v>
      </c>
      <c r="O44" s="2">
        <f>IF($A44=$B$3,ProkustesV!Q44*O$7+O$8,-99)</f>
        <v>-99</v>
      </c>
      <c r="P44" s="2">
        <f>IF($A44=$B$3,ProkustesV!R44*P$7+P$8,-99)</f>
        <v>-99</v>
      </c>
      <c r="Q44" s="2">
        <f>IF($A44=$B$3,ProkustesV!S44*Q$7+Q$8,-99)</f>
        <v>-99</v>
      </c>
      <c r="R44" s="2">
        <f>IF($A44=$B$3,ProkustesV!T44*R$7+R$8,-99)</f>
        <v>-99</v>
      </c>
      <c r="S44" s="2">
        <f>IF($A44=$B$3,ProkustesV!U44*S$7+S$8,-99)</f>
        <v>-99</v>
      </c>
      <c r="T44" s="2">
        <f>IF($A44=$B$3,ProkustesV!V44*T$7+T$8,-99)</f>
        <v>-99</v>
      </c>
      <c r="U44" s="2">
        <f>IF($A44=$B$3,ProkustesV!W44*U$7+U$8,-99)</f>
        <v>-99</v>
      </c>
      <c r="V44" s="2">
        <f>IF($A44=$B$3,ProkustesV!X44*V$7+V$8,-99)</f>
        <v>-99</v>
      </c>
      <c r="W44" s="1">
        <v>722.16399999999999</v>
      </c>
      <c r="X44" s="1" t="s">
        <v>22</v>
      </c>
      <c r="Y44">
        <f t="shared" si="2"/>
        <v>0</v>
      </c>
      <c r="Z44" s="1">
        <v>1243.9654336033618</v>
      </c>
    </row>
    <row r="45" spans="1:26" x14ac:dyDescent="0.3">
      <c r="A45" t="str">
        <f t="shared" si="1"/>
        <v>DIPalp</v>
      </c>
      <c r="B45" s="2" t="str">
        <f>ProkustesV!D45</f>
        <v>DIPalp29_d_2.jpg</v>
      </c>
      <c r="C45" s="2">
        <f>IF($A45=$B$3,ProkustesV!E45*C$7+C$8,-99)</f>
        <v>-99</v>
      </c>
      <c r="D45" s="2">
        <f>IF($A45=$B$3,ProkustesV!F45*D$7+D$8,-99)</f>
        <v>-99</v>
      </c>
      <c r="E45" s="2">
        <f>IF($A45=$B$3,ProkustesV!G45*E$7+E$8,-99)</f>
        <v>-99</v>
      </c>
      <c r="F45" s="2">
        <f>IF($A45=$B$3,ProkustesV!H45*F$7+F$8,-99)</f>
        <v>-99</v>
      </c>
      <c r="G45" s="2">
        <f>IF($A45=$B$3,ProkustesV!I45*G$7+G$8,-99)</f>
        <v>-99</v>
      </c>
      <c r="H45" s="2">
        <f>IF($A45=$B$3,ProkustesV!J45*H$7+H$8,-99)</f>
        <v>-99</v>
      </c>
      <c r="I45" s="2">
        <f>IF($A45=$B$3,ProkustesV!K45*I$7+I$8,-99)</f>
        <v>-99</v>
      </c>
      <c r="J45" s="2">
        <f>IF($A45=$B$3,ProkustesV!L45*J$7+J$8,-99)</f>
        <v>-99</v>
      </c>
      <c r="K45" s="2">
        <f>IF($A45=$B$3,ProkustesV!M45*K$7+K$8,-99)</f>
        <v>-99</v>
      </c>
      <c r="L45" s="2">
        <f>IF($A45=$B$3,ProkustesV!N45*L$7+L$8,-99)</f>
        <v>-99</v>
      </c>
      <c r="M45" s="2">
        <f>IF($A45=$B$3,ProkustesV!O45*M$7+M$8,-99)</f>
        <v>-99</v>
      </c>
      <c r="N45" s="2">
        <f>IF($A45=$B$3,ProkustesV!P45*N$7+N$8,-99)</f>
        <v>-99</v>
      </c>
      <c r="O45" s="2">
        <f>IF($A45=$B$3,ProkustesV!Q45*O$7+O$8,-99)</f>
        <v>-99</v>
      </c>
      <c r="P45" s="2">
        <f>IF($A45=$B$3,ProkustesV!R45*P$7+P$8,-99)</f>
        <v>-99</v>
      </c>
      <c r="Q45" s="2">
        <f>IF($A45=$B$3,ProkustesV!S45*Q$7+Q$8,-99)</f>
        <v>-99</v>
      </c>
      <c r="R45" s="2">
        <f>IF($A45=$B$3,ProkustesV!T45*R$7+R$8,-99)</f>
        <v>-99</v>
      </c>
      <c r="S45" s="2">
        <f>IF($A45=$B$3,ProkustesV!U45*S$7+S$8,-99)</f>
        <v>-99</v>
      </c>
      <c r="T45" s="2">
        <f>IF($A45=$B$3,ProkustesV!V45*T$7+T$8,-99)</f>
        <v>-99</v>
      </c>
      <c r="U45" s="2">
        <f>IF($A45=$B$3,ProkustesV!W45*U$7+U$8,-99)</f>
        <v>-99</v>
      </c>
      <c r="V45" s="2">
        <f>IF($A45=$B$3,ProkustesV!X45*V$7+V$8,-99)</f>
        <v>-99</v>
      </c>
      <c r="W45" s="1">
        <v>908.6</v>
      </c>
      <c r="X45" s="1" t="s">
        <v>22</v>
      </c>
      <c r="Y45">
        <f t="shared" si="2"/>
        <v>0</v>
      </c>
      <c r="Z45" s="1">
        <v>1293</v>
      </c>
    </row>
    <row r="46" spans="1:26" x14ac:dyDescent="0.3">
      <c r="A46" t="str">
        <f t="shared" si="1"/>
        <v>DIPalp</v>
      </c>
      <c r="B46" s="2" t="str">
        <f>ProkustesV!D46</f>
        <v>DIPalp29_d_3.jpg</v>
      </c>
      <c r="C46" s="2">
        <f>IF($A46=$B$3,ProkustesV!E46*C$7+C$8,-99)</f>
        <v>-99</v>
      </c>
      <c r="D46" s="2">
        <f>IF($A46=$B$3,ProkustesV!F46*D$7+D$8,-99)</f>
        <v>-99</v>
      </c>
      <c r="E46" s="2">
        <f>IF($A46=$B$3,ProkustesV!G46*E$7+E$8,-99)</f>
        <v>-99</v>
      </c>
      <c r="F46" s="2">
        <f>IF($A46=$B$3,ProkustesV!H46*F$7+F$8,-99)</f>
        <v>-99</v>
      </c>
      <c r="G46" s="2">
        <f>IF($A46=$B$3,ProkustesV!I46*G$7+G$8,-99)</f>
        <v>-99</v>
      </c>
      <c r="H46" s="2">
        <f>IF($A46=$B$3,ProkustesV!J46*H$7+H$8,-99)</f>
        <v>-99</v>
      </c>
      <c r="I46" s="2">
        <f>IF($A46=$B$3,ProkustesV!K46*I$7+I$8,-99)</f>
        <v>-99</v>
      </c>
      <c r="J46" s="2">
        <f>IF($A46=$B$3,ProkustesV!L46*J$7+J$8,-99)</f>
        <v>-99</v>
      </c>
      <c r="K46" s="2">
        <f>IF($A46=$B$3,ProkustesV!M46*K$7+K$8,-99)</f>
        <v>-99</v>
      </c>
      <c r="L46" s="2">
        <f>IF($A46=$B$3,ProkustesV!N46*L$7+L$8,-99)</f>
        <v>-99</v>
      </c>
      <c r="M46" s="2">
        <f>IF($A46=$B$3,ProkustesV!O46*M$7+M$8,-99)</f>
        <v>-99</v>
      </c>
      <c r="N46" s="2">
        <f>IF($A46=$B$3,ProkustesV!P46*N$7+N$8,-99)</f>
        <v>-99</v>
      </c>
      <c r="O46" s="2">
        <f>IF($A46=$B$3,ProkustesV!Q46*O$7+O$8,-99)</f>
        <v>-99</v>
      </c>
      <c r="P46" s="2">
        <f>IF($A46=$B$3,ProkustesV!R46*P$7+P$8,-99)</f>
        <v>-99</v>
      </c>
      <c r="Q46" s="2">
        <f>IF($A46=$B$3,ProkustesV!S46*Q$7+Q$8,-99)</f>
        <v>-99</v>
      </c>
      <c r="R46" s="2">
        <f>IF($A46=$B$3,ProkustesV!T46*R$7+R$8,-99)</f>
        <v>-99</v>
      </c>
      <c r="S46" s="2">
        <f>IF($A46=$B$3,ProkustesV!U46*S$7+S$8,-99)</f>
        <v>-99</v>
      </c>
      <c r="T46" s="2">
        <f>IF($A46=$B$3,ProkustesV!V46*T$7+T$8,-99)</f>
        <v>-99</v>
      </c>
      <c r="U46" s="2">
        <f>IF($A46=$B$3,ProkustesV!W46*U$7+U$8,-99)</f>
        <v>-99</v>
      </c>
      <c r="V46" s="2">
        <f>IF($A46=$B$3,ProkustesV!X46*V$7+V$8,-99)</f>
        <v>-99</v>
      </c>
      <c r="W46" s="1">
        <v>838.93100000000004</v>
      </c>
      <c r="X46" s="1" t="s">
        <v>22</v>
      </c>
      <c r="Y46">
        <f t="shared" si="2"/>
        <v>0</v>
      </c>
      <c r="Z46" s="1">
        <v>1244.3379765963907</v>
      </c>
    </row>
    <row r="47" spans="1:26" x14ac:dyDescent="0.3">
      <c r="A47" t="str">
        <f t="shared" si="1"/>
        <v>DIPalp</v>
      </c>
      <c r="B47" s="2" t="str">
        <f>ProkustesV!D47</f>
        <v>DIPalp29_d_4.jpg</v>
      </c>
      <c r="C47" s="2">
        <f>IF($A47=$B$3,ProkustesV!E47*C$7+C$8,-99)</f>
        <v>-99</v>
      </c>
      <c r="D47" s="2">
        <f>IF($A47=$B$3,ProkustesV!F47*D$7+D$8,-99)</f>
        <v>-99</v>
      </c>
      <c r="E47" s="2">
        <f>IF($A47=$B$3,ProkustesV!G47*E$7+E$8,-99)</f>
        <v>-99</v>
      </c>
      <c r="F47" s="2">
        <f>IF($A47=$B$3,ProkustesV!H47*F$7+F$8,-99)</f>
        <v>-99</v>
      </c>
      <c r="G47" s="2">
        <f>IF($A47=$B$3,ProkustesV!I47*G$7+G$8,-99)</f>
        <v>-99</v>
      </c>
      <c r="H47" s="2">
        <f>IF($A47=$B$3,ProkustesV!J47*H$7+H$8,-99)</f>
        <v>-99</v>
      </c>
      <c r="I47" s="2">
        <f>IF($A47=$B$3,ProkustesV!K47*I$7+I$8,-99)</f>
        <v>-99</v>
      </c>
      <c r="J47" s="2">
        <f>IF($A47=$B$3,ProkustesV!L47*J$7+J$8,-99)</f>
        <v>-99</v>
      </c>
      <c r="K47" s="2">
        <f>IF($A47=$B$3,ProkustesV!M47*K$7+K$8,-99)</f>
        <v>-99</v>
      </c>
      <c r="L47" s="2">
        <f>IF($A47=$B$3,ProkustesV!N47*L$7+L$8,-99)</f>
        <v>-99</v>
      </c>
      <c r="M47" s="2">
        <f>IF($A47=$B$3,ProkustesV!O47*M$7+M$8,-99)</f>
        <v>-99</v>
      </c>
      <c r="N47" s="2">
        <f>IF($A47=$B$3,ProkustesV!P47*N$7+N$8,-99)</f>
        <v>-99</v>
      </c>
      <c r="O47" s="2">
        <f>IF($A47=$B$3,ProkustesV!Q47*O$7+O$8,-99)</f>
        <v>-99</v>
      </c>
      <c r="P47" s="2">
        <f>IF($A47=$B$3,ProkustesV!R47*P$7+P$8,-99)</f>
        <v>-99</v>
      </c>
      <c r="Q47" s="2">
        <f>IF($A47=$B$3,ProkustesV!S47*Q$7+Q$8,-99)</f>
        <v>-99</v>
      </c>
      <c r="R47" s="2">
        <f>IF($A47=$B$3,ProkustesV!T47*R$7+R$8,-99)</f>
        <v>-99</v>
      </c>
      <c r="S47" s="2">
        <f>IF($A47=$B$3,ProkustesV!U47*S$7+S$8,-99)</f>
        <v>-99</v>
      </c>
      <c r="T47" s="2">
        <f>IF($A47=$B$3,ProkustesV!V47*T$7+T$8,-99)</f>
        <v>-99</v>
      </c>
      <c r="U47" s="2">
        <f>IF($A47=$B$3,ProkustesV!W47*U$7+U$8,-99)</f>
        <v>-99</v>
      </c>
      <c r="V47" s="2">
        <f>IF($A47=$B$3,ProkustesV!X47*V$7+V$8,-99)</f>
        <v>-99</v>
      </c>
      <c r="W47" s="1">
        <v>850.79899999999998</v>
      </c>
      <c r="X47" s="1" t="s">
        <v>22</v>
      </c>
      <c r="Y47">
        <f t="shared" si="2"/>
        <v>0</v>
      </c>
      <c r="Z47" s="1">
        <v>1275.7029434786141</v>
      </c>
    </row>
    <row r="48" spans="1:26" x14ac:dyDescent="0.3">
      <c r="A48" t="str">
        <f t="shared" si="1"/>
        <v>DIPalp</v>
      </c>
      <c r="B48" s="2" t="str">
        <f>ProkustesV!D48</f>
        <v>DIPalp29_d_5.jpg</v>
      </c>
      <c r="C48" s="2">
        <f>IF($A48=$B$3,ProkustesV!E48*C$7+C$8,-99)</f>
        <v>-99</v>
      </c>
      <c r="D48" s="2">
        <f>IF($A48=$B$3,ProkustesV!F48*D$7+D$8,-99)</f>
        <v>-99</v>
      </c>
      <c r="E48" s="2">
        <f>IF($A48=$B$3,ProkustesV!G48*E$7+E$8,-99)</f>
        <v>-99</v>
      </c>
      <c r="F48" s="2">
        <f>IF($A48=$B$3,ProkustesV!H48*F$7+F$8,-99)</f>
        <v>-99</v>
      </c>
      <c r="G48" s="2">
        <f>IF($A48=$B$3,ProkustesV!I48*G$7+G$8,-99)</f>
        <v>-99</v>
      </c>
      <c r="H48" s="2">
        <f>IF($A48=$B$3,ProkustesV!J48*H$7+H$8,-99)</f>
        <v>-99</v>
      </c>
      <c r="I48" s="2">
        <f>IF($A48=$B$3,ProkustesV!K48*I$7+I$8,-99)</f>
        <v>-99</v>
      </c>
      <c r="J48" s="2">
        <f>IF($A48=$B$3,ProkustesV!L48*J$7+J$8,-99)</f>
        <v>-99</v>
      </c>
      <c r="K48" s="2">
        <f>IF($A48=$B$3,ProkustesV!M48*K$7+K$8,-99)</f>
        <v>-99</v>
      </c>
      <c r="L48" s="2">
        <f>IF($A48=$B$3,ProkustesV!N48*L$7+L$8,-99)</f>
        <v>-99</v>
      </c>
      <c r="M48" s="2">
        <f>IF($A48=$B$3,ProkustesV!O48*M$7+M$8,-99)</f>
        <v>-99</v>
      </c>
      <c r="N48" s="2">
        <f>IF($A48=$B$3,ProkustesV!P48*N$7+N$8,-99)</f>
        <v>-99</v>
      </c>
      <c r="O48" s="2">
        <f>IF($A48=$B$3,ProkustesV!Q48*O$7+O$8,-99)</f>
        <v>-99</v>
      </c>
      <c r="P48" s="2">
        <f>IF($A48=$B$3,ProkustesV!R48*P$7+P$8,-99)</f>
        <v>-99</v>
      </c>
      <c r="Q48" s="2">
        <f>IF($A48=$B$3,ProkustesV!S48*Q$7+Q$8,-99)</f>
        <v>-99</v>
      </c>
      <c r="R48" s="2">
        <f>IF($A48=$B$3,ProkustesV!T48*R$7+R$8,-99)</f>
        <v>-99</v>
      </c>
      <c r="S48" s="2">
        <f>IF($A48=$B$3,ProkustesV!U48*S$7+S$8,-99)</f>
        <v>-99</v>
      </c>
      <c r="T48" s="2">
        <f>IF($A48=$B$3,ProkustesV!V48*T$7+T$8,-99)</f>
        <v>-99</v>
      </c>
      <c r="U48" s="2">
        <f>IF($A48=$B$3,ProkustesV!W48*U$7+U$8,-99)</f>
        <v>-99</v>
      </c>
      <c r="V48" s="2">
        <f>IF($A48=$B$3,ProkustesV!X48*V$7+V$8,-99)</f>
        <v>-99</v>
      </c>
      <c r="W48" s="1">
        <v>762.17100000000005</v>
      </c>
      <c r="X48" s="1" t="s">
        <v>22</v>
      </c>
      <c r="Y48">
        <f t="shared" si="2"/>
        <v>0</v>
      </c>
      <c r="Z48" s="1">
        <v>1279.4412843112418</v>
      </c>
    </row>
    <row r="49" spans="1:26" x14ac:dyDescent="0.3">
      <c r="A49" t="str">
        <f t="shared" si="1"/>
        <v>DIPalp</v>
      </c>
      <c r="B49" s="2" t="str">
        <f>ProkustesV!D49</f>
        <v>DIPalp2_d_1.jpg</v>
      </c>
      <c r="C49" s="2">
        <f>IF($A49=$B$3,ProkustesV!E49*C$7+C$8,-99)</f>
        <v>-99</v>
      </c>
      <c r="D49" s="2">
        <f>IF($A49=$B$3,ProkustesV!F49*D$7+D$8,-99)</f>
        <v>-99</v>
      </c>
      <c r="E49" s="2">
        <f>IF($A49=$B$3,ProkustesV!G49*E$7+E$8,-99)</f>
        <v>-99</v>
      </c>
      <c r="F49" s="2">
        <f>IF($A49=$B$3,ProkustesV!H49*F$7+F$8,-99)</f>
        <v>-99</v>
      </c>
      <c r="G49" s="2">
        <f>IF($A49=$B$3,ProkustesV!I49*G$7+G$8,-99)</f>
        <v>-99</v>
      </c>
      <c r="H49" s="2">
        <f>IF($A49=$B$3,ProkustesV!J49*H$7+H$8,-99)</f>
        <v>-99</v>
      </c>
      <c r="I49" s="2">
        <f>IF($A49=$B$3,ProkustesV!K49*I$7+I$8,-99)</f>
        <v>-99</v>
      </c>
      <c r="J49" s="2">
        <f>IF($A49=$B$3,ProkustesV!L49*J$7+J$8,-99)</f>
        <v>-99</v>
      </c>
      <c r="K49" s="2">
        <f>IF($A49=$B$3,ProkustesV!M49*K$7+K$8,-99)</f>
        <v>-99</v>
      </c>
      <c r="L49" s="2">
        <f>IF($A49=$B$3,ProkustesV!N49*L$7+L$8,-99)</f>
        <v>-99</v>
      </c>
      <c r="M49" s="2">
        <f>IF($A49=$B$3,ProkustesV!O49*M$7+M$8,-99)</f>
        <v>-99</v>
      </c>
      <c r="N49" s="2">
        <f>IF($A49=$B$3,ProkustesV!P49*N$7+N$8,-99)</f>
        <v>-99</v>
      </c>
      <c r="O49" s="2">
        <f>IF($A49=$B$3,ProkustesV!Q49*O$7+O$8,-99)</f>
        <v>-99</v>
      </c>
      <c r="P49" s="2">
        <f>IF($A49=$B$3,ProkustesV!R49*P$7+P$8,-99)</f>
        <v>-99</v>
      </c>
      <c r="Q49" s="2">
        <f>IF($A49=$B$3,ProkustesV!S49*Q$7+Q$8,-99)</f>
        <v>-99</v>
      </c>
      <c r="R49" s="2">
        <f>IF($A49=$B$3,ProkustesV!T49*R$7+R$8,-99)</f>
        <v>-99</v>
      </c>
      <c r="S49" s="2">
        <f>IF($A49=$B$3,ProkustesV!U49*S$7+S$8,-99)</f>
        <v>-99</v>
      </c>
      <c r="T49" s="2">
        <f>IF($A49=$B$3,ProkustesV!V49*T$7+T$8,-99)</f>
        <v>-99</v>
      </c>
      <c r="U49" s="2">
        <f>IF($A49=$B$3,ProkustesV!W49*U$7+U$8,-99)</f>
        <v>-99</v>
      </c>
      <c r="V49" s="2">
        <f>IF($A49=$B$3,ProkustesV!X49*V$7+V$8,-99)</f>
        <v>-99</v>
      </c>
      <c r="W49" s="1">
        <v>466.65</v>
      </c>
      <c r="X49" s="1" t="s">
        <v>22</v>
      </c>
      <c r="Y49">
        <f t="shared" si="2"/>
        <v>0</v>
      </c>
      <c r="Z49" s="1">
        <v>781.28227933314861</v>
      </c>
    </row>
    <row r="50" spans="1:26" x14ac:dyDescent="0.3">
      <c r="A50" t="str">
        <f t="shared" si="1"/>
        <v>DIPalp</v>
      </c>
      <c r="B50" s="2" t="str">
        <f>ProkustesV!D50</f>
        <v>DIPalp2_d_2.jpg</v>
      </c>
      <c r="C50" s="2">
        <f>IF($A50=$B$3,ProkustesV!E50*C$7+C$8,-99)</f>
        <v>-99</v>
      </c>
      <c r="D50" s="2">
        <f>IF($A50=$B$3,ProkustesV!F50*D$7+D$8,-99)</f>
        <v>-99</v>
      </c>
      <c r="E50" s="2">
        <f>IF($A50=$B$3,ProkustesV!G50*E$7+E$8,-99)</f>
        <v>-99</v>
      </c>
      <c r="F50" s="2">
        <f>IF($A50=$B$3,ProkustesV!H50*F$7+F$8,-99)</f>
        <v>-99</v>
      </c>
      <c r="G50" s="2">
        <f>IF($A50=$B$3,ProkustesV!I50*G$7+G$8,-99)</f>
        <v>-99</v>
      </c>
      <c r="H50" s="2">
        <f>IF($A50=$B$3,ProkustesV!J50*H$7+H$8,-99)</f>
        <v>-99</v>
      </c>
      <c r="I50" s="2">
        <f>IF($A50=$B$3,ProkustesV!K50*I$7+I$8,-99)</f>
        <v>-99</v>
      </c>
      <c r="J50" s="2">
        <f>IF($A50=$B$3,ProkustesV!L50*J$7+J$8,-99)</f>
        <v>-99</v>
      </c>
      <c r="K50" s="2">
        <f>IF($A50=$B$3,ProkustesV!M50*K$7+K$8,-99)</f>
        <v>-99</v>
      </c>
      <c r="L50" s="2">
        <f>IF($A50=$B$3,ProkustesV!N50*L$7+L$8,-99)</f>
        <v>-99</v>
      </c>
      <c r="M50" s="2">
        <f>IF($A50=$B$3,ProkustesV!O50*M$7+M$8,-99)</f>
        <v>-99</v>
      </c>
      <c r="N50" s="2">
        <f>IF($A50=$B$3,ProkustesV!P50*N$7+N$8,-99)</f>
        <v>-99</v>
      </c>
      <c r="O50" s="2">
        <f>IF($A50=$B$3,ProkustesV!Q50*O$7+O$8,-99)</f>
        <v>-99</v>
      </c>
      <c r="P50" s="2">
        <f>IF($A50=$B$3,ProkustesV!R50*P$7+P$8,-99)</f>
        <v>-99</v>
      </c>
      <c r="Q50" s="2">
        <f>IF($A50=$B$3,ProkustesV!S50*Q$7+Q$8,-99)</f>
        <v>-99</v>
      </c>
      <c r="R50" s="2">
        <f>IF($A50=$B$3,ProkustesV!T50*R$7+R$8,-99)</f>
        <v>-99</v>
      </c>
      <c r="S50" s="2">
        <f>IF($A50=$B$3,ProkustesV!U50*S$7+S$8,-99)</f>
        <v>-99</v>
      </c>
      <c r="T50" s="2">
        <f>IF($A50=$B$3,ProkustesV!V50*T$7+T$8,-99)</f>
        <v>-99</v>
      </c>
      <c r="U50" s="2">
        <f>IF($A50=$B$3,ProkustesV!W50*U$7+U$8,-99)</f>
        <v>-99</v>
      </c>
      <c r="V50" s="2">
        <f>IF($A50=$B$3,ProkustesV!X50*V$7+V$8,-99)</f>
        <v>-99</v>
      </c>
      <c r="W50" s="1">
        <v>521.072</v>
      </c>
      <c r="X50" s="1" t="s">
        <v>22</v>
      </c>
      <c r="Y50">
        <f t="shared" si="2"/>
        <v>0</v>
      </c>
      <c r="Z50" s="1">
        <v>773.37248464113327</v>
      </c>
    </row>
    <row r="51" spans="1:26" x14ac:dyDescent="0.3">
      <c r="A51" t="str">
        <f t="shared" si="1"/>
        <v>DIPalp</v>
      </c>
      <c r="B51" s="2" t="str">
        <f>ProkustesV!D51</f>
        <v>DIPalp2_d_3.jpg</v>
      </c>
      <c r="C51" s="2">
        <f>IF($A51=$B$3,ProkustesV!E51*C$7+C$8,-99)</f>
        <v>-99</v>
      </c>
      <c r="D51" s="2">
        <f>IF($A51=$B$3,ProkustesV!F51*D$7+D$8,-99)</f>
        <v>-99</v>
      </c>
      <c r="E51" s="2">
        <f>IF($A51=$B$3,ProkustesV!G51*E$7+E$8,-99)</f>
        <v>-99</v>
      </c>
      <c r="F51" s="2">
        <f>IF($A51=$B$3,ProkustesV!H51*F$7+F$8,-99)</f>
        <v>-99</v>
      </c>
      <c r="G51" s="2">
        <f>IF($A51=$B$3,ProkustesV!I51*G$7+G$8,-99)</f>
        <v>-99</v>
      </c>
      <c r="H51" s="2">
        <f>IF($A51=$B$3,ProkustesV!J51*H$7+H$8,-99)</f>
        <v>-99</v>
      </c>
      <c r="I51" s="2">
        <f>IF($A51=$B$3,ProkustesV!K51*I$7+I$8,-99)</f>
        <v>-99</v>
      </c>
      <c r="J51" s="2">
        <f>IF($A51=$B$3,ProkustesV!L51*J$7+J$8,-99)</f>
        <v>-99</v>
      </c>
      <c r="K51" s="2">
        <f>IF($A51=$B$3,ProkustesV!M51*K$7+K$8,-99)</f>
        <v>-99</v>
      </c>
      <c r="L51" s="2">
        <f>IF($A51=$B$3,ProkustesV!N51*L$7+L$8,-99)</f>
        <v>-99</v>
      </c>
      <c r="M51" s="2">
        <f>IF($A51=$B$3,ProkustesV!O51*M$7+M$8,-99)</f>
        <v>-99</v>
      </c>
      <c r="N51" s="2">
        <f>IF($A51=$B$3,ProkustesV!P51*N$7+N$8,-99)</f>
        <v>-99</v>
      </c>
      <c r="O51" s="2">
        <f>IF($A51=$B$3,ProkustesV!Q51*O$7+O$8,-99)</f>
        <v>-99</v>
      </c>
      <c r="P51" s="2">
        <f>IF($A51=$B$3,ProkustesV!R51*P$7+P$8,-99)</f>
        <v>-99</v>
      </c>
      <c r="Q51" s="2">
        <f>IF($A51=$B$3,ProkustesV!S51*Q$7+Q$8,-99)</f>
        <v>-99</v>
      </c>
      <c r="R51" s="2">
        <f>IF($A51=$B$3,ProkustesV!T51*R$7+R$8,-99)</f>
        <v>-99</v>
      </c>
      <c r="S51" s="2">
        <f>IF($A51=$B$3,ProkustesV!U51*S$7+S$8,-99)</f>
        <v>-99</v>
      </c>
      <c r="T51" s="2">
        <f>IF($A51=$B$3,ProkustesV!V51*T$7+T$8,-99)</f>
        <v>-99</v>
      </c>
      <c r="U51" s="2">
        <f>IF($A51=$B$3,ProkustesV!W51*U$7+U$8,-99)</f>
        <v>-99</v>
      </c>
      <c r="V51" s="2">
        <f>IF($A51=$B$3,ProkustesV!X51*V$7+V$8,-99)</f>
        <v>-99</v>
      </c>
      <c r="W51" s="1">
        <v>456.85500000000002</v>
      </c>
      <c r="X51" s="1" t="s">
        <v>22</v>
      </c>
      <c r="Y51">
        <f t="shared" si="2"/>
        <v>0</v>
      </c>
      <c r="Z51" s="1">
        <v>770.18699028223011</v>
      </c>
    </row>
    <row r="52" spans="1:26" x14ac:dyDescent="0.3">
      <c r="A52" t="str">
        <f t="shared" si="1"/>
        <v>DIPalp</v>
      </c>
      <c r="B52" s="2" t="str">
        <f>ProkustesV!D52</f>
        <v>DIPalp2_d_4.jpg</v>
      </c>
      <c r="C52" s="2">
        <f>IF($A52=$B$3,ProkustesV!E52*C$7+C$8,-99)</f>
        <v>-99</v>
      </c>
      <c r="D52" s="2">
        <f>IF($A52=$B$3,ProkustesV!F52*D$7+D$8,-99)</f>
        <v>-99</v>
      </c>
      <c r="E52" s="2">
        <f>IF($A52=$B$3,ProkustesV!G52*E$7+E$8,-99)</f>
        <v>-99</v>
      </c>
      <c r="F52" s="2">
        <f>IF($A52=$B$3,ProkustesV!H52*F$7+F$8,-99)</f>
        <v>-99</v>
      </c>
      <c r="G52" s="2">
        <f>IF($A52=$B$3,ProkustesV!I52*G$7+G$8,-99)</f>
        <v>-99</v>
      </c>
      <c r="H52" s="2">
        <f>IF($A52=$B$3,ProkustesV!J52*H$7+H$8,-99)</f>
        <v>-99</v>
      </c>
      <c r="I52" s="2">
        <f>IF($A52=$B$3,ProkustesV!K52*I$7+I$8,-99)</f>
        <v>-99</v>
      </c>
      <c r="J52" s="2">
        <f>IF($A52=$B$3,ProkustesV!L52*J$7+J$8,-99)</f>
        <v>-99</v>
      </c>
      <c r="K52" s="2">
        <f>IF($A52=$B$3,ProkustesV!M52*K$7+K$8,-99)</f>
        <v>-99</v>
      </c>
      <c r="L52" s="2">
        <f>IF($A52=$B$3,ProkustesV!N52*L$7+L$8,-99)</f>
        <v>-99</v>
      </c>
      <c r="M52" s="2">
        <f>IF($A52=$B$3,ProkustesV!O52*M$7+M$8,-99)</f>
        <v>-99</v>
      </c>
      <c r="N52" s="2">
        <f>IF($A52=$B$3,ProkustesV!P52*N$7+N$8,-99)</f>
        <v>-99</v>
      </c>
      <c r="O52" s="2">
        <f>IF($A52=$B$3,ProkustesV!Q52*O$7+O$8,-99)</f>
        <v>-99</v>
      </c>
      <c r="P52" s="2">
        <f>IF($A52=$B$3,ProkustesV!R52*P$7+P$8,-99)</f>
        <v>-99</v>
      </c>
      <c r="Q52" s="2">
        <f>IF($A52=$B$3,ProkustesV!S52*Q$7+Q$8,-99)</f>
        <v>-99</v>
      </c>
      <c r="R52" s="2">
        <f>IF($A52=$B$3,ProkustesV!T52*R$7+R$8,-99)</f>
        <v>-99</v>
      </c>
      <c r="S52" s="2">
        <f>IF($A52=$B$3,ProkustesV!U52*S$7+S$8,-99)</f>
        <v>-99</v>
      </c>
      <c r="T52" s="2">
        <f>IF($A52=$B$3,ProkustesV!V52*T$7+T$8,-99)</f>
        <v>-99</v>
      </c>
      <c r="U52" s="2">
        <f>IF($A52=$B$3,ProkustesV!W52*U$7+U$8,-99)</f>
        <v>-99</v>
      </c>
      <c r="V52" s="2">
        <f>IF($A52=$B$3,ProkustesV!X52*V$7+V$8,-99)</f>
        <v>-99</v>
      </c>
      <c r="W52" s="1">
        <v>462.42899999999997</v>
      </c>
      <c r="X52" s="1" t="s">
        <v>22</v>
      </c>
      <c r="Y52">
        <f t="shared" si="2"/>
        <v>0</v>
      </c>
      <c r="Z52" s="1">
        <v>782.79626979182774</v>
      </c>
    </row>
    <row r="53" spans="1:26" x14ac:dyDescent="0.3">
      <c r="A53" t="str">
        <f t="shared" si="1"/>
        <v>DIPalp</v>
      </c>
      <c r="B53" s="2" t="str">
        <f>ProkustesV!D53</f>
        <v>DIPalp2_d_5.jpg</v>
      </c>
      <c r="C53" s="2">
        <f>IF($A53=$B$3,ProkustesV!E53*C$7+C$8,-99)</f>
        <v>-99</v>
      </c>
      <c r="D53" s="2">
        <f>IF($A53=$B$3,ProkustesV!F53*D$7+D$8,-99)</f>
        <v>-99</v>
      </c>
      <c r="E53" s="2">
        <f>IF($A53=$B$3,ProkustesV!G53*E$7+E$8,-99)</f>
        <v>-99</v>
      </c>
      <c r="F53" s="2">
        <f>IF($A53=$B$3,ProkustesV!H53*F$7+F$8,-99)</f>
        <v>-99</v>
      </c>
      <c r="G53" s="2">
        <f>IF($A53=$B$3,ProkustesV!I53*G$7+G$8,-99)</f>
        <v>-99</v>
      </c>
      <c r="H53" s="2">
        <f>IF($A53=$B$3,ProkustesV!J53*H$7+H$8,-99)</f>
        <v>-99</v>
      </c>
      <c r="I53" s="2">
        <f>IF($A53=$B$3,ProkustesV!K53*I$7+I$8,-99)</f>
        <v>-99</v>
      </c>
      <c r="J53" s="2">
        <f>IF($A53=$B$3,ProkustesV!L53*J$7+J$8,-99)</f>
        <v>-99</v>
      </c>
      <c r="K53" s="2">
        <f>IF($A53=$B$3,ProkustesV!M53*K$7+K$8,-99)</f>
        <v>-99</v>
      </c>
      <c r="L53" s="2">
        <f>IF($A53=$B$3,ProkustesV!N53*L$7+L$8,-99)</f>
        <v>-99</v>
      </c>
      <c r="M53" s="2">
        <f>IF($A53=$B$3,ProkustesV!O53*M$7+M$8,-99)</f>
        <v>-99</v>
      </c>
      <c r="N53" s="2">
        <f>IF($A53=$B$3,ProkustesV!P53*N$7+N$8,-99)</f>
        <v>-99</v>
      </c>
      <c r="O53" s="2">
        <f>IF($A53=$B$3,ProkustesV!Q53*O$7+O$8,-99)</f>
        <v>-99</v>
      </c>
      <c r="P53" s="2">
        <f>IF($A53=$B$3,ProkustesV!R53*P$7+P$8,-99)</f>
        <v>-99</v>
      </c>
      <c r="Q53" s="2">
        <f>IF($A53=$B$3,ProkustesV!S53*Q$7+Q$8,-99)</f>
        <v>-99</v>
      </c>
      <c r="R53" s="2">
        <f>IF($A53=$B$3,ProkustesV!T53*R$7+R$8,-99)</f>
        <v>-99</v>
      </c>
      <c r="S53" s="2">
        <f>IF($A53=$B$3,ProkustesV!U53*S$7+S$8,-99)</f>
        <v>-99</v>
      </c>
      <c r="T53" s="2">
        <f>IF($A53=$B$3,ProkustesV!V53*T$7+T$8,-99)</f>
        <v>-99</v>
      </c>
      <c r="U53" s="2">
        <f>IF($A53=$B$3,ProkustesV!W53*U$7+U$8,-99)</f>
        <v>-99</v>
      </c>
      <c r="V53" s="2">
        <f>IF($A53=$B$3,ProkustesV!X53*V$7+V$8,-99)</f>
        <v>-99</v>
      </c>
      <c r="W53" s="1">
        <v>425.10399999999998</v>
      </c>
      <c r="X53" s="1" t="s">
        <v>22</v>
      </c>
      <c r="Y53">
        <f t="shared" si="2"/>
        <v>0</v>
      </c>
      <c r="Z53" s="1">
        <v>798.07330490375386</v>
      </c>
    </row>
    <row r="54" spans="1:26" x14ac:dyDescent="0.3">
      <c r="A54" t="str">
        <f t="shared" si="1"/>
        <v>DIPalp</v>
      </c>
      <c r="B54" s="2" t="str">
        <f>ProkustesV!D54</f>
        <v>DIPalp30_1_d_1.jpg</v>
      </c>
      <c r="C54" s="2">
        <f>IF($A54=$B$3,ProkustesV!E54*C$7+C$8,-99)</f>
        <v>-99</v>
      </c>
      <c r="D54" s="2">
        <f>IF($A54=$B$3,ProkustesV!F54*D$7+D$8,-99)</f>
        <v>-99</v>
      </c>
      <c r="E54" s="2">
        <f>IF($A54=$B$3,ProkustesV!G54*E$7+E$8,-99)</f>
        <v>-99</v>
      </c>
      <c r="F54" s="2">
        <f>IF($A54=$B$3,ProkustesV!H54*F$7+F$8,-99)</f>
        <v>-99</v>
      </c>
      <c r="G54" s="2">
        <f>IF($A54=$B$3,ProkustesV!I54*G$7+G$8,-99)</f>
        <v>-99</v>
      </c>
      <c r="H54" s="2">
        <f>IF($A54=$B$3,ProkustesV!J54*H$7+H$8,-99)</f>
        <v>-99</v>
      </c>
      <c r="I54" s="2">
        <f>IF($A54=$B$3,ProkustesV!K54*I$7+I$8,-99)</f>
        <v>-99</v>
      </c>
      <c r="J54" s="2">
        <f>IF($A54=$B$3,ProkustesV!L54*J$7+J$8,-99)</f>
        <v>-99</v>
      </c>
      <c r="K54" s="2">
        <f>IF($A54=$B$3,ProkustesV!M54*K$7+K$8,-99)</f>
        <v>-99</v>
      </c>
      <c r="L54" s="2">
        <f>IF($A54=$B$3,ProkustesV!N54*L$7+L$8,-99)</f>
        <v>-99</v>
      </c>
      <c r="M54" s="2">
        <f>IF($A54=$B$3,ProkustesV!O54*M$7+M$8,-99)</f>
        <v>-99</v>
      </c>
      <c r="N54" s="2">
        <f>IF($A54=$B$3,ProkustesV!P54*N$7+N$8,-99)</f>
        <v>-99</v>
      </c>
      <c r="O54" s="2">
        <f>IF($A54=$B$3,ProkustesV!Q54*O$7+O$8,-99)</f>
        <v>-99</v>
      </c>
      <c r="P54" s="2">
        <f>IF($A54=$B$3,ProkustesV!R54*P$7+P$8,-99)</f>
        <v>-99</v>
      </c>
      <c r="Q54" s="2">
        <f>IF($A54=$B$3,ProkustesV!S54*Q$7+Q$8,-99)</f>
        <v>-99</v>
      </c>
      <c r="R54" s="2">
        <f>IF($A54=$B$3,ProkustesV!T54*R$7+R$8,-99)</f>
        <v>-99</v>
      </c>
      <c r="S54" s="2">
        <f>IF($A54=$B$3,ProkustesV!U54*S$7+S$8,-99)</f>
        <v>-99</v>
      </c>
      <c r="T54" s="2">
        <f>IF($A54=$B$3,ProkustesV!V54*T$7+T$8,-99)</f>
        <v>-99</v>
      </c>
      <c r="U54" s="2">
        <f>IF($A54=$B$3,ProkustesV!W54*U$7+U$8,-99)</f>
        <v>-99</v>
      </c>
      <c r="V54" s="2">
        <f>IF($A54=$B$3,ProkustesV!X54*V$7+V$8,-99)</f>
        <v>-99</v>
      </c>
      <c r="W54" s="1">
        <v>829.11699999999996</v>
      </c>
      <c r="X54" s="1" t="s">
        <v>22</v>
      </c>
      <c r="Y54">
        <f t="shared" si="2"/>
        <v>0</v>
      </c>
      <c r="Z54" s="1">
        <v>1219</v>
      </c>
    </row>
    <row r="55" spans="1:26" x14ac:dyDescent="0.3">
      <c r="A55" t="str">
        <f t="shared" si="1"/>
        <v>DIPalp</v>
      </c>
      <c r="B55" s="2" t="str">
        <f>ProkustesV!D55</f>
        <v>DIPalp30_1_d_2.jpg</v>
      </c>
      <c r="C55" s="2">
        <f>IF($A55=$B$3,ProkustesV!E55*C$7+C$8,-99)</f>
        <v>-99</v>
      </c>
      <c r="D55" s="2">
        <f>IF($A55=$B$3,ProkustesV!F55*D$7+D$8,-99)</f>
        <v>-99</v>
      </c>
      <c r="E55" s="2">
        <f>IF($A55=$B$3,ProkustesV!G55*E$7+E$8,-99)</f>
        <v>-99</v>
      </c>
      <c r="F55" s="2">
        <f>IF($A55=$B$3,ProkustesV!H55*F$7+F$8,-99)</f>
        <v>-99</v>
      </c>
      <c r="G55" s="2">
        <f>IF($A55=$B$3,ProkustesV!I55*G$7+G$8,-99)</f>
        <v>-99</v>
      </c>
      <c r="H55" s="2">
        <f>IF($A55=$B$3,ProkustesV!J55*H$7+H$8,-99)</f>
        <v>-99</v>
      </c>
      <c r="I55" s="2">
        <f>IF($A55=$B$3,ProkustesV!K55*I$7+I$8,-99)</f>
        <v>-99</v>
      </c>
      <c r="J55" s="2">
        <f>IF($A55=$B$3,ProkustesV!L55*J$7+J$8,-99)</f>
        <v>-99</v>
      </c>
      <c r="K55" s="2">
        <f>IF($A55=$B$3,ProkustesV!M55*K$7+K$8,-99)</f>
        <v>-99</v>
      </c>
      <c r="L55" s="2">
        <f>IF($A55=$B$3,ProkustesV!N55*L$7+L$8,-99)</f>
        <v>-99</v>
      </c>
      <c r="M55" s="2">
        <f>IF($A55=$B$3,ProkustesV!O55*M$7+M$8,-99)</f>
        <v>-99</v>
      </c>
      <c r="N55" s="2">
        <f>IF($A55=$B$3,ProkustesV!P55*N$7+N$8,-99)</f>
        <v>-99</v>
      </c>
      <c r="O55" s="2">
        <f>IF($A55=$B$3,ProkustesV!Q55*O$7+O$8,-99)</f>
        <v>-99</v>
      </c>
      <c r="P55" s="2">
        <f>IF($A55=$B$3,ProkustesV!R55*P$7+P$8,-99)</f>
        <v>-99</v>
      </c>
      <c r="Q55" s="2">
        <f>IF($A55=$B$3,ProkustesV!S55*Q$7+Q$8,-99)</f>
        <v>-99</v>
      </c>
      <c r="R55" s="2">
        <f>IF($A55=$B$3,ProkustesV!T55*R$7+R$8,-99)</f>
        <v>-99</v>
      </c>
      <c r="S55" s="2">
        <f>IF($A55=$B$3,ProkustesV!U55*S$7+S$8,-99)</f>
        <v>-99</v>
      </c>
      <c r="T55" s="2">
        <f>IF($A55=$B$3,ProkustesV!V55*T$7+T$8,-99)</f>
        <v>-99</v>
      </c>
      <c r="U55" s="2">
        <f>IF($A55=$B$3,ProkustesV!W55*U$7+U$8,-99)</f>
        <v>-99</v>
      </c>
      <c r="V55" s="2">
        <f>IF($A55=$B$3,ProkustesV!X55*V$7+V$8,-99)</f>
        <v>-99</v>
      </c>
      <c r="W55" s="1">
        <v>821.09</v>
      </c>
      <c r="X55" s="1" t="s">
        <v>22</v>
      </c>
      <c r="Y55">
        <f t="shared" si="2"/>
        <v>0</v>
      </c>
      <c r="Z55" s="1">
        <v>1273.4276579374268</v>
      </c>
    </row>
    <row r="56" spans="1:26" x14ac:dyDescent="0.3">
      <c r="A56" t="str">
        <f t="shared" si="1"/>
        <v>DIPalp</v>
      </c>
      <c r="B56" s="2" t="str">
        <f>ProkustesV!D56</f>
        <v>DIPalp30_1_d_3.jpg</v>
      </c>
      <c r="C56" s="2">
        <f>IF($A56=$B$3,ProkustesV!E56*C$7+C$8,-99)</f>
        <v>-99</v>
      </c>
      <c r="D56" s="2">
        <f>IF($A56=$B$3,ProkustesV!F56*D$7+D$8,-99)</f>
        <v>-99</v>
      </c>
      <c r="E56" s="2">
        <f>IF($A56=$B$3,ProkustesV!G56*E$7+E$8,-99)</f>
        <v>-99</v>
      </c>
      <c r="F56" s="2">
        <f>IF($A56=$B$3,ProkustesV!H56*F$7+F$8,-99)</f>
        <v>-99</v>
      </c>
      <c r="G56" s="2">
        <f>IF($A56=$B$3,ProkustesV!I56*G$7+G$8,-99)</f>
        <v>-99</v>
      </c>
      <c r="H56" s="2">
        <f>IF($A56=$B$3,ProkustesV!J56*H$7+H$8,-99)</f>
        <v>-99</v>
      </c>
      <c r="I56" s="2">
        <f>IF($A56=$B$3,ProkustesV!K56*I$7+I$8,-99)</f>
        <v>-99</v>
      </c>
      <c r="J56" s="2">
        <f>IF($A56=$B$3,ProkustesV!L56*J$7+J$8,-99)</f>
        <v>-99</v>
      </c>
      <c r="K56" s="2">
        <f>IF($A56=$B$3,ProkustesV!M56*K$7+K$8,-99)</f>
        <v>-99</v>
      </c>
      <c r="L56" s="2">
        <f>IF($A56=$B$3,ProkustesV!N56*L$7+L$8,-99)</f>
        <v>-99</v>
      </c>
      <c r="M56" s="2">
        <f>IF($A56=$B$3,ProkustesV!O56*M$7+M$8,-99)</f>
        <v>-99</v>
      </c>
      <c r="N56" s="2">
        <f>IF($A56=$B$3,ProkustesV!P56*N$7+N$8,-99)</f>
        <v>-99</v>
      </c>
      <c r="O56" s="2">
        <f>IF($A56=$B$3,ProkustesV!Q56*O$7+O$8,-99)</f>
        <v>-99</v>
      </c>
      <c r="P56" s="2">
        <f>IF($A56=$B$3,ProkustesV!R56*P$7+P$8,-99)</f>
        <v>-99</v>
      </c>
      <c r="Q56" s="2">
        <f>IF($A56=$B$3,ProkustesV!S56*Q$7+Q$8,-99)</f>
        <v>-99</v>
      </c>
      <c r="R56" s="2">
        <f>IF($A56=$B$3,ProkustesV!T56*R$7+R$8,-99)</f>
        <v>-99</v>
      </c>
      <c r="S56" s="2">
        <f>IF($A56=$B$3,ProkustesV!U56*S$7+S$8,-99)</f>
        <v>-99</v>
      </c>
      <c r="T56" s="2">
        <f>IF($A56=$B$3,ProkustesV!V56*T$7+T$8,-99)</f>
        <v>-99</v>
      </c>
      <c r="U56" s="2">
        <f>IF($A56=$B$3,ProkustesV!W56*U$7+U$8,-99)</f>
        <v>-99</v>
      </c>
      <c r="V56" s="2">
        <f>IF($A56=$B$3,ProkustesV!X56*V$7+V$8,-99)</f>
        <v>-99</v>
      </c>
      <c r="W56" s="1">
        <v>788.89499999999998</v>
      </c>
      <c r="X56" s="1" t="s">
        <v>22</v>
      </c>
      <c r="Y56">
        <f t="shared" si="2"/>
        <v>0</v>
      </c>
      <c r="Z56" s="1">
        <v>1231.4422438750425</v>
      </c>
    </row>
    <row r="57" spans="1:26" x14ac:dyDescent="0.3">
      <c r="A57" t="str">
        <f t="shared" si="1"/>
        <v>DIPalp</v>
      </c>
      <c r="B57" s="2" t="str">
        <f>ProkustesV!D57</f>
        <v>DIPalp30_1_d_4.jpg</v>
      </c>
      <c r="C57" s="2">
        <f>IF($A57=$B$3,ProkustesV!E57*C$7+C$8,-99)</f>
        <v>-99</v>
      </c>
      <c r="D57" s="2">
        <f>IF($A57=$B$3,ProkustesV!F57*D$7+D$8,-99)</f>
        <v>-99</v>
      </c>
      <c r="E57" s="2">
        <f>IF($A57=$B$3,ProkustesV!G57*E$7+E$8,-99)</f>
        <v>-99</v>
      </c>
      <c r="F57" s="2">
        <f>IF($A57=$B$3,ProkustesV!H57*F$7+F$8,-99)</f>
        <v>-99</v>
      </c>
      <c r="G57" s="2">
        <f>IF($A57=$B$3,ProkustesV!I57*G$7+G$8,-99)</f>
        <v>-99</v>
      </c>
      <c r="H57" s="2">
        <f>IF($A57=$B$3,ProkustesV!J57*H$7+H$8,-99)</f>
        <v>-99</v>
      </c>
      <c r="I57" s="2">
        <f>IF($A57=$B$3,ProkustesV!K57*I$7+I$8,-99)</f>
        <v>-99</v>
      </c>
      <c r="J57" s="2">
        <f>IF($A57=$B$3,ProkustesV!L57*J$7+J$8,-99)</f>
        <v>-99</v>
      </c>
      <c r="K57" s="2">
        <f>IF($A57=$B$3,ProkustesV!M57*K$7+K$8,-99)</f>
        <v>-99</v>
      </c>
      <c r="L57" s="2">
        <f>IF($A57=$B$3,ProkustesV!N57*L$7+L$8,-99)</f>
        <v>-99</v>
      </c>
      <c r="M57" s="2">
        <f>IF($A57=$B$3,ProkustesV!O57*M$7+M$8,-99)</f>
        <v>-99</v>
      </c>
      <c r="N57" s="2">
        <f>IF($A57=$B$3,ProkustesV!P57*N$7+N$8,-99)</f>
        <v>-99</v>
      </c>
      <c r="O57" s="2">
        <f>IF($A57=$B$3,ProkustesV!Q57*O$7+O$8,-99)</f>
        <v>-99</v>
      </c>
      <c r="P57" s="2">
        <f>IF($A57=$B$3,ProkustesV!R57*P$7+P$8,-99)</f>
        <v>-99</v>
      </c>
      <c r="Q57" s="2">
        <f>IF($A57=$B$3,ProkustesV!S57*Q$7+Q$8,-99)</f>
        <v>-99</v>
      </c>
      <c r="R57" s="2">
        <f>IF($A57=$B$3,ProkustesV!T57*R$7+R$8,-99)</f>
        <v>-99</v>
      </c>
      <c r="S57" s="2">
        <f>IF($A57=$B$3,ProkustesV!U57*S$7+S$8,-99)</f>
        <v>-99</v>
      </c>
      <c r="T57" s="2">
        <f>IF($A57=$B$3,ProkustesV!V57*T$7+T$8,-99)</f>
        <v>-99</v>
      </c>
      <c r="U57" s="2">
        <f>IF($A57=$B$3,ProkustesV!W57*U$7+U$8,-99)</f>
        <v>-99</v>
      </c>
      <c r="V57" s="2">
        <f>IF($A57=$B$3,ProkustesV!X57*V$7+V$8,-99)</f>
        <v>-99</v>
      </c>
      <c r="W57" s="1">
        <v>865.39</v>
      </c>
      <c r="X57" s="1" t="s">
        <v>22</v>
      </c>
      <c r="Y57">
        <f t="shared" si="2"/>
        <v>0</v>
      </c>
      <c r="Z57" s="1">
        <v>1260.9524178175798</v>
      </c>
    </row>
    <row r="58" spans="1:26" x14ac:dyDescent="0.3">
      <c r="A58" t="str">
        <f t="shared" si="1"/>
        <v>DIPalp</v>
      </c>
      <c r="B58" s="2" t="str">
        <f>ProkustesV!D58</f>
        <v>DIPalp30_1_d_5.jpg</v>
      </c>
      <c r="C58" s="2">
        <f>IF($A58=$B$3,ProkustesV!E58*C$7+C$8,-99)</f>
        <v>-99</v>
      </c>
      <c r="D58" s="2">
        <f>IF($A58=$B$3,ProkustesV!F58*D$7+D$8,-99)</f>
        <v>-99</v>
      </c>
      <c r="E58" s="2">
        <f>IF($A58=$B$3,ProkustesV!G58*E$7+E$8,-99)</f>
        <v>-99</v>
      </c>
      <c r="F58" s="2">
        <f>IF($A58=$B$3,ProkustesV!H58*F$7+F$8,-99)</f>
        <v>-99</v>
      </c>
      <c r="G58" s="2">
        <f>IF($A58=$B$3,ProkustesV!I58*G$7+G$8,-99)</f>
        <v>-99</v>
      </c>
      <c r="H58" s="2">
        <f>IF($A58=$B$3,ProkustesV!J58*H$7+H$8,-99)</f>
        <v>-99</v>
      </c>
      <c r="I58" s="2">
        <f>IF($A58=$B$3,ProkustesV!K58*I$7+I$8,-99)</f>
        <v>-99</v>
      </c>
      <c r="J58" s="2">
        <f>IF($A58=$B$3,ProkustesV!L58*J$7+J$8,-99)</f>
        <v>-99</v>
      </c>
      <c r="K58" s="2">
        <f>IF($A58=$B$3,ProkustesV!M58*K$7+K$8,-99)</f>
        <v>-99</v>
      </c>
      <c r="L58" s="2">
        <f>IF($A58=$B$3,ProkustesV!N58*L$7+L$8,-99)</f>
        <v>-99</v>
      </c>
      <c r="M58" s="2">
        <f>IF($A58=$B$3,ProkustesV!O58*M$7+M$8,-99)</f>
        <v>-99</v>
      </c>
      <c r="N58" s="2">
        <f>IF($A58=$B$3,ProkustesV!P58*N$7+N$8,-99)</f>
        <v>-99</v>
      </c>
      <c r="O58" s="2">
        <f>IF($A58=$B$3,ProkustesV!Q58*O$7+O$8,-99)</f>
        <v>-99</v>
      </c>
      <c r="P58" s="2">
        <f>IF($A58=$B$3,ProkustesV!R58*P$7+P$8,-99)</f>
        <v>-99</v>
      </c>
      <c r="Q58" s="2">
        <f>IF($A58=$B$3,ProkustesV!S58*Q$7+Q$8,-99)</f>
        <v>-99</v>
      </c>
      <c r="R58" s="2">
        <f>IF($A58=$B$3,ProkustesV!T58*R$7+R$8,-99)</f>
        <v>-99</v>
      </c>
      <c r="S58" s="2">
        <f>IF($A58=$B$3,ProkustesV!U58*S$7+S$8,-99)</f>
        <v>-99</v>
      </c>
      <c r="T58" s="2">
        <f>IF($A58=$B$3,ProkustesV!V58*T$7+T$8,-99)</f>
        <v>-99</v>
      </c>
      <c r="U58" s="2">
        <f>IF($A58=$B$3,ProkustesV!W58*U$7+U$8,-99)</f>
        <v>-99</v>
      </c>
      <c r="V58" s="2">
        <f>IF($A58=$B$3,ProkustesV!X58*V$7+V$8,-99)</f>
        <v>-99</v>
      </c>
      <c r="W58" s="1">
        <v>829.16200000000003</v>
      </c>
      <c r="X58" s="1" t="s">
        <v>22</v>
      </c>
      <c r="Y58">
        <f t="shared" si="2"/>
        <v>0</v>
      </c>
      <c r="Z58" s="1">
        <v>1265.7219283871161</v>
      </c>
    </row>
    <row r="59" spans="1:26" x14ac:dyDescent="0.3">
      <c r="A59" t="str">
        <f t="shared" si="1"/>
        <v>DIPalp</v>
      </c>
      <c r="B59" s="2" t="str">
        <f>ProkustesV!D59</f>
        <v>DIPalp31_1_d_1.jpg</v>
      </c>
      <c r="C59" s="2">
        <f>IF($A59=$B$3,ProkustesV!E59*C$7+C$8,-99)</f>
        <v>-99</v>
      </c>
      <c r="D59" s="2">
        <f>IF($A59=$B$3,ProkustesV!F59*D$7+D$8,-99)</f>
        <v>-99</v>
      </c>
      <c r="E59" s="2">
        <f>IF($A59=$B$3,ProkustesV!G59*E$7+E$8,-99)</f>
        <v>-99</v>
      </c>
      <c r="F59" s="2">
        <f>IF($A59=$B$3,ProkustesV!H59*F$7+F$8,-99)</f>
        <v>-99</v>
      </c>
      <c r="G59" s="2">
        <f>IF($A59=$B$3,ProkustesV!I59*G$7+G$8,-99)</f>
        <v>-99</v>
      </c>
      <c r="H59" s="2">
        <f>IF($A59=$B$3,ProkustesV!J59*H$7+H$8,-99)</f>
        <v>-99</v>
      </c>
      <c r="I59" s="2">
        <f>IF($A59=$B$3,ProkustesV!K59*I$7+I$8,-99)</f>
        <v>-99</v>
      </c>
      <c r="J59" s="2">
        <f>IF($A59=$B$3,ProkustesV!L59*J$7+J$8,-99)</f>
        <v>-99</v>
      </c>
      <c r="K59" s="2">
        <f>IF($A59=$B$3,ProkustesV!M59*K$7+K$8,-99)</f>
        <v>-99</v>
      </c>
      <c r="L59" s="2">
        <f>IF($A59=$B$3,ProkustesV!N59*L$7+L$8,-99)</f>
        <v>-99</v>
      </c>
      <c r="M59" s="2">
        <f>IF($A59=$B$3,ProkustesV!O59*M$7+M$8,-99)</f>
        <v>-99</v>
      </c>
      <c r="N59" s="2">
        <f>IF($A59=$B$3,ProkustesV!P59*N$7+N$8,-99)</f>
        <v>-99</v>
      </c>
      <c r="O59" s="2">
        <f>IF($A59=$B$3,ProkustesV!Q59*O$7+O$8,-99)</f>
        <v>-99</v>
      </c>
      <c r="P59" s="2">
        <f>IF($A59=$B$3,ProkustesV!R59*P$7+P$8,-99)</f>
        <v>-99</v>
      </c>
      <c r="Q59" s="2">
        <f>IF($A59=$B$3,ProkustesV!S59*Q$7+Q$8,-99)</f>
        <v>-99</v>
      </c>
      <c r="R59" s="2">
        <f>IF($A59=$B$3,ProkustesV!T59*R$7+R$8,-99)</f>
        <v>-99</v>
      </c>
      <c r="S59" s="2">
        <f>IF($A59=$B$3,ProkustesV!U59*S$7+S$8,-99)</f>
        <v>-99</v>
      </c>
      <c r="T59" s="2">
        <f>IF($A59=$B$3,ProkustesV!V59*T$7+T$8,-99)</f>
        <v>-99</v>
      </c>
      <c r="U59" s="2">
        <f>IF($A59=$B$3,ProkustesV!W59*U$7+U$8,-99)</f>
        <v>-99</v>
      </c>
      <c r="V59" s="2">
        <f>IF($A59=$B$3,ProkustesV!X59*V$7+V$8,-99)</f>
        <v>-99</v>
      </c>
      <c r="W59" s="1">
        <v>923.40499999999997</v>
      </c>
      <c r="X59" s="1" t="s">
        <v>22</v>
      </c>
      <c r="Y59">
        <f t="shared" si="2"/>
        <v>0</v>
      </c>
      <c r="Z59" s="1">
        <v>1231.5559264605079</v>
      </c>
    </row>
    <row r="60" spans="1:26" x14ac:dyDescent="0.3">
      <c r="A60" t="str">
        <f t="shared" si="1"/>
        <v>DIPalp</v>
      </c>
      <c r="B60" s="2" t="str">
        <f>ProkustesV!D60</f>
        <v>DIPalp31_1_d_2.jpg</v>
      </c>
      <c r="C60" s="2">
        <f>IF($A60=$B$3,ProkustesV!E60*C$7+C$8,-99)</f>
        <v>-99</v>
      </c>
      <c r="D60" s="2">
        <f>IF($A60=$B$3,ProkustesV!F60*D$7+D$8,-99)</f>
        <v>-99</v>
      </c>
      <c r="E60" s="2">
        <f>IF($A60=$B$3,ProkustesV!G60*E$7+E$8,-99)</f>
        <v>-99</v>
      </c>
      <c r="F60" s="2">
        <f>IF($A60=$B$3,ProkustesV!H60*F$7+F$8,-99)</f>
        <v>-99</v>
      </c>
      <c r="G60" s="2">
        <f>IF($A60=$B$3,ProkustesV!I60*G$7+G$8,-99)</f>
        <v>-99</v>
      </c>
      <c r="H60" s="2">
        <f>IF($A60=$B$3,ProkustesV!J60*H$7+H$8,-99)</f>
        <v>-99</v>
      </c>
      <c r="I60" s="2">
        <f>IF($A60=$B$3,ProkustesV!K60*I$7+I$8,-99)</f>
        <v>-99</v>
      </c>
      <c r="J60" s="2">
        <f>IF($A60=$B$3,ProkustesV!L60*J$7+J$8,-99)</f>
        <v>-99</v>
      </c>
      <c r="K60" s="2">
        <f>IF($A60=$B$3,ProkustesV!M60*K$7+K$8,-99)</f>
        <v>-99</v>
      </c>
      <c r="L60" s="2">
        <f>IF($A60=$B$3,ProkustesV!N60*L$7+L$8,-99)</f>
        <v>-99</v>
      </c>
      <c r="M60" s="2">
        <f>IF($A60=$B$3,ProkustesV!O60*M$7+M$8,-99)</f>
        <v>-99</v>
      </c>
      <c r="N60" s="2">
        <f>IF($A60=$B$3,ProkustesV!P60*N$7+N$8,-99)</f>
        <v>-99</v>
      </c>
      <c r="O60" s="2">
        <f>IF($A60=$B$3,ProkustesV!Q60*O$7+O$8,-99)</f>
        <v>-99</v>
      </c>
      <c r="P60" s="2">
        <f>IF($A60=$B$3,ProkustesV!R60*P$7+P$8,-99)</f>
        <v>-99</v>
      </c>
      <c r="Q60" s="2">
        <f>IF($A60=$B$3,ProkustesV!S60*Q$7+Q$8,-99)</f>
        <v>-99</v>
      </c>
      <c r="R60" s="2">
        <f>IF($A60=$B$3,ProkustesV!T60*R$7+R$8,-99)</f>
        <v>-99</v>
      </c>
      <c r="S60" s="2">
        <f>IF($A60=$B$3,ProkustesV!U60*S$7+S$8,-99)</f>
        <v>-99</v>
      </c>
      <c r="T60" s="2">
        <f>IF($A60=$B$3,ProkustesV!V60*T$7+T$8,-99)</f>
        <v>-99</v>
      </c>
      <c r="U60" s="2">
        <f>IF($A60=$B$3,ProkustesV!W60*U$7+U$8,-99)</f>
        <v>-99</v>
      </c>
      <c r="V60" s="2">
        <f>IF($A60=$B$3,ProkustesV!X60*V$7+V$8,-99)</f>
        <v>-99</v>
      </c>
      <c r="W60" s="1">
        <v>777.73800000000006</v>
      </c>
      <c r="X60" s="1" t="s">
        <v>22</v>
      </c>
      <c r="Y60">
        <f t="shared" si="2"/>
        <v>0</v>
      </c>
      <c r="Z60" s="1">
        <v>1240.0580631567218</v>
      </c>
    </row>
    <row r="61" spans="1:26" x14ac:dyDescent="0.3">
      <c r="A61" t="str">
        <f t="shared" si="1"/>
        <v>DIPalp</v>
      </c>
      <c r="B61" s="2" t="str">
        <f>ProkustesV!D61</f>
        <v>DIPalp31_1_d_3.jpg</v>
      </c>
      <c r="C61" s="2">
        <f>IF($A61=$B$3,ProkustesV!E61*C$7+C$8,-99)</f>
        <v>-99</v>
      </c>
      <c r="D61" s="2">
        <f>IF($A61=$B$3,ProkustesV!F61*D$7+D$8,-99)</f>
        <v>-99</v>
      </c>
      <c r="E61" s="2">
        <f>IF($A61=$B$3,ProkustesV!G61*E$7+E$8,-99)</f>
        <v>-99</v>
      </c>
      <c r="F61" s="2">
        <f>IF($A61=$B$3,ProkustesV!H61*F$7+F$8,-99)</f>
        <v>-99</v>
      </c>
      <c r="G61" s="2">
        <f>IF($A61=$B$3,ProkustesV!I61*G$7+G$8,-99)</f>
        <v>-99</v>
      </c>
      <c r="H61" s="2">
        <f>IF($A61=$B$3,ProkustesV!J61*H$7+H$8,-99)</f>
        <v>-99</v>
      </c>
      <c r="I61" s="2">
        <f>IF($A61=$B$3,ProkustesV!K61*I$7+I$8,-99)</f>
        <v>-99</v>
      </c>
      <c r="J61" s="2">
        <f>IF($A61=$B$3,ProkustesV!L61*J$7+J$8,-99)</f>
        <v>-99</v>
      </c>
      <c r="K61" s="2">
        <f>IF($A61=$B$3,ProkustesV!M61*K$7+K$8,-99)</f>
        <v>-99</v>
      </c>
      <c r="L61" s="2">
        <f>IF($A61=$B$3,ProkustesV!N61*L$7+L$8,-99)</f>
        <v>-99</v>
      </c>
      <c r="M61" s="2">
        <f>IF($A61=$B$3,ProkustesV!O61*M$7+M$8,-99)</f>
        <v>-99</v>
      </c>
      <c r="N61" s="2">
        <f>IF($A61=$B$3,ProkustesV!P61*N$7+N$8,-99)</f>
        <v>-99</v>
      </c>
      <c r="O61" s="2">
        <f>IF($A61=$B$3,ProkustesV!Q61*O$7+O$8,-99)</f>
        <v>-99</v>
      </c>
      <c r="P61" s="2">
        <f>IF($A61=$B$3,ProkustesV!R61*P$7+P$8,-99)</f>
        <v>-99</v>
      </c>
      <c r="Q61" s="2">
        <f>IF($A61=$B$3,ProkustesV!S61*Q$7+Q$8,-99)</f>
        <v>-99</v>
      </c>
      <c r="R61" s="2">
        <f>IF($A61=$B$3,ProkustesV!T61*R$7+R$8,-99)</f>
        <v>-99</v>
      </c>
      <c r="S61" s="2">
        <f>IF($A61=$B$3,ProkustesV!U61*S$7+S$8,-99)</f>
        <v>-99</v>
      </c>
      <c r="T61" s="2">
        <f>IF($A61=$B$3,ProkustesV!V61*T$7+T$8,-99)</f>
        <v>-99</v>
      </c>
      <c r="U61" s="2">
        <f>IF($A61=$B$3,ProkustesV!W61*U$7+U$8,-99)</f>
        <v>-99</v>
      </c>
      <c r="V61" s="2">
        <f>IF($A61=$B$3,ProkustesV!X61*V$7+V$8,-99)</f>
        <v>-99</v>
      </c>
      <c r="W61" s="1">
        <v>871.10799999999995</v>
      </c>
      <c r="X61" s="1" t="s">
        <v>22</v>
      </c>
      <c r="Y61">
        <f t="shared" si="2"/>
        <v>0</v>
      </c>
      <c r="Z61" s="1">
        <v>1219.0590633763402</v>
      </c>
    </row>
    <row r="62" spans="1:26" x14ac:dyDescent="0.3">
      <c r="A62" t="str">
        <f t="shared" si="1"/>
        <v>DIPalp</v>
      </c>
      <c r="B62" s="2" t="str">
        <f>ProkustesV!D62</f>
        <v>DIPalp31_1_d_4.jpg</v>
      </c>
      <c r="C62" s="2">
        <f>IF($A62=$B$3,ProkustesV!E62*C$7+C$8,-99)</f>
        <v>-99</v>
      </c>
      <c r="D62" s="2">
        <f>IF($A62=$B$3,ProkustesV!F62*D$7+D$8,-99)</f>
        <v>-99</v>
      </c>
      <c r="E62" s="2">
        <f>IF($A62=$B$3,ProkustesV!G62*E$7+E$8,-99)</f>
        <v>-99</v>
      </c>
      <c r="F62" s="2">
        <f>IF($A62=$B$3,ProkustesV!H62*F$7+F$8,-99)</f>
        <v>-99</v>
      </c>
      <c r="G62" s="2">
        <f>IF($A62=$B$3,ProkustesV!I62*G$7+G$8,-99)</f>
        <v>-99</v>
      </c>
      <c r="H62" s="2">
        <f>IF($A62=$B$3,ProkustesV!J62*H$7+H$8,-99)</f>
        <v>-99</v>
      </c>
      <c r="I62" s="2">
        <f>IF($A62=$B$3,ProkustesV!K62*I$7+I$8,-99)</f>
        <v>-99</v>
      </c>
      <c r="J62" s="2">
        <f>IF($A62=$B$3,ProkustesV!L62*J$7+J$8,-99)</f>
        <v>-99</v>
      </c>
      <c r="K62" s="2">
        <f>IF($A62=$B$3,ProkustesV!M62*K$7+K$8,-99)</f>
        <v>-99</v>
      </c>
      <c r="L62" s="2">
        <f>IF($A62=$B$3,ProkustesV!N62*L$7+L$8,-99)</f>
        <v>-99</v>
      </c>
      <c r="M62" s="2">
        <f>IF($A62=$B$3,ProkustesV!O62*M$7+M$8,-99)</f>
        <v>-99</v>
      </c>
      <c r="N62" s="2">
        <f>IF($A62=$B$3,ProkustesV!P62*N$7+N$8,-99)</f>
        <v>-99</v>
      </c>
      <c r="O62" s="2">
        <f>IF($A62=$B$3,ProkustesV!Q62*O$7+O$8,-99)</f>
        <v>-99</v>
      </c>
      <c r="P62" s="2">
        <f>IF($A62=$B$3,ProkustesV!R62*P$7+P$8,-99)</f>
        <v>-99</v>
      </c>
      <c r="Q62" s="2">
        <f>IF($A62=$B$3,ProkustesV!S62*Q$7+Q$8,-99)</f>
        <v>-99</v>
      </c>
      <c r="R62" s="2">
        <f>IF($A62=$B$3,ProkustesV!T62*R$7+R$8,-99)</f>
        <v>-99</v>
      </c>
      <c r="S62" s="2">
        <f>IF($A62=$B$3,ProkustesV!U62*S$7+S$8,-99)</f>
        <v>-99</v>
      </c>
      <c r="T62" s="2">
        <f>IF($A62=$B$3,ProkustesV!V62*T$7+T$8,-99)</f>
        <v>-99</v>
      </c>
      <c r="U62" s="2">
        <f>IF($A62=$B$3,ProkustesV!W62*U$7+U$8,-99)</f>
        <v>-99</v>
      </c>
      <c r="V62" s="2">
        <f>IF($A62=$B$3,ProkustesV!X62*V$7+V$8,-99)</f>
        <v>-99</v>
      </c>
      <c r="W62" s="1">
        <v>793.37300000000005</v>
      </c>
      <c r="X62" s="1" t="s">
        <v>22</v>
      </c>
      <c r="Y62">
        <f t="shared" si="2"/>
        <v>0</v>
      </c>
      <c r="Z62" s="1">
        <v>1264.1012617666356</v>
      </c>
    </row>
    <row r="63" spans="1:26" x14ac:dyDescent="0.3">
      <c r="A63" t="str">
        <f t="shared" si="1"/>
        <v>DIPalp</v>
      </c>
      <c r="B63" s="2" t="str">
        <f>ProkustesV!D63</f>
        <v>DIPalp31_1_d_5.jpg</v>
      </c>
      <c r="C63" s="2">
        <f>IF($A63=$B$3,ProkustesV!E63*C$7+C$8,-99)</f>
        <v>-99</v>
      </c>
      <c r="D63" s="2">
        <f>IF($A63=$B$3,ProkustesV!F63*D$7+D$8,-99)</f>
        <v>-99</v>
      </c>
      <c r="E63" s="2">
        <f>IF($A63=$B$3,ProkustesV!G63*E$7+E$8,-99)</f>
        <v>-99</v>
      </c>
      <c r="F63" s="2">
        <f>IF($A63=$B$3,ProkustesV!H63*F$7+F$8,-99)</f>
        <v>-99</v>
      </c>
      <c r="G63" s="2">
        <f>IF($A63=$B$3,ProkustesV!I63*G$7+G$8,-99)</f>
        <v>-99</v>
      </c>
      <c r="H63" s="2">
        <f>IF($A63=$B$3,ProkustesV!J63*H$7+H$8,-99)</f>
        <v>-99</v>
      </c>
      <c r="I63" s="2">
        <f>IF($A63=$B$3,ProkustesV!K63*I$7+I$8,-99)</f>
        <v>-99</v>
      </c>
      <c r="J63" s="2">
        <f>IF($A63=$B$3,ProkustesV!L63*J$7+J$8,-99)</f>
        <v>-99</v>
      </c>
      <c r="K63" s="2">
        <f>IF($A63=$B$3,ProkustesV!M63*K$7+K$8,-99)</f>
        <v>-99</v>
      </c>
      <c r="L63" s="2">
        <f>IF($A63=$B$3,ProkustesV!N63*L$7+L$8,-99)</f>
        <v>-99</v>
      </c>
      <c r="M63" s="2">
        <f>IF($A63=$B$3,ProkustesV!O63*M$7+M$8,-99)</f>
        <v>-99</v>
      </c>
      <c r="N63" s="2">
        <f>IF($A63=$B$3,ProkustesV!P63*N$7+N$8,-99)</f>
        <v>-99</v>
      </c>
      <c r="O63" s="2">
        <f>IF($A63=$B$3,ProkustesV!Q63*O$7+O$8,-99)</f>
        <v>-99</v>
      </c>
      <c r="P63" s="2">
        <f>IF($A63=$B$3,ProkustesV!R63*P$7+P$8,-99)</f>
        <v>-99</v>
      </c>
      <c r="Q63" s="2">
        <f>IF($A63=$B$3,ProkustesV!S63*Q$7+Q$8,-99)</f>
        <v>-99</v>
      </c>
      <c r="R63" s="2">
        <f>IF($A63=$B$3,ProkustesV!T63*R$7+R$8,-99)</f>
        <v>-99</v>
      </c>
      <c r="S63" s="2">
        <f>IF($A63=$B$3,ProkustesV!U63*S$7+S$8,-99)</f>
        <v>-99</v>
      </c>
      <c r="T63" s="2">
        <f>IF($A63=$B$3,ProkustesV!V63*T$7+T$8,-99)</f>
        <v>-99</v>
      </c>
      <c r="U63" s="2">
        <f>IF($A63=$B$3,ProkustesV!W63*U$7+U$8,-99)</f>
        <v>-99</v>
      </c>
      <c r="V63" s="2">
        <f>IF($A63=$B$3,ProkustesV!X63*V$7+V$8,-99)</f>
        <v>-99</v>
      </c>
      <c r="W63" s="1">
        <v>803.16399999999999</v>
      </c>
      <c r="X63" s="1" t="s">
        <v>22</v>
      </c>
      <c r="Y63">
        <f t="shared" si="2"/>
        <v>0</v>
      </c>
      <c r="Z63" s="1">
        <v>1211.1193169956459</v>
      </c>
    </row>
    <row r="64" spans="1:26" x14ac:dyDescent="0.3">
      <c r="A64" t="str">
        <f t="shared" si="1"/>
        <v>DIPalp</v>
      </c>
      <c r="B64" s="2" t="str">
        <f>ProkustesV!D64</f>
        <v>DIPalp34_2_d_1.jpg</v>
      </c>
      <c r="C64" s="2">
        <f>IF($A64=$B$3,ProkustesV!E64*C$7+C$8,-99)</f>
        <v>-99</v>
      </c>
      <c r="D64" s="2">
        <f>IF($A64=$B$3,ProkustesV!F64*D$7+D$8,-99)</f>
        <v>-99</v>
      </c>
      <c r="E64" s="2">
        <f>IF($A64=$B$3,ProkustesV!G64*E$7+E$8,-99)</f>
        <v>-99</v>
      </c>
      <c r="F64" s="2">
        <f>IF($A64=$B$3,ProkustesV!H64*F$7+F$8,-99)</f>
        <v>-99</v>
      </c>
      <c r="G64" s="2">
        <f>IF($A64=$B$3,ProkustesV!I64*G$7+G$8,-99)</f>
        <v>-99</v>
      </c>
      <c r="H64" s="2">
        <f>IF($A64=$B$3,ProkustesV!J64*H$7+H$8,-99)</f>
        <v>-99</v>
      </c>
      <c r="I64" s="2">
        <f>IF($A64=$B$3,ProkustesV!K64*I$7+I$8,-99)</f>
        <v>-99</v>
      </c>
      <c r="J64" s="2">
        <f>IF($A64=$B$3,ProkustesV!L64*J$7+J$8,-99)</f>
        <v>-99</v>
      </c>
      <c r="K64" s="2">
        <f>IF($A64=$B$3,ProkustesV!M64*K$7+K$8,-99)</f>
        <v>-99</v>
      </c>
      <c r="L64" s="2">
        <f>IF($A64=$B$3,ProkustesV!N64*L$7+L$8,-99)</f>
        <v>-99</v>
      </c>
      <c r="M64" s="2">
        <f>IF($A64=$B$3,ProkustesV!O64*M$7+M$8,-99)</f>
        <v>-99</v>
      </c>
      <c r="N64" s="2">
        <f>IF($A64=$B$3,ProkustesV!P64*N$7+N$8,-99)</f>
        <v>-99</v>
      </c>
      <c r="O64" s="2">
        <f>IF($A64=$B$3,ProkustesV!Q64*O$7+O$8,-99)</f>
        <v>-99</v>
      </c>
      <c r="P64" s="2">
        <f>IF($A64=$B$3,ProkustesV!R64*P$7+P$8,-99)</f>
        <v>-99</v>
      </c>
      <c r="Q64" s="2">
        <f>IF($A64=$B$3,ProkustesV!S64*Q$7+Q$8,-99)</f>
        <v>-99</v>
      </c>
      <c r="R64" s="2">
        <f>IF($A64=$B$3,ProkustesV!T64*R$7+R$8,-99)</f>
        <v>-99</v>
      </c>
      <c r="S64" s="2">
        <f>IF($A64=$B$3,ProkustesV!U64*S$7+S$8,-99)</f>
        <v>-99</v>
      </c>
      <c r="T64" s="2">
        <f>IF($A64=$B$3,ProkustesV!V64*T$7+T$8,-99)</f>
        <v>-99</v>
      </c>
      <c r="U64" s="2">
        <f>IF($A64=$B$3,ProkustesV!W64*U$7+U$8,-99)</f>
        <v>-99</v>
      </c>
      <c r="V64" s="2">
        <f>IF($A64=$B$3,ProkustesV!X64*V$7+V$8,-99)</f>
        <v>-99</v>
      </c>
      <c r="W64" s="1">
        <v>840.14400000000001</v>
      </c>
      <c r="X64" s="1" t="s">
        <v>22</v>
      </c>
      <c r="Y64">
        <f t="shared" si="2"/>
        <v>0</v>
      </c>
      <c r="Z64" s="1">
        <v>1257.5293237137653</v>
      </c>
    </row>
    <row r="65" spans="1:26" x14ac:dyDescent="0.3">
      <c r="A65" t="str">
        <f t="shared" si="1"/>
        <v>DIPalp</v>
      </c>
      <c r="B65" s="2" t="str">
        <f>ProkustesV!D65</f>
        <v>DIPalp34_2_d_2.jpg</v>
      </c>
      <c r="C65" s="2">
        <f>IF($A65=$B$3,ProkustesV!E65*C$7+C$8,-99)</f>
        <v>-99</v>
      </c>
      <c r="D65" s="2">
        <f>IF($A65=$B$3,ProkustesV!F65*D$7+D$8,-99)</f>
        <v>-99</v>
      </c>
      <c r="E65" s="2">
        <f>IF($A65=$B$3,ProkustesV!G65*E$7+E$8,-99)</f>
        <v>-99</v>
      </c>
      <c r="F65" s="2">
        <f>IF($A65=$B$3,ProkustesV!H65*F$7+F$8,-99)</f>
        <v>-99</v>
      </c>
      <c r="G65" s="2">
        <f>IF($A65=$B$3,ProkustesV!I65*G$7+G$8,-99)</f>
        <v>-99</v>
      </c>
      <c r="H65" s="2">
        <f>IF($A65=$B$3,ProkustesV!J65*H$7+H$8,-99)</f>
        <v>-99</v>
      </c>
      <c r="I65" s="2">
        <f>IF($A65=$B$3,ProkustesV!K65*I$7+I$8,-99)</f>
        <v>-99</v>
      </c>
      <c r="J65" s="2">
        <f>IF($A65=$B$3,ProkustesV!L65*J$7+J$8,-99)</f>
        <v>-99</v>
      </c>
      <c r="K65" s="2">
        <f>IF($A65=$B$3,ProkustesV!M65*K$7+K$8,-99)</f>
        <v>-99</v>
      </c>
      <c r="L65" s="2">
        <f>IF($A65=$B$3,ProkustesV!N65*L$7+L$8,-99)</f>
        <v>-99</v>
      </c>
      <c r="M65" s="2">
        <f>IF($A65=$B$3,ProkustesV!O65*M$7+M$8,-99)</f>
        <v>-99</v>
      </c>
      <c r="N65" s="2">
        <f>IF($A65=$B$3,ProkustesV!P65*N$7+N$8,-99)</f>
        <v>-99</v>
      </c>
      <c r="O65" s="2">
        <f>IF($A65=$B$3,ProkustesV!Q65*O$7+O$8,-99)</f>
        <v>-99</v>
      </c>
      <c r="P65" s="2">
        <f>IF($A65=$B$3,ProkustesV!R65*P$7+P$8,-99)</f>
        <v>-99</v>
      </c>
      <c r="Q65" s="2">
        <f>IF($A65=$B$3,ProkustesV!S65*Q$7+Q$8,-99)</f>
        <v>-99</v>
      </c>
      <c r="R65" s="2">
        <f>IF($A65=$B$3,ProkustesV!T65*R$7+R$8,-99)</f>
        <v>-99</v>
      </c>
      <c r="S65" s="2">
        <f>IF($A65=$B$3,ProkustesV!U65*S$7+S$8,-99)</f>
        <v>-99</v>
      </c>
      <c r="T65" s="2">
        <f>IF($A65=$B$3,ProkustesV!V65*T$7+T$8,-99)</f>
        <v>-99</v>
      </c>
      <c r="U65" s="2">
        <f>IF($A65=$B$3,ProkustesV!W65*U$7+U$8,-99)</f>
        <v>-99</v>
      </c>
      <c r="V65" s="2">
        <f>IF($A65=$B$3,ProkustesV!X65*V$7+V$8,-99)</f>
        <v>-99</v>
      </c>
      <c r="W65" s="1">
        <v>908.79399999999998</v>
      </c>
      <c r="X65" s="1" t="s">
        <v>22</v>
      </c>
      <c r="Y65">
        <f t="shared" si="2"/>
        <v>0</v>
      </c>
      <c r="Z65" s="1">
        <v>1269.8334536465795</v>
      </c>
    </row>
    <row r="66" spans="1:26" x14ac:dyDescent="0.3">
      <c r="A66" t="str">
        <f t="shared" si="1"/>
        <v>DIPalp</v>
      </c>
      <c r="B66" s="2" t="str">
        <f>ProkustesV!D66</f>
        <v>DIPalp34_2_d_3.jpg</v>
      </c>
      <c r="C66" s="2">
        <f>IF($A66=$B$3,ProkustesV!E66*C$7+C$8,-99)</f>
        <v>-99</v>
      </c>
      <c r="D66" s="2">
        <f>IF($A66=$B$3,ProkustesV!F66*D$7+D$8,-99)</f>
        <v>-99</v>
      </c>
      <c r="E66" s="2">
        <f>IF($A66=$B$3,ProkustesV!G66*E$7+E$8,-99)</f>
        <v>-99</v>
      </c>
      <c r="F66" s="2">
        <f>IF($A66=$B$3,ProkustesV!H66*F$7+F$8,-99)</f>
        <v>-99</v>
      </c>
      <c r="G66" s="2">
        <f>IF($A66=$B$3,ProkustesV!I66*G$7+G$8,-99)</f>
        <v>-99</v>
      </c>
      <c r="H66" s="2">
        <f>IF($A66=$B$3,ProkustesV!J66*H$7+H$8,-99)</f>
        <v>-99</v>
      </c>
      <c r="I66" s="2">
        <f>IF($A66=$B$3,ProkustesV!K66*I$7+I$8,-99)</f>
        <v>-99</v>
      </c>
      <c r="J66" s="2">
        <f>IF($A66=$B$3,ProkustesV!L66*J$7+J$8,-99)</f>
        <v>-99</v>
      </c>
      <c r="K66" s="2">
        <f>IF($A66=$B$3,ProkustesV!M66*K$7+K$8,-99)</f>
        <v>-99</v>
      </c>
      <c r="L66" s="2">
        <f>IF($A66=$B$3,ProkustesV!N66*L$7+L$8,-99)</f>
        <v>-99</v>
      </c>
      <c r="M66" s="2">
        <f>IF($A66=$B$3,ProkustesV!O66*M$7+M$8,-99)</f>
        <v>-99</v>
      </c>
      <c r="N66" s="2">
        <f>IF($A66=$B$3,ProkustesV!P66*N$7+N$8,-99)</f>
        <v>-99</v>
      </c>
      <c r="O66" s="2">
        <f>IF($A66=$B$3,ProkustesV!Q66*O$7+O$8,-99)</f>
        <v>-99</v>
      </c>
      <c r="P66" s="2">
        <f>IF($A66=$B$3,ProkustesV!R66*P$7+P$8,-99)</f>
        <v>-99</v>
      </c>
      <c r="Q66" s="2">
        <f>IF($A66=$B$3,ProkustesV!S66*Q$7+Q$8,-99)</f>
        <v>-99</v>
      </c>
      <c r="R66" s="2">
        <f>IF($A66=$B$3,ProkustesV!T66*R$7+R$8,-99)</f>
        <v>-99</v>
      </c>
      <c r="S66" s="2">
        <f>IF($A66=$B$3,ProkustesV!U66*S$7+S$8,-99)</f>
        <v>-99</v>
      </c>
      <c r="T66" s="2">
        <f>IF($A66=$B$3,ProkustesV!V66*T$7+T$8,-99)</f>
        <v>-99</v>
      </c>
      <c r="U66" s="2">
        <f>IF($A66=$B$3,ProkustesV!W66*U$7+U$8,-99)</f>
        <v>-99</v>
      </c>
      <c r="V66" s="2">
        <f>IF($A66=$B$3,ProkustesV!X66*V$7+V$8,-99)</f>
        <v>-99</v>
      </c>
      <c r="W66" s="1">
        <v>839.70699999999999</v>
      </c>
      <c r="X66" s="1" t="s">
        <v>22</v>
      </c>
      <c r="Y66">
        <f t="shared" si="2"/>
        <v>0</v>
      </c>
      <c r="Z66" s="1">
        <v>1261.7273873543365</v>
      </c>
    </row>
    <row r="67" spans="1:26" x14ac:dyDescent="0.3">
      <c r="A67" t="str">
        <f t="shared" si="1"/>
        <v>DIPalp</v>
      </c>
      <c r="B67" s="2" t="str">
        <f>ProkustesV!D67</f>
        <v>DIPalp34_2_d_4.jpg</v>
      </c>
      <c r="C67" s="2">
        <f>IF($A67=$B$3,ProkustesV!E67*C$7+C$8,-99)</f>
        <v>-99</v>
      </c>
      <c r="D67" s="2">
        <f>IF($A67=$B$3,ProkustesV!F67*D$7+D$8,-99)</f>
        <v>-99</v>
      </c>
      <c r="E67" s="2">
        <f>IF($A67=$B$3,ProkustesV!G67*E$7+E$8,-99)</f>
        <v>-99</v>
      </c>
      <c r="F67" s="2">
        <f>IF($A67=$B$3,ProkustesV!H67*F$7+F$8,-99)</f>
        <v>-99</v>
      </c>
      <c r="G67" s="2">
        <f>IF($A67=$B$3,ProkustesV!I67*G$7+G$8,-99)</f>
        <v>-99</v>
      </c>
      <c r="H67" s="2">
        <f>IF($A67=$B$3,ProkustesV!J67*H$7+H$8,-99)</f>
        <v>-99</v>
      </c>
      <c r="I67" s="2">
        <f>IF($A67=$B$3,ProkustesV!K67*I$7+I$8,-99)</f>
        <v>-99</v>
      </c>
      <c r="J67" s="2">
        <f>IF($A67=$B$3,ProkustesV!L67*J$7+J$8,-99)</f>
        <v>-99</v>
      </c>
      <c r="K67" s="2">
        <f>IF($A67=$B$3,ProkustesV!M67*K$7+K$8,-99)</f>
        <v>-99</v>
      </c>
      <c r="L67" s="2">
        <f>IF($A67=$B$3,ProkustesV!N67*L$7+L$8,-99)</f>
        <v>-99</v>
      </c>
      <c r="M67" s="2">
        <f>IF($A67=$B$3,ProkustesV!O67*M$7+M$8,-99)</f>
        <v>-99</v>
      </c>
      <c r="N67" s="2">
        <f>IF($A67=$B$3,ProkustesV!P67*N$7+N$8,-99)</f>
        <v>-99</v>
      </c>
      <c r="O67" s="2">
        <f>IF($A67=$B$3,ProkustesV!Q67*O$7+O$8,-99)</f>
        <v>-99</v>
      </c>
      <c r="P67" s="2">
        <f>IF($A67=$B$3,ProkustesV!R67*P$7+P$8,-99)</f>
        <v>-99</v>
      </c>
      <c r="Q67" s="2">
        <f>IF($A67=$B$3,ProkustesV!S67*Q$7+Q$8,-99)</f>
        <v>-99</v>
      </c>
      <c r="R67" s="2">
        <f>IF($A67=$B$3,ProkustesV!T67*R$7+R$8,-99)</f>
        <v>-99</v>
      </c>
      <c r="S67" s="2">
        <f>IF($A67=$B$3,ProkustesV!U67*S$7+S$8,-99)</f>
        <v>-99</v>
      </c>
      <c r="T67" s="2">
        <f>IF($A67=$B$3,ProkustesV!V67*T$7+T$8,-99)</f>
        <v>-99</v>
      </c>
      <c r="U67" s="2">
        <f>IF($A67=$B$3,ProkustesV!W67*U$7+U$8,-99)</f>
        <v>-99</v>
      </c>
      <c r="V67" s="2">
        <f>IF($A67=$B$3,ProkustesV!X67*V$7+V$8,-99)</f>
        <v>-99</v>
      </c>
      <c r="W67" s="1">
        <v>819.70299999999997</v>
      </c>
      <c r="X67" s="1" t="s">
        <v>22</v>
      </c>
      <c r="Y67">
        <f t="shared" si="2"/>
        <v>0</v>
      </c>
      <c r="Z67" s="1">
        <v>1298.1698656185176</v>
      </c>
    </row>
    <row r="68" spans="1:26" x14ac:dyDescent="0.3">
      <c r="A68" t="str">
        <f t="shared" si="1"/>
        <v>DIPalp</v>
      </c>
      <c r="B68" s="2" t="str">
        <f>ProkustesV!D68</f>
        <v>DIPalp34_2_d_5.jpg</v>
      </c>
      <c r="C68" s="2">
        <f>IF($A68=$B$3,ProkustesV!E68*C$7+C$8,-99)</f>
        <v>-99</v>
      </c>
      <c r="D68" s="2">
        <f>IF($A68=$B$3,ProkustesV!F68*D$7+D$8,-99)</f>
        <v>-99</v>
      </c>
      <c r="E68" s="2">
        <f>IF($A68=$B$3,ProkustesV!G68*E$7+E$8,-99)</f>
        <v>-99</v>
      </c>
      <c r="F68" s="2">
        <f>IF($A68=$B$3,ProkustesV!H68*F$7+F$8,-99)</f>
        <v>-99</v>
      </c>
      <c r="G68" s="2">
        <f>IF($A68=$B$3,ProkustesV!I68*G$7+G$8,-99)</f>
        <v>-99</v>
      </c>
      <c r="H68" s="2">
        <f>IF($A68=$B$3,ProkustesV!J68*H$7+H$8,-99)</f>
        <v>-99</v>
      </c>
      <c r="I68" s="2">
        <f>IF($A68=$B$3,ProkustesV!K68*I$7+I$8,-99)</f>
        <v>-99</v>
      </c>
      <c r="J68" s="2">
        <f>IF($A68=$B$3,ProkustesV!L68*J$7+J$8,-99)</f>
        <v>-99</v>
      </c>
      <c r="K68" s="2">
        <f>IF($A68=$B$3,ProkustesV!M68*K$7+K$8,-99)</f>
        <v>-99</v>
      </c>
      <c r="L68" s="2">
        <f>IF($A68=$B$3,ProkustesV!N68*L$7+L$8,-99)</f>
        <v>-99</v>
      </c>
      <c r="M68" s="2">
        <f>IF($A68=$B$3,ProkustesV!O68*M$7+M$8,-99)</f>
        <v>-99</v>
      </c>
      <c r="N68" s="2">
        <f>IF($A68=$B$3,ProkustesV!P68*N$7+N$8,-99)</f>
        <v>-99</v>
      </c>
      <c r="O68" s="2">
        <f>IF($A68=$B$3,ProkustesV!Q68*O$7+O$8,-99)</f>
        <v>-99</v>
      </c>
      <c r="P68" s="2">
        <f>IF($A68=$B$3,ProkustesV!R68*P$7+P$8,-99)</f>
        <v>-99</v>
      </c>
      <c r="Q68" s="2">
        <f>IF($A68=$B$3,ProkustesV!S68*Q$7+Q$8,-99)</f>
        <v>-99</v>
      </c>
      <c r="R68" s="2">
        <f>IF($A68=$B$3,ProkustesV!T68*R$7+R$8,-99)</f>
        <v>-99</v>
      </c>
      <c r="S68" s="2">
        <f>IF($A68=$B$3,ProkustesV!U68*S$7+S$8,-99)</f>
        <v>-99</v>
      </c>
      <c r="T68" s="2">
        <f>IF($A68=$B$3,ProkustesV!V68*T$7+T$8,-99)</f>
        <v>-99</v>
      </c>
      <c r="U68" s="2">
        <f>IF($A68=$B$3,ProkustesV!W68*U$7+U$8,-99)</f>
        <v>-99</v>
      </c>
      <c r="V68" s="2">
        <f>IF($A68=$B$3,ProkustesV!X68*V$7+V$8,-99)</f>
        <v>-99</v>
      </c>
      <c r="W68" s="1">
        <v>940.66700000000003</v>
      </c>
      <c r="X68" s="1" t="s">
        <v>22</v>
      </c>
      <c r="Y68">
        <f t="shared" si="2"/>
        <v>0</v>
      </c>
      <c r="Z68" s="1">
        <v>1277.6904946034465</v>
      </c>
    </row>
    <row r="69" spans="1:26" x14ac:dyDescent="0.3">
      <c r="A69" t="str">
        <f t="shared" si="1"/>
        <v>DIPalp</v>
      </c>
      <c r="B69" s="2" t="str">
        <f>ProkustesV!D69</f>
        <v>DIPalp5_d_1.jpg</v>
      </c>
      <c r="C69" s="2">
        <f>IF($A69=$B$3,ProkustesV!E69*C$7+C$8,-99)</f>
        <v>-99</v>
      </c>
      <c r="D69" s="2">
        <f>IF($A69=$B$3,ProkustesV!F69*D$7+D$8,-99)</f>
        <v>-99</v>
      </c>
      <c r="E69" s="2">
        <f>IF($A69=$B$3,ProkustesV!G69*E$7+E$8,-99)</f>
        <v>-99</v>
      </c>
      <c r="F69" s="2">
        <f>IF($A69=$B$3,ProkustesV!H69*F$7+F$8,-99)</f>
        <v>-99</v>
      </c>
      <c r="G69" s="2">
        <f>IF($A69=$B$3,ProkustesV!I69*G$7+G$8,-99)</f>
        <v>-99</v>
      </c>
      <c r="H69" s="2">
        <f>IF($A69=$B$3,ProkustesV!J69*H$7+H$8,-99)</f>
        <v>-99</v>
      </c>
      <c r="I69" s="2">
        <f>IF($A69=$B$3,ProkustesV!K69*I$7+I$8,-99)</f>
        <v>-99</v>
      </c>
      <c r="J69" s="2">
        <f>IF($A69=$B$3,ProkustesV!L69*J$7+J$8,-99)</f>
        <v>-99</v>
      </c>
      <c r="K69" s="2">
        <f>IF($A69=$B$3,ProkustesV!M69*K$7+K$8,-99)</f>
        <v>-99</v>
      </c>
      <c r="L69" s="2">
        <f>IF($A69=$B$3,ProkustesV!N69*L$7+L$8,-99)</f>
        <v>-99</v>
      </c>
      <c r="M69" s="2">
        <f>IF($A69=$B$3,ProkustesV!O69*M$7+M$8,-99)</f>
        <v>-99</v>
      </c>
      <c r="N69" s="2">
        <f>IF($A69=$B$3,ProkustesV!P69*N$7+N$8,-99)</f>
        <v>-99</v>
      </c>
      <c r="O69" s="2">
        <f>IF($A69=$B$3,ProkustesV!Q69*O$7+O$8,-99)</f>
        <v>-99</v>
      </c>
      <c r="P69" s="2">
        <f>IF($A69=$B$3,ProkustesV!R69*P$7+P$8,-99)</f>
        <v>-99</v>
      </c>
      <c r="Q69" s="2">
        <f>IF($A69=$B$3,ProkustesV!S69*Q$7+Q$8,-99)</f>
        <v>-99</v>
      </c>
      <c r="R69" s="2">
        <f>IF($A69=$B$3,ProkustesV!T69*R$7+R$8,-99)</f>
        <v>-99</v>
      </c>
      <c r="S69" s="2">
        <f>IF($A69=$B$3,ProkustesV!U69*S$7+S$8,-99)</f>
        <v>-99</v>
      </c>
      <c r="T69" s="2">
        <f>IF($A69=$B$3,ProkustesV!V69*T$7+T$8,-99)</f>
        <v>-99</v>
      </c>
      <c r="U69" s="2">
        <f>IF($A69=$B$3,ProkustesV!W69*U$7+U$8,-99)</f>
        <v>-99</v>
      </c>
      <c r="V69" s="2">
        <f>IF($A69=$B$3,ProkustesV!X69*V$7+V$8,-99)</f>
        <v>-99</v>
      </c>
      <c r="W69" s="1">
        <v>662.13099999999997</v>
      </c>
      <c r="X69" s="1" t="s">
        <v>22</v>
      </c>
      <c r="Y69">
        <f t="shared" si="2"/>
        <v>0</v>
      </c>
      <c r="Z69" s="1">
        <v>877.91799161425092</v>
      </c>
    </row>
    <row r="70" spans="1:26" x14ac:dyDescent="0.3">
      <c r="A70" t="str">
        <f t="shared" si="1"/>
        <v>DIPalp</v>
      </c>
      <c r="B70" s="2" t="str">
        <f>ProkustesV!D70</f>
        <v>DIPalp5_d_2.jpg</v>
      </c>
      <c r="C70" s="2">
        <f>IF($A70=$B$3,ProkustesV!E70*C$7+C$8,-99)</f>
        <v>-99</v>
      </c>
      <c r="D70" s="2">
        <f>IF($A70=$B$3,ProkustesV!F70*D$7+D$8,-99)</f>
        <v>-99</v>
      </c>
      <c r="E70" s="2">
        <f>IF($A70=$B$3,ProkustesV!G70*E$7+E$8,-99)</f>
        <v>-99</v>
      </c>
      <c r="F70" s="2">
        <f>IF($A70=$B$3,ProkustesV!H70*F$7+F$8,-99)</f>
        <v>-99</v>
      </c>
      <c r="G70" s="2">
        <f>IF($A70=$B$3,ProkustesV!I70*G$7+G$8,-99)</f>
        <v>-99</v>
      </c>
      <c r="H70" s="2">
        <f>IF($A70=$B$3,ProkustesV!J70*H$7+H$8,-99)</f>
        <v>-99</v>
      </c>
      <c r="I70" s="2">
        <f>IF($A70=$B$3,ProkustesV!K70*I$7+I$8,-99)</f>
        <v>-99</v>
      </c>
      <c r="J70" s="2">
        <f>IF($A70=$B$3,ProkustesV!L70*J$7+J$8,-99)</f>
        <v>-99</v>
      </c>
      <c r="K70" s="2">
        <f>IF($A70=$B$3,ProkustesV!M70*K$7+K$8,-99)</f>
        <v>-99</v>
      </c>
      <c r="L70" s="2">
        <f>IF($A70=$B$3,ProkustesV!N70*L$7+L$8,-99)</f>
        <v>-99</v>
      </c>
      <c r="M70" s="2">
        <f>IF($A70=$B$3,ProkustesV!O70*M$7+M$8,-99)</f>
        <v>-99</v>
      </c>
      <c r="N70" s="2">
        <f>IF($A70=$B$3,ProkustesV!P70*N$7+N$8,-99)</f>
        <v>-99</v>
      </c>
      <c r="O70" s="2">
        <f>IF($A70=$B$3,ProkustesV!Q70*O$7+O$8,-99)</f>
        <v>-99</v>
      </c>
      <c r="P70" s="2">
        <f>IF($A70=$B$3,ProkustesV!R70*P$7+P$8,-99)</f>
        <v>-99</v>
      </c>
      <c r="Q70" s="2">
        <f>IF($A70=$B$3,ProkustesV!S70*Q$7+Q$8,-99)</f>
        <v>-99</v>
      </c>
      <c r="R70" s="2">
        <f>IF($A70=$B$3,ProkustesV!T70*R$7+R$8,-99)</f>
        <v>-99</v>
      </c>
      <c r="S70" s="2">
        <f>IF($A70=$B$3,ProkustesV!U70*S$7+S$8,-99)</f>
        <v>-99</v>
      </c>
      <c r="T70" s="2">
        <f>IF($A70=$B$3,ProkustesV!V70*T$7+T$8,-99)</f>
        <v>-99</v>
      </c>
      <c r="U70" s="2">
        <f>IF($A70=$B$3,ProkustesV!W70*U$7+U$8,-99)</f>
        <v>-99</v>
      </c>
      <c r="V70" s="2">
        <f>IF($A70=$B$3,ProkustesV!X70*V$7+V$8,-99)</f>
        <v>-99</v>
      </c>
      <c r="W70" s="1">
        <v>608.56200000000001</v>
      </c>
      <c r="X70" s="1" t="s">
        <v>22</v>
      </c>
      <c r="Y70">
        <f t="shared" si="2"/>
        <v>0</v>
      </c>
      <c r="Z70" s="1">
        <v>917.15756552513915</v>
      </c>
    </row>
    <row r="71" spans="1:26" x14ac:dyDescent="0.3">
      <c r="A71" t="str">
        <f t="shared" si="1"/>
        <v>DIPalp</v>
      </c>
      <c r="B71" s="2" t="str">
        <f>ProkustesV!D71</f>
        <v>DIPalp5_d_3.jpg</v>
      </c>
      <c r="C71" s="2">
        <f>IF($A71=$B$3,ProkustesV!E71*C$7+C$8,-99)</f>
        <v>-99</v>
      </c>
      <c r="D71" s="2">
        <f>IF($A71=$B$3,ProkustesV!F71*D$7+D$8,-99)</f>
        <v>-99</v>
      </c>
      <c r="E71" s="2">
        <f>IF($A71=$B$3,ProkustesV!G71*E$7+E$8,-99)</f>
        <v>-99</v>
      </c>
      <c r="F71" s="2">
        <f>IF($A71=$B$3,ProkustesV!H71*F$7+F$8,-99)</f>
        <v>-99</v>
      </c>
      <c r="G71" s="2">
        <f>IF($A71=$B$3,ProkustesV!I71*G$7+G$8,-99)</f>
        <v>-99</v>
      </c>
      <c r="H71" s="2">
        <f>IF($A71=$B$3,ProkustesV!J71*H$7+H$8,-99)</f>
        <v>-99</v>
      </c>
      <c r="I71" s="2">
        <f>IF($A71=$B$3,ProkustesV!K71*I$7+I$8,-99)</f>
        <v>-99</v>
      </c>
      <c r="J71" s="2">
        <f>IF($A71=$B$3,ProkustesV!L71*J$7+J$8,-99)</f>
        <v>-99</v>
      </c>
      <c r="K71" s="2">
        <f>IF($A71=$B$3,ProkustesV!M71*K$7+K$8,-99)</f>
        <v>-99</v>
      </c>
      <c r="L71" s="2">
        <f>IF($A71=$B$3,ProkustesV!N71*L$7+L$8,-99)</f>
        <v>-99</v>
      </c>
      <c r="M71" s="2">
        <f>IF($A71=$B$3,ProkustesV!O71*M$7+M$8,-99)</f>
        <v>-99</v>
      </c>
      <c r="N71" s="2">
        <f>IF($A71=$B$3,ProkustesV!P71*N$7+N$8,-99)</f>
        <v>-99</v>
      </c>
      <c r="O71" s="2">
        <f>IF($A71=$B$3,ProkustesV!Q71*O$7+O$8,-99)</f>
        <v>-99</v>
      </c>
      <c r="P71" s="2">
        <f>IF($A71=$B$3,ProkustesV!R71*P$7+P$8,-99)</f>
        <v>-99</v>
      </c>
      <c r="Q71" s="2">
        <f>IF($A71=$B$3,ProkustesV!S71*Q$7+Q$8,-99)</f>
        <v>-99</v>
      </c>
      <c r="R71" s="2">
        <f>IF($A71=$B$3,ProkustesV!T71*R$7+R$8,-99)</f>
        <v>-99</v>
      </c>
      <c r="S71" s="2">
        <f>IF($A71=$B$3,ProkustesV!U71*S$7+S$8,-99)</f>
        <v>-99</v>
      </c>
      <c r="T71" s="2">
        <f>IF($A71=$B$3,ProkustesV!V71*T$7+T$8,-99)</f>
        <v>-99</v>
      </c>
      <c r="U71" s="2">
        <f>IF($A71=$B$3,ProkustesV!W71*U$7+U$8,-99)</f>
        <v>-99</v>
      </c>
      <c r="V71" s="2">
        <f>IF($A71=$B$3,ProkustesV!X71*V$7+V$8,-99)</f>
        <v>-99</v>
      </c>
      <c r="W71" s="1">
        <v>617.375</v>
      </c>
      <c r="X71" s="1" t="s">
        <v>22</v>
      </c>
      <c r="Y71">
        <f t="shared" si="2"/>
        <v>0</v>
      </c>
      <c r="Z71" s="1">
        <v>898.96829755003046</v>
      </c>
    </row>
    <row r="72" spans="1:26" x14ac:dyDescent="0.3">
      <c r="A72" t="str">
        <f t="shared" si="1"/>
        <v>DIPalp</v>
      </c>
      <c r="B72" s="2" t="str">
        <f>ProkustesV!D72</f>
        <v>DIPalp5_d_4.jpg</v>
      </c>
      <c r="C72" s="2">
        <f>IF($A72=$B$3,ProkustesV!E72*C$7+C$8,-99)</f>
        <v>-99</v>
      </c>
      <c r="D72" s="2">
        <f>IF($A72=$B$3,ProkustesV!F72*D$7+D$8,-99)</f>
        <v>-99</v>
      </c>
      <c r="E72" s="2">
        <f>IF($A72=$B$3,ProkustesV!G72*E$7+E$8,-99)</f>
        <v>-99</v>
      </c>
      <c r="F72" s="2">
        <f>IF($A72=$B$3,ProkustesV!H72*F$7+F$8,-99)</f>
        <v>-99</v>
      </c>
      <c r="G72" s="2">
        <f>IF($A72=$B$3,ProkustesV!I72*G$7+G$8,-99)</f>
        <v>-99</v>
      </c>
      <c r="H72" s="2">
        <f>IF($A72=$B$3,ProkustesV!J72*H$7+H$8,-99)</f>
        <v>-99</v>
      </c>
      <c r="I72" s="2">
        <f>IF($A72=$B$3,ProkustesV!K72*I$7+I$8,-99)</f>
        <v>-99</v>
      </c>
      <c r="J72" s="2">
        <f>IF($A72=$B$3,ProkustesV!L72*J$7+J$8,-99)</f>
        <v>-99</v>
      </c>
      <c r="K72" s="2">
        <f>IF($A72=$B$3,ProkustesV!M72*K$7+K$8,-99)</f>
        <v>-99</v>
      </c>
      <c r="L72" s="2">
        <f>IF($A72=$B$3,ProkustesV!N72*L$7+L$8,-99)</f>
        <v>-99</v>
      </c>
      <c r="M72" s="2">
        <f>IF($A72=$B$3,ProkustesV!O72*M$7+M$8,-99)</f>
        <v>-99</v>
      </c>
      <c r="N72" s="2">
        <f>IF($A72=$B$3,ProkustesV!P72*N$7+N$8,-99)</f>
        <v>-99</v>
      </c>
      <c r="O72" s="2">
        <f>IF($A72=$B$3,ProkustesV!Q72*O$7+O$8,-99)</f>
        <v>-99</v>
      </c>
      <c r="P72" s="2">
        <f>IF($A72=$B$3,ProkustesV!R72*P$7+P$8,-99)</f>
        <v>-99</v>
      </c>
      <c r="Q72" s="2">
        <f>IF($A72=$B$3,ProkustesV!S72*Q$7+Q$8,-99)</f>
        <v>-99</v>
      </c>
      <c r="R72" s="2">
        <f>IF($A72=$B$3,ProkustesV!T72*R$7+R$8,-99)</f>
        <v>-99</v>
      </c>
      <c r="S72" s="2">
        <f>IF($A72=$B$3,ProkustesV!U72*S$7+S$8,-99)</f>
        <v>-99</v>
      </c>
      <c r="T72" s="2">
        <f>IF($A72=$B$3,ProkustesV!V72*T$7+T$8,-99)</f>
        <v>-99</v>
      </c>
      <c r="U72" s="2">
        <f>IF($A72=$B$3,ProkustesV!W72*U$7+U$8,-99)</f>
        <v>-99</v>
      </c>
      <c r="V72" s="2">
        <f>IF($A72=$B$3,ProkustesV!X72*V$7+V$8,-99)</f>
        <v>-99</v>
      </c>
      <c r="W72" s="1">
        <v>718.64200000000005</v>
      </c>
      <c r="X72" s="1" t="s">
        <v>22</v>
      </c>
      <c r="Y72">
        <f t="shared" si="2"/>
        <v>0</v>
      </c>
      <c r="Z72" s="1">
        <v>864.94681917445075</v>
      </c>
    </row>
    <row r="73" spans="1:26" x14ac:dyDescent="0.3">
      <c r="A73" t="str">
        <f t="shared" si="1"/>
        <v>DIPalp</v>
      </c>
      <c r="B73" s="2" t="str">
        <f>ProkustesV!D73</f>
        <v>DIPalp6_d_1.jpg</v>
      </c>
      <c r="C73" s="2">
        <f>IF($A73=$B$3,ProkustesV!E73*C$7+C$8,-99)</f>
        <v>-99</v>
      </c>
      <c r="D73" s="2">
        <f>IF($A73=$B$3,ProkustesV!F73*D$7+D$8,-99)</f>
        <v>-99</v>
      </c>
      <c r="E73" s="2">
        <f>IF($A73=$B$3,ProkustesV!G73*E$7+E$8,-99)</f>
        <v>-99</v>
      </c>
      <c r="F73" s="2">
        <f>IF($A73=$B$3,ProkustesV!H73*F$7+F$8,-99)</f>
        <v>-99</v>
      </c>
      <c r="G73" s="2">
        <f>IF($A73=$B$3,ProkustesV!I73*G$7+G$8,-99)</f>
        <v>-99</v>
      </c>
      <c r="H73" s="2">
        <f>IF($A73=$B$3,ProkustesV!J73*H$7+H$8,-99)</f>
        <v>-99</v>
      </c>
      <c r="I73" s="2">
        <f>IF($A73=$B$3,ProkustesV!K73*I$7+I$8,-99)</f>
        <v>-99</v>
      </c>
      <c r="J73" s="2">
        <f>IF($A73=$B$3,ProkustesV!L73*J$7+J$8,-99)</f>
        <v>-99</v>
      </c>
      <c r="K73" s="2">
        <f>IF($A73=$B$3,ProkustesV!M73*K$7+K$8,-99)</f>
        <v>-99</v>
      </c>
      <c r="L73" s="2">
        <f>IF($A73=$B$3,ProkustesV!N73*L$7+L$8,-99)</f>
        <v>-99</v>
      </c>
      <c r="M73" s="2">
        <f>IF($A73=$B$3,ProkustesV!O73*M$7+M$8,-99)</f>
        <v>-99</v>
      </c>
      <c r="N73" s="2">
        <f>IF($A73=$B$3,ProkustesV!P73*N$7+N$8,-99)</f>
        <v>-99</v>
      </c>
      <c r="O73" s="2">
        <f>IF($A73=$B$3,ProkustesV!Q73*O$7+O$8,-99)</f>
        <v>-99</v>
      </c>
      <c r="P73" s="2">
        <f>IF($A73=$B$3,ProkustesV!R73*P$7+P$8,-99)</f>
        <v>-99</v>
      </c>
      <c r="Q73" s="2">
        <f>IF($A73=$B$3,ProkustesV!S73*Q$7+Q$8,-99)</f>
        <v>-99</v>
      </c>
      <c r="R73" s="2">
        <f>IF($A73=$B$3,ProkustesV!T73*R$7+R$8,-99)</f>
        <v>-99</v>
      </c>
      <c r="S73" s="2">
        <f>IF($A73=$B$3,ProkustesV!U73*S$7+S$8,-99)</f>
        <v>-99</v>
      </c>
      <c r="T73" s="2">
        <f>IF($A73=$B$3,ProkustesV!V73*T$7+T$8,-99)</f>
        <v>-99</v>
      </c>
      <c r="U73" s="2">
        <f>IF($A73=$B$3,ProkustesV!W73*U$7+U$8,-99)</f>
        <v>-99</v>
      </c>
      <c r="V73" s="2">
        <f>IF($A73=$B$3,ProkustesV!X73*V$7+V$8,-99)</f>
        <v>-99</v>
      </c>
      <c r="W73" s="1">
        <v>831.20899999999995</v>
      </c>
      <c r="X73" s="1" t="s">
        <v>22</v>
      </c>
      <c r="Y73">
        <f t="shared" si="2"/>
        <v>0</v>
      </c>
      <c r="Z73" s="1">
        <v>1293.0989907969149</v>
      </c>
    </row>
    <row r="74" spans="1:26" x14ac:dyDescent="0.3">
      <c r="A74" t="str">
        <f t="shared" si="1"/>
        <v>DIPalp</v>
      </c>
      <c r="B74" s="2" t="str">
        <f>ProkustesV!D74</f>
        <v>DIPalp6_d_2.jpg</v>
      </c>
      <c r="C74" s="2">
        <f>IF($A74=$B$3,ProkustesV!E74*C$7+C$8,-99)</f>
        <v>-99</v>
      </c>
      <c r="D74" s="2">
        <f>IF($A74=$B$3,ProkustesV!F74*D$7+D$8,-99)</f>
        <v>-99</v>
      </c>
      <c r="E74" s="2">
        <f>IF($A74=$B$3,ProkustesV!G74*E$7+E$8,-99)</f>
        <v>-99</v>
      </c>
      <c r="F74" s="2">
        <f>IF($A74=$B$3,ProkustesV!H74*F$7+F$8,-99)</f>
        <v>-99</v>
      </c>
      <c r="G74" s="2">
        <f>IF($A74=$B$3,ProkustesV!I74*G$7+G$8,-99)</f>
        <v>-99</v>
      </c>
      <c r="H74" s="2">
        <f>IF($A74=$B$3,ProkustesV!J74*H$7+H$8,-99)</f>
        <v>-99</v>
      </c>
      <c r="I74" s="2">
        <f>IF($A74=$B$3,ProkustesV!K74*I$7+I$8,-99)</f>
        <v>-99</v>
      </c>
      <c r="J74" s="2">
        <f>IF($A74=$B$3,ProkustesV!L74*J$7+J$8,-99)</f>
        <v>-99</v>
      </c>
      <c r="K74" s="2">
        <f>IF($A74=$B$3,ProkustesV!M74*K$7+K$8,-99)</f>
        <v>-99</v>
      </c>
      <c r="L74" s="2">
        <f>IF($A74=$B$3,ProkustesV!N74*L$7+L$8,-99)</f>
        <v>-99</v>
      </c>
      <c r="M74" s="2">
        <f>IF($A74=$B$3,ProkustesV!O74*M$7+M$8,-99)</f>
        <v>-99</v>
      </c>
      <c r="N74" s="2">
        <f>IF($A74=$B$3,ProkustesV!P74*N$7+N$8,-99)</f>
        <v>-99</v>
      </c>
      <c r="O74" s="2">
        <f>IF($A74=$B$3,ProkustesV!Q74*O$7+O$8,-99)</f>
        <v>-99</v>
      </c>
      <c r="P74" s="2">
        <f>IF($A74=$B$3,ProkustesV!R74*P$7+P$8,-99)</f>
        <v>-99</v>
      </c>
      <c r="Q74" s="2">
        <f>IF($A74=$B$3,ProkustesV!S74*Q$7+Q$8,-99)</f>
        <v>-99</v>
      </c>
      <c r="R74" s="2">
        <f>IF($A74=$B$3,ProkustesV!T74*R$7+R$8,-99)</f>
        <v>-99</v>
      </c>
      <c r="S74" s="2">
        <f>IF($A74=$B$3,ProkustesV!U74*S$7+S$8,-99)</f>
        <v>-99</v>
      </c>
      <c r="T74" s="2">
        <f>IF($A74=$B$3,ProkustesV!V74*T$7+T$8,-99)</f>
        <v>-99</v>
      </c>
      <c r="U74" s="2">
        <f>IF($A74=$B$3,ProkustesV!W74*U$7+U$8,-99)</f>
        <v>-99</v>
      </c>
      <c r="V74" s="2">
        <f>IF($A74=$B$3,ProkustesV!X74*V$7+V$8,-99)</f>
        <v>-99</v>
      </c>
      <c r="W74" s="1">
        <v>686.20299999999997</v>
      </c>
      <c r="X74" s="1" t="s">
        <v>22</v>
      </c>
      <c r="Y74">
        <f t="shared" si="2"/>
        <v>0</v>
      </c>
      <c r="Z74" s="1">
        <v>1260.1146773210762</v>
      </c>
    </row>
    <row r="75" spans="1:26" x14ac:dyDescent="0.3">
      <c r="A75" t="str">
        <f t="shared" ref="A75:A138" si="3">MID(B75,1,6)</f>
        <v>DIPalp</v>
      </c>
      <c r="B75" s="2" t="str">
        <f>ProkustesV!D75</f>
        <v>DIPalp6_d_3.jpg</v>
      </c>
      <c r="C75" s="2">
        <f>IF($A75=$B$3,ProkustesV!E75*C$7+C$8,-99)</f>
        <v>-99</v>
      </c>
      <c r="D75" s="2">
        <f>IF($A75=$B$3,ProkustesV!F75*D$7+D$8,-99)</f>
        <v>-99</v>
      </c>
      <c r="E75" s="2">
        <f>IF($A75=$B$3,ProkustesV!G75*E$7+E$8,-99)</f>
        <v>-99</v>
      </c>
      <c r="F75" s="2">
        <f>IF($A75=$B$3,ProkustesV!H75*F$7+F$8,-99)</f>
        <v>-99</v>
      </c>
      <c r="G75" s="2">
        <f>IF($A75=$B$3,ProkustesV!I75*G$7+G$8,-99)</f>
        <v>-99</v>
      </c>
      <c r="H75" s="2">
        <f>IF($A75=$B$3,ProkustesV!J75*H$7+H$8,-99)</f>
        <v>-99</v>
      </c>
      <c r="I75" s="2">
        <f>IF($A75=$B$3,ProkustesV!K75*I$7+I$8,-99)</f>
        <v>-99</v>
      </c>
      <c r="J75" s="2">
        <f>IF($A75=$B$3,ProkustesV!L75*J$7+J$8,-99)</f>
        <v>-99</v>
      </c>
      <c r="K75" s="2">
        <f>IF($A75=$B$3,ProkustesV!M75*K$7+K$8,-99)</f>
        <v>-99</v>
      </c>
      <c r="L75" s="2">
        <f>IF($A75=$B$3,ProkustesV!N75*L$7+L$8,-99)</f>
        <v>-99</v>
      </c>
      <c r="M75" s="2">
        <f>IF($A75=$B$3,ProkustesV!O75*M$7+M$8,-99)</f>
        <v>-99</v>
      </c>
      <c r="N75" s="2">
        <f>IF($A75=$B$3,ProkustesV!P75*N$7+N$8,-99)</f>
        <v>-99</v>
      </c>
      <c r="O75" s="2">
        <f>IF($A75=$B$3,ProkustesV!Q75*O$7+O$8,-99)</f>
        <v>-99</v>
      </c>
      <c r="P75" s="2">
        <f>IF($A75=$B$3,ProkustesV!R75*P$7+P$8,-99)</f>
        <v>-99</v>
      </c>
      <c r="Q75" s="2">
        <f>IF($A75=$B$3,ProkustesV!S75*Q$7+Q$8,-99)</f>
        <v>-99</v>
      </c>
      <c r="R75" s="2">
        <f>IF($A75=$B$3,ProkustesV!T75*R$7+R$8,-99)</f>
        <v>-99</v>
      </c>
      <c r="S75" s="2">
        <f>IF($A75=$B$3,ProkustesV!U75*S$7+S$8,-99)</f>
        <v>-99</v>
      </c>
      <c r="T75" s="2">
        <f>IF($A75=$B$3,ProkustesV!V75*T$7+T$8,-99)</f>
        <v>-99</v>
      </c>
      <c r="U75" s="2">
        <f>IF($A75=$B$3,ProkustesV!W75*U$7+U$8,-99)</f>
        <v>-99</v>
      </c>
      <c r="V75" s="2">
        <f>IF($A75=$B$3,ProkustesV!X75*V$7+V$8,-99)</f>
        <v>-99</v>
      </c>
      <c r="W75" s="1">
        <v>806.92</v>
      </c>
      <c r="X75" s="1" t="s">
        <v>22</v>
      </c>
      <c r="Y75">
        <f t="shared" ref="Y75:Y138" si="4">SQRT((G75-U75)*(G75-U75) + (H75-V75) *(H75-V75))</f>
        <v>0</v>
      </c>
      <c r="Z75" s="1">
        <v>1265.0667966554176</v>
      </c>
    </row>
    <row r="76" spans="1:26" x14ac:dyDescent="0.3">
      <c r="A76" t="str">
        <f t="shared" si="3"/>
        <v>DIPalp</v>
      </c>
      <c r="B76" s="2" t="str">
        <f>ProkustesV!D76</f>
        <v>DIPalp6_d_4.jpg</v>
      </c>
      <c r="C76" s="2">
        <f>IF($A76=$B$3,ProkustesV!E76*C$7+C$8,-99)</f>
        <v>-99</v>
      </c>
      <c r="D76" s="2">
        <f>IF($A76=$B$3,ProkustesV!F76*D$7+D$8,-99)</f>
        <v>-99</v>
      </c>
      <c r="E76" s="2">
        <f>IF($A76=$B$3,ProkustesV!G76*E$7+E$8,-99)</f>
        <v>-99</v>
      </c>
      <c r="F76" s="2">
        <f>IF($A76=$B$3,ProkustesV!H76*F$7+F$8,-99)</f>
        <v>-99</v>
      </c>
      <c r="G76" s="2">
        <f>IF($A76=$B$3,ProkustesV!I76*G$7+G$8,-99)</f>
        <v>-99</v>
      </c>
      <c r="H76" s="2">
        <f>IF($A76=$B$3,ProkustesV!J76*H$7+H$8,-99)</f>
        <v>-99</v>
      </c>
      <c r="I76" s="2">
        <f>IF($A76=$B$3,ProkustesV!K76*I$7+I$8,-99)</f>
        <v>-99</v>
      </c>
      <c r="J76" s="2">
        <f>IF($A76=$B$3,ProkustesV!L76*J$7+J$8,-99)</f>
        <v>-99</v>
      </c>
      <c r="K76" s="2">
        <f>IF($A76=$B$3,ProkustesV!M76*K$7+K$8,-99)</f>
        <v>-99</v>
      </c>
      <c r="L76" s="2">
        <f>IF($A76=$B$3,ProkustesV!N76*L$7+L$8,-99)</f>
        <v>-99</v>
      </c>
      <c r="M76" s="2">
        <f>IF($A76=$B$3,ProkustesV!O76*M$7+M$8,-99)</f>
        <v>-99</v>
      </c>
      <c r="N76" s="2">
        <f>IF($A76=$B$3,ProkustesV!P76*N$7+N$8,-99)</f>
        <v>-99</v>
      </c>
      <c r="O76" s="2">
        <f>IF($A76=$B$3,ProkustesV!Q76*O$7+O$8,-99)</f>
        <v>-99</v>
      </c>
      <c r="P76" s="2">
        <f>IF($A76=$B$3,ProkustesV!R76*P$7+P$8,-99)</f>
        <v>-99</v>
      </c>
      <c r="Q76" s="2">
        <f>IF($A76=$B$3,ProkustesV!S76*Q$7+Q$8,-99)</f>
        <v>-99</v>
      </c>
      <c r="R76" s="2">
        <f>IF($A76=$B$3,ProkustesV!T76*R$7+R$8,-99)</f>
        <v>-99</v>
      </c>
      <c r="S76" s="2">
        <f>IF($A76=$B$3,ProkustesV!U76*S$7+S$8,-99)</f>
        <v>-99</v>
      </c>
      <c r="T76" s="2">
        <f>IF($A76=$B$3,ProkustesV!V76*T$7+T$8,-99)</f>
        <v>-99</v>
      </c>
      <c r="U76" s="2">
        <f>IF($A76=$B$3,ProkustesV!W76*U$7+U$8,-99)</f>
        <v>-99</v>
      </c>
      <c r="V76" s="2">
        <f>IF($A76=$B$3,ProkustesV!X76*V$7+V$8,-99)</f>
        <v>-99</v>
      </c>
      <c r="W76" s="1">
        <v>845.38499999999999</v>
      </c>
      <c r="X76" s="1" t="s">
        <v>22</v>
      </c>
      <c r="Y76">
        <f t="shared" si="4"/>
        <v>0</v>
      </c>
      <c r="Z76" s="1">
        <v>1285.155632598636</v>
      </c>
    </row>
    <row r="77" spans="1:26" x14ac:dyDescent="0.3">
      <c r="A77" t="str">
        <f t="shared" si="3"/>
        <v>DIPalp</v>
      </c>
      <c r="B77" s="2" t="str">
        <f>ProkustesV!D77</f>
        <v>DIPalp6_d_5.jpg</v>
      </c>
      <c r="C77" s="2">
        <f>IF($A77=$B$3,ProkustesV!E77*C$7+C$8,-99)</f>
        <v>-99</v>
      </c>
      <c r="D77" s="2">
        <f>IF($A77=$B$3,ProkustesV!F77*D$7+D$8,-99)</f>
        <v>-99</v>
      </c>
      <c r="E77" s="2">
        <f>IF($A77=$B$3,ProkustesV!G77*E$7+E$8,-99)</f>
        <v>-99</v>
      </c>
      <c r="F77" s="2">
        <f>IF($A77=$B$3,ProkustesV!H77*F$7+F$8,-99)</f>
        <v>-99</v>
      </c>
      <c r="G77" s="2">
        <f>IF($A77=$B$3,ProkustesV!I77*G$7+G$8,-99)</f>
        <v>-99</v>
      </c>
      <c r="H77" s="2">
        <f>IF($A77=$B$3,ProkustesV!J77*H$7+H$8,-99)</f>
        <v>-99</v>
      </c>
      <c r="I77" s="2">
        <f>IF($A77=$B$3,ProkustesV!K77*I$7+I$8,-99)</f>
        <v>-99</v>
      </c>
      <c r="J77" s="2">
        <f>IF($A77=$B$3,ProkustesV!L77*J$7+J$8,-99)</f>
        <v>-99</v>
      </c>
      <c r="K77" s="2">
        <f>IF($A77=$B$3,ProkustesV!M77*K$7+K$8,-99)</f>
        <v>-99</v>
      </c>
      <c r="L77" s="2">
        <f>IF($A77=$B$3,ProkustesV!N77*L$7+L$8,-99)</f>
        <v>-99</v>
      </c>
      <c r="M77" s="2">
        <f>IF($A77=$B$3,ProkustesV!O77*M$7+M$8,-99)</f>
        <v>-99</v>
      </c>
      <c r="N77" s="2">
        <f>IF($A77=$B$3,ProkustesV!P77*N$7+N$8,-99)</f>
        <v>-99</v>
      </c>
      <c r="O77" s="2">
        <f>IF($A77=$B$3,ProkustesV!Q77*O$7+O$8,-99)</f>
        <v>-99</v>
      </c>
      <c r="P77" s="2">
        <f>IF($A77=$B$3,ProkustesV!R77*P$7+P$8,-99)</f>
        <v>-99</v>
      </c>
      <c r="Q77" s="2">
        <f>IF($A77=$B$3,ProkustesV!S77*Q$7+Q$8,-99)</f>
        <v>-99</v>
      </c>
      <c r="R77" s="2">
        <f>IF($A77=$B$3,ProkustesV!T77*R$7+R$8,-99)</f>
        <v>-99</v>
      </c>
      <c r="S77" s="2">
        <f>IF($A77=$B$3,ProkustesV!U77*S$7+S$8,-99)</f>
        <v>-99</v>
      </c>
      <c r="T77" s="2">
        <f>IF($A77=$B$3,ProkustesV!V77*T$7+T$8,-99)</f>
        <v>-99</v>
      </c>
      <c r="U77" s="2">
        <f>IF($A77=$B$3,ProkustesV!W77*U$7+U$8,-99)</f>
        <v>-99</v>
      </c>
      <c r="V77" s="2">
        <f>IF($A77=$B$3,ProkustesV!X77*V$7+V$8,-99)</f>
        <v>-99</v>
      </c>
      <c r="W77" s="1">
        <v>828.31399999999996</v>
      </c>
      <c r="X77" s="1" t="s">
        <v>22</v>
      </c>
      <c r="Y77">
        <f t="shared" si="4"/>
        <v>0</v>
      </c>
      <c r="Z77" s="1">
        <v>1281.3059743870704</v>
      </c>
    </row>
    <row r="78" spans="1:26" x14ac:dyDescent="0.3">
      <c r="A78" t="str">
        <f t="shared" si="3"/>
        <v>DIPalp</v>
      </c>
      <c r="B78" s="2" t="str">
        <f>ProkustesV!D78</f>
        <v>DIPalp8_d_1.jpg</v>
      </c>
      <c r="C78" s="2">
        <f>IF($A78=$B$3,ProkustesV!E78*C$7+C$8,-99)</f>
        <v>-99</v>
      </c>
      <c r="D78" s="2">
        <f>IF($A78=$B$3,ProkustesV!F78*D$7+D$8,-99)</f>
        <v>-99</v>
      </c>
      <c r="E78" s="2">
        <f>IF($A78=$B$3,ProkustesV!G78*E$7+E$8,-99)</f>
        <v>-99</v>
      </c>
      <c r="F78" s="2">
        <f>IF($A78=$B$3,ProkustesV!H78*F$7+F$8,-99)</f>
        <v>-99</v>
      </c>
      <c r="G78" s="2">
        <f>IF($A78=$B$3,ProkustesV!I78*G$7+G$8,-99)</f>
        <v>-99</v>
      </c>
      <c r="H78" s="2">
        <f>IF($A78=$B$3,ProkustesV!J78*H$7+H$8,-99)</f>
        <v>-99</v>
      </c>
      <c r="I78" s="2">
        <f>IF($A78=$B$3,ProkustesV!K78*I$7+I$8,-99)</f>
        <v>-99</v>
      </c>
      <c r="J78" s="2">
        <f>IF($A78=$B$3,ProkustesV!L78*J$7+J$8,-99)</f>
        <v>-99</v>
      </c>
      <c r="K78" s="2">
        <f>IF($A78=$B$3,ProkustesV!M78*K$7+K$8,-99)</f>
        <v>-99</v>
      </c>
      <c r="L78" s="2">
        <f>IF($A78=$B$3,ProkustesV!N78*L$7+L$8,-99)</f>
        <v>-99</v>
      </c>
      <c r="M78" s="2">
        <f>IF($A78=$B$3,ProkustesV!O78*M$7+M$8,-99)</f>
        <v>-99</v>
      </c>
      <c r="N78" s="2">
        <f>IF($A78=$B$3,ProkustesV!P78*N$7+N$8,-99)</f>
        <v>-99</v>
      </c>
      <c r="O78" s="2">
        <f>IF($A78=$B$3,ProkustesV!Q78*O$7+O$8,-99)</f>
        <v>-99</v>
      </c>
      <c r="P78" s="2">
        <f>IF($A78=$B$3,ProkustesV!R78*P$7+P$8,-99)</f>
        <v>-99</v>
      </c>
      <c r="Q78" s="2">
        <f>IF($A78=$B$3,ProkustesV!S78*Q$7+Q$8,-99)</f>
        <v>-99</v>
      </c>
      <c r="R78" s="2">
        <f>IF($A78=$B$3,ProkustesV!T78*R$7+R$8,-99)</f>
        <v>-99</v>
      </c>
      <c r="S78" s="2">
        <f>IF($A78=$B$3,ProkustesV!U78*S$7+S$8,-99)</f>
        <v>-99</v>
      </c>
      <c r="T78" s="2">
        <f>IF($A78=$B$3,ProkustesV!V78*T$7+T$8,-99)</f>
        <v>-99</v>
      </c>
      <c r="U78" s="2">
        <f>IF($A78=$B$3,ProkustesV!W78*U$7+U$8,-99)</f>
        <v>-99</v>
      </c>
      <c r="V78" s="2">
        <f>IF($A78=$B$3,ProkustesV!X78*V$7+V$8,-99)</f>
        <v>-99</v>
      </c>
      <c r="W78" s="1">
        <v>985.97500000000002</v>
      </c>
      <c r="X78" s="1" t="s">
        <v>22</v>
      </c>
      <c r="Y78">
        <f t="shared" si="4"/>
        <v>0</v>
      </c>
      <c r="Z78" s="1">
        <v>1298.0246530786694</v>
      </c>
    </row>
    <row r="79" spans="1:26" x14ac:dyDescent="0.3">
      <c r="A79" t="str">
        <f t="shared" si="3"/>
        <v>DIPalp</v>
      </c>
      <c r="B79" s="2" t="str">
        <f>ProkustesV!D79</f>
        <v>DIPalp8_d_2.jpg</v>
      </c>
      <c r="C79" s="2">
        <f>IF($A79=$B$3,ProkustesV!E79*C$7+C$8,-99)</f>
        <v>-99</v>
      </c>
      <c r="D79" s="2">
        <f>IF($A79=$B$3,ProkustesV!F79*D$7+D$8,-99)</f>
        <v>-99</v>
      </c>
      <c r="E79" s="2">
        <f>IF($A79=$B$3,ProkustesV!G79*E$7+E$8,-99)</f>
        <v>-99</v>
      </c>
      <c r="F79" s="2">
        <f>IF($A79=$B$3,ProkustesV!H79*F$7+F$8,-99)</f>
        <v>-99</v>
      </c>
      <c r="G79" s="2">
        <f>IF($A79=$B$3,ProkustesV!I79*G$7+G$8,-99)</f>
        <v>-99</v>
      </c>
      <c r="H79" s="2">
        <f>IF($A79=$B$3,ProkustesV!J79*H$7+H$8,-99)</f>
        <v>-99</v>
      </c>
      <c r="I79" s="2">
        <f>IF($A79=$B$3,ProkustesV!K79*I$7+I$8,-99)</f>
        <v>-99</v>
      </c>
      <c r="J79" s="2">
        <f>IF($A79=$B$3,ProkustesV!L79*J$7+J$8,-99)</f>
        <v>-99</v>
      </c>
      <c r="K79" s="2">
        <f>IF($A79=$B$3,ProkustesV!M79*K$7+K$8,-99)</f>
        <v>-99</v>
      </c>
      <c r="L79" s="2">
        <f>IF($A79=$B$3,ProkustesV!N79*L$7+L$8,-99)</f>
        <v>-99</v>
      </c>
      <c r="M79" s="2">
        <f>IF($A79=$B$3,ProkustesV!O79*M$7+M$8,-99)</f>
        <v>-99</v>
      </c>
      <c r="N79" s="2">
        <f>IF($A79=$B$3,ProkustesV!P79*N$7+N$8,-99)</f>
        <v>-99</v>
      </c>
      <c r="O79" s="2">
        <f>IF($A79=$B$3,ProkustesV!Q79*O$7+O$8,-99)</f>
        <v>-99</v>
      </c>
      <c r="P79" s="2">
        <f>IF($A79=$B$3,ProkustesV!R79*P$7+P$8,-99)</f>
        <v>-99</v>
      </c>
      <c r="Q79" s="2">
        <f>IF($A79=$B$3,ProkustesV!S79*Q$7+Q$8,-99)</f>
        <v>-99</v>
      </c>
      <c r="R79" s="2">
        <f>IF($A79=$B$3,ProkustesV!T79*R$7+R$8,-99)</f>
        <v>-99</v>
      </c>
      <c r="S79" s="2">
        <f>IF($A79=$B$3,ProkustesV!U79*S$7+S$8,-99)</f>
        <v>-99</v>
      </c>
      <c r="T79" s="2">
        <f>IF($A79=$B$3,ProkustesV!V79*T$7+T$8,-99)</f>
        <v>-99</v>
      </c>
      <c r="U79" s="2">
        <f>IF($A79=$B$3,ProkustesV!W79*U$7+U$8,-99)</f>
        <v>-99</v>
      </c>
      <c r="V79" s="2">
        <f>IF($A79=$B$3,ProkustesV!X79*V$7+V$8,-99)</f>
        <v>-99</v>
      </c>
      <c r="W79" s="1">
        <v>972.00300000000004</v>
      </c>
      <c r="X79" s="1" t="s">
        <v>22</v>
      </c>
      <c r="Y79">
        <f t="shared" si="4"/>
        <v>0</v>
      </c>
      <c r="Z79" s="1">
        <v>1293.0556832557522</v>
      </c>
    </row>
    <row r="80" spans="1:26" x14ac:dyDescent="0.3">
      <c r="A80" t="str">
        <f t="shared" si="3"/>
        <v>DIPalp</v>
      </c>
      <c r="B80" s="2" t="str">
        <f>ProkustesV!D80</f>
        <v>DIPalp8_d_3.jpg</v>
      </c>
      <c r="C80" s="2">
        <f>IF($A80=$B$3,ProkustesV!E80*C$7+C$8,-99)</f>
        <v>-99</v>
      </c>
      <c r="D80" s="2">
        <f>IF($A80=$B$3,ProkustesV!F80*D$7+D$8,-99)</f>
        <v>-99</v>
      </c>
      <c r="E80" s="2">
        <f>IF($A80=$B$3,ProkustesV!G80*E$7+E$8,-99)</f>
        <v>-99</v>
      </c>
      <c r="F80" s="2">
        <f>IF($A80=$B$3,ProkustesV!H80*F$7+F$8,-99)</f>
        <v>-99</v>
      </c>
      <c r="G80" s="2">
        <f>IF($A80=$B$3,ProkustesV!I80*G$7+G$8,-99)</f>
        <v>-99</v>
      </c>
      <c r="H80" s="2">
        <f>IF($A80=$B$3,ProkustesV!J80*H$7+H$8,-99)</f>
        <v>-99</v>
      </c>
      <c r="I80" s="2">
        <f>IF($A80=$B$3,ProkustesV!K80*I$7+I$8,-99)</f>
        <v>-99</v>
      </c>
      <c r="J80" s="2">
        <f>IF($A80=$B$3,ProkustesV!L80*J$7+J$8,-99)</f>
        <v>-99</v>
      </c>
      <c r="K80" s="2">
        <f>IF($A80=$B$3,ProkustesV!M80*K$7+K$8,-99)</f>
        <v>-99</v>
      </c>
      <c r="L80" s="2">
        <f>IF($A80=$B$3,ProkustesV!N80*L$7+L$8,-99)</f>
        <v>-99</v>
      </c>
      <c r="M80" s="2">
        <f>IF($A80=$B$3,ProkustesV!O80*M$7+M$8,-99)</f>
        <v>-99</v>
      </c>
      <c r="N80" s="2">
        <f>IF($A80=$B$3,ProkustesV!P80*N$7+N$8,-99)</f>
        <v>-99</v>
      </c>
      <c r="O80" s="2">
        <f>IF($A80=$B$3,ProkustesV!Q80*O$7+O$8,-99)</f>
        <v>-99</v>
      </c>
      <c r="P80" s="2">
        <f>IF($A80=$B$3,ProkustesV!R80*P$7+P$8,-99)</f>
        <v>-99</v>
      </c>
      <c r="Q80" s="2">
        <f>IF($A80=$B$3,ProkustesV!S80*Q$7+Q$8,-99)</f>
        <v>-99</v>
      </c>
      <c r="R80" s="2">
        <f>IF($A80=$B$3,ProkustesV!T80*R$7+R$8,-99)</f>
        <v>-99</v>
      </c>
      <c r="S80" s="2">
        <f>IF($A80=$B$3,ProkustesV!U80*S$7+S$8,-99)</f>
        <v>-99</v>
      </c>
      <c r="T80" s="2">
        <f>IF($A80=$B$3,ProkustesV!V80*T$7+T$8,-99)</f>
        <v>-99</v>
      </c>
      <c r="U80" s="2">
        <f>IF($A80=$B$3,ProkustesV!W80*U$7+U$8,-99)</f>
        <v>-99</v>
      </c>
      <c r="V80" s="2">
        <f>IF($A80=$B$3,ProkustesV!X80*V$7+V$8,-99)</f>
        <v>-99</v>
      </c>
      <c r="W80" s="1">
        <v>801.29700000000003</v>
      </c>
      <c r="X80" s="1" t="s">
        <v>22</v>
      </c>
      <c r="Y80">
        <f t="shared" si="4"/>
        <v>0</v>
      </c>
      <c r="Z80" s="1">
        <v>1323.2361845112912</v>
      </c>
    </row>
    <row r="81" spans="1:26" x14ac:dyDescent="0.3">
      <c r="A81" t="str">
        <f t="shared" si="3"/>
        <v>DIPalp</v>
      </c>
      <c r="B81" s="2" t="str">
        <f>ProkustesV!D81</f>
        <v>DIPalp8_d_4.jpg</v>
      </c>
      <c r="C81" s="2">
        <f>IF($A81=$B$3,ProkustesV!E81*C$7+C$8,-99)</f>
        <v>-99</v>
      </c>
      <c r="D81" s="2">
        <f>IF($A81=$B$3,ProkustesV!F81*D$7+D$8,-99)</f>
        <v>-99</v>
      </c>
      <c r="E81" s="2">
        <f>IF($A81=$B$3,ProkustesV!G81*E$7+E$8,-99)</f>
        <v>-99</v>
      </c>
      <c r="F81" s="2">
        <f>IF($A81=$B$3,ProkustesV!H81*F$7+F$8,-99)</f>
        <v>-99</v>
      </c>
      <c r="G81" s="2">
        <f>IF($A81=$B$3,ProkustesV!I81*G$7+G$8,-99)</f>
        <v>-99</v>
      </c>
      <c r="H81" s="2">
        <f>IF($A81=$B$3,ProkustesV!J81*H$7+H$8,-99)</f>
        <v>-99</v>
      </c>
      <c r="I81" s="2">
        <f>IF($A81=$B$3,ProkustesV!K81*I$7+I$8,-99)</f>
        <v>-99</v>
      </c>
      <c r="J81" s="2">
        <f>IF($A81=$B$3,ProkustesV!L81*J$7+J$8,-99)</f>
        <v>-99</v>
      </c>
      <c r="K81" s="2">
        <f>IF($A81=$B$3,ProkustesV!M81*K$7+K$8,-99)</f>
        <v>-99</v>
      </c>
      <c r="L81" s="2">
        <f>IF($A81=$B$3,ProkustesV!N81*L$7+L$8,-99)</f>
        <v>-99</v>
      </c>
      <c r="M81" s="2">
        <f>IF($A81=$B$3,ProkustesV!O81*M$7+M$8,-99)</f>
        <v>-99</v>
      </c>
      <c r="N81" s="2">
        <f>IF($A81=$B$3,ProkustesV!P81*N$7+N$8,-99)</f>
        <v>-99</v>
      </c>
      <c r="O81" s="2">
        <f>IF($A81=$B$3,ProkustesV!Q81*O$7+O$8,-99)</f>
        <v>-99</v>
      </c>
      <c r="P81" s="2">
        <f>IF($A81=$B$3,ProkustesV!R81*P$7+P$8,-99)</f>
        <v>-99</v>
      </c>
      <c r="Q81" s="2">
        <f>IF($A81=$B$3,ProkustesV!S81*Q$7+Q$8,-99)</f>
        <v>-99</v>
      </c>
      <c r="R81" s="2">
        <f>IF($A81=$B$3,ProkustesV!T81*R$7+R$8,-99)</f>
        <v>-99</v>
      </c>
      <c r="S81" s="2">
        <f>IF($A81=$B$3,ProkustesV!U81*S$7+S$8,-99)</f>
        <v>-99</v>
      </c>
      <c r="T81" s="2">
        <f>IF($A81=$B$3,ProkustesV!V81*T$7+T$8,-99)</f>
        <v>-99</v>
      </c>
      <c r="U81" s="2">
        <f>IF($A81=$B$3,ProkustesV!W81*U$7+U$8,-99)</f>
        <v>-99</v>
      </c>
      <c r="V81" s="2">
        <f>IF($A81=$B$3,ProkustesV!X81*V$7+V$8,-99)</f>
        <v>-99</v>
      </c>
      <c r="W81" s="1">
        <v>899</v>
      </c>
      <c r="X81" s="1" t="s">
        <v>22</v>
      </c>
      <c r="Y81">
        <f t="shared" si="4"/>
        <v>0</v>
      </c>
      <c r="Z81" s="1">
        <v>1282.6991073513695</v>
      </c>
    </row>
    <row r="82" spans="1:26" x14ac:dyDescent="0.3">
      <c r="A82" t="str">
        <f t="shared" si="3"/>
        <v>DIPalp</v>
      </c>
      <c r="B82" s="2" t="str">
        <f>ProkustesV!D82</f>
        <v>DIPalp8_d_5.jpg</v>
      </c>
      <c r="C82" s="2">
        <f>IF($A82=$B$3,ProkustesV!E82*C$7+C$8,-99)</f>
        <v>-99</v>
      </c>
      <c r="D82" s="2">
        <f>IF($A82=$B$3,ProkustesV!F82*D$7+D$8,-99)</f>
        <v>-99</v>
      </c>
      <c r="E82" s="2">
        <f>IF($A82=$B$3,ProkustesV!G82*E$7+E$8,-99)</f>
        <v>-99</v>
      </c>
      <c r="F82" s="2">
        <f>IF($A82=$B$3,ProkustesV!H82*F$7+F$8,-99)</f>
        <v>-99</v>
      </c>
      <c r="G82" s="2">
        <f>IF($A82=$B$3,ProkustesV!I82*G$7+G$8,-99)</f>
        <v>-99</v>
      </c>
      <c r="H82" s="2">
        <f>IF($A82=$B$3,ProkustesV!J82*H$7+H$8,-99)</f>
        <v>-99</v>
      </c>
      <c r="I82" s="2">
        <f>IF($A82=$B$3,ProkustesV!K82*I$7+I$8,-99)</f>
        <v>-99</v>
      </c>
      <c r="J82" s="2">
        <f>IF($A82=$B$3,ProkustesV!L82*J$7+J$8,-99)</f>
        <v>-99</v>
      </c>
      <c r="K82" s="2">
        <f>IF($A82=$B$3,ProkustesV!M82*K$7+K$8,-99)</f>
        <v>-99</v>
      </c>
      <c r="L82" s="2">
        <f>IF($A82=$B$3,ProkustesV!N82*L$7+L$8,-99)</f>
        <v>-99</v>
      </c>
      <c r="M82" s="2">
        <f>IF($A82=$B$3,ProkustesV!O82*M$7+M$8,-99)</f>
        <v>-99</v>
      </c>
      <c r="N82" s="2">
        <f>IF($A82=$B$3,ProkustesV!P82*N$7+N$8,-99)</f>
        <v>-99</v>
      </c>
      <c r="O82" s="2">
        <f>IF($A82=$B$3,ProkustesV!Q82*O$7+O$8,-99)</f>
        <v>-99</v>
      </c>
      <c r="P82" s="2">
        <f>IF($A82=$B$3,ProkustesV!R82*P$7+P$8,-99)</f>
        <v>-99</v>
      </c>
      <c r="Q82" s="2">
        <f>IF($A82=$B$3,ProkustesV!S82*Q$7+Q$8,-99)</f>
        <v>-99</v>
      </c>
      <c r="R82" s="2">
        <f>IF($A82=$B$3,ProkustesV!T82*R$7+R$8,-99)</f>
        <v>-99</v>
      </c>
      <c r="S82" s="2">
        <f>IF($A82=$B$3,ProkustesV!U82*S$7+S$8,-99)</f>
        <v>-99</v>
      </c>
      <c r="T82" s="2">
        <f>IF($A82=$B$3,ProkustesV!V82*T$7+T$8,-99)</f>
        <v>-99</v>
      </c>
      <c r="U82" s="2">
        <f>IF($A82=$B$3,ProkustesV!W82*U$7+U$8,-99)</f>
        <v>-99</v>
      </c>
      <c r="V82" s="2">
        <f>IF($A82=$B$3,ProkustesV!X82*V$7+V$8,-99)</f>
        <v>-99</v>
      </c>
      <c r="W82" s="1">
        <v>1031.25</v>
      </c>
      <c r="X82" s="1" t="s">
        <v>22</v>
      </c>
      <c r="Y82">
        <f t="shared" si="4"/>
        <v>0</v>
      </c>
      <c r="Z82" s="1">
        <v>1287.9037231097673</v>
      </c>
    </row>
    <row r="83" spans="1:26" x14ac:dyDescent="0.3">
      <c r="A83" t="str">
        <f t="shared" si="3"/>
        <v>DIPalp</v>
      </c>
      <c r="B83" s="2" t="str">
        <f>ProkustesV!D83</f>
        <v>DIPalp93_d_1.jpg</v>
      </c>
      <c r="C83" s="2">
        <f>IF($A83=$B$3,ProkustesV!E83*C$7+C$8,-99)</f>
        <v>-99</v>
      </c>
      <c r="D83" s="2">
        <f>IF($A83=$B$3,ProkustesV!F83*D$7+D$8,-99)</f>
        <v>-99</v>
      </c>
      <c r="E83" s="2">
        <f>IF($A83=$B$3,ProkustesV!G83*E$7+E$8,-99)</f>
        <v>-99</v>
      </c>
      <c r="F83" s="2">
        <f>IF($A83=$B$3,ProkustesV!H83*F$7+F$8,-99)</f>
        <v>-99</v>
      </c>
      <c r="G83" s="2">
        <f>IF($A83=$B$3,ProkustesV!I83*G$7+G$8,-99)</f>
        <v>-99</v>
      </c>
      <c r="H83" s="2">
        <f>IF($A83=$B$3,ProkustesV!J83*H$7+H$8,-99)</f>
        <v>-99</v>
      </c>
      <c r="I83" s="2">
        <f>IF($A83=$B$3,ProkustesV!K83*I$7+I$8,-99)</f>
        <v>-99</v>
      </c>
      <c r="J83" s="2">
        <f>IF($A83=$B$3,ProkustesV!L83*J$7+J$8,-99)</f>
        <v>-99</v>
      </c>
      <c r="K83" s="2">
        <f>IF($A83=$B$3,ProkustesV!M83*K$7+K$8,-99)</f>
        <v>-99</v>
      </c>
      <c r="L83" s="2">
        <f>IF($A83=$B$3,ProkustesV!N83*L$7+L$8,-99)</f>
        <v>-99</v>
      </c>
      <c r="M83" s="2">
        <f>IF($A83=$B$3,ProkustesV!O83*M$7+M$8,-99)</f>
        <v>-99</v>
      </c>
      <c r="N83" s="2">
        <f>IF($A83=$B$3,ProkustesV!P83*N$7+N$8,-99)</f>
        <v>-99</v>
      </c>
      <c r="O83" s="2">
        <f>IF($A83=$B$3,ProkustesV!Q83*O$7+O$8,-99)</f>
        <v>-99</v>
      </c>
      <c r="P83" s="2">
        <f>IF($A83=$B$3,ProkustesV!R83*P$7+P$8,-99)</f>
        <v>-99</v>
      </c>
      <c r="Q83" s="2">
        <f>IF($A83=$B$3,ProkustesV!S83*Q$7+Q$8,-99)</f>
        <v>-99</v>
      </c>
      <c r="R83" s="2">
        <f>IF($A83=$B$3,ProkustesV!T83*R$7+R$8,-99)</f>
        <v>-99</v>
      </c>
      <c r="S83" s="2">
        <f>IF($A83=$B$3,ProkustesV!U83*S$7+S$8,-99)</f>
        <v>-99</v>
      </c>
      <c r="T83" s="2">
        <f>IF($A83=$B$3,ProkustesV!V83*T$7+T$8,-99)</f>
        <v>-99</v>
      </c>
      <c r="U83" s="2">
        <f>IF($A83=$B$3,ProkustesV!W83*U$7+U$8,-99)</f>
        <v>-99</v>
      </c>
      <c r="V83" s="2">
        <f>IF($A83=$B$3,ProkustesV!X83*V$7+V$8,-99)</f>
        <v>-99</v>
      </c>
      <c r="W83" s="1">
        <v>506.86200000000002</v>
      </c>
      <c r="X83" s="1" t="s">
        <v>22</v>
      </c>
      <c r="Y83">
        <f t="shared" si="4"/>
        <v>0</v>
      </c>
      <c r="Z83" s="1">
        <v>880.14544252640428</v>
      </c>
    </row>
    <row r="84" spans="1:26" x14ac:dyDescent="0.3">
      <c r="A84" t="str">
        <f t="shared" si="3"/>
        <v>DIPalp</v>
      </c>
      <c r="B84" s="2" t="str">
        <f>ProkustesV!D84</f>
        <v>DIPalp93_d_2.jpg</v>
      </c>
      <c r="C84" s="2">
        <f>IF($A84=$B$3,ProkustesV!E84*C$7+C$8,-99)</f>
        <v>-99</v>
      </c>
      <c r="D84" s="2">
        <f>IF($A84=$B$3,ProkustesV!F84*D$7+D$8,-99)</f>
        <v>-99</v>
      </c>
      <c r="E84" s="2">
        <f>IF($A84=$B$3,ProkustesV!G84*E$7+E$8,-99)</f>
        <v>-99</v>
      </c>
      <c r="F84" s="2">
        <f>IF($A84=$B$3,ProkustesV!H84*F$7+F$8,-99)</f>
        <v>-99</v>
      </c>
      <c r="G84" s="2">
        <f>IF($A84=$B$3,ProkustesV!I84*G$7+G$8,-99)</f>
        <v>-99</v>
      </c>
      <c r="H84" s="2">
        <f>IF($A84=$B$3,ProkustesV!J84*H$7+H$8,-99)</f>
        <v>-99</v>
      </c>
      <c r="I84" s="2">
        <f>IF($A84=$B$3,ProkustesV!K84*I$7+I$8,-99)</f>
        <v>-99</v>
      </c>
      <c r="J84" s="2">
        <f>IF($A84=$B$3,ProkustesV!L84*J$7+J$8,-99)</f>
        <v>-99</v>
      </c>
      <c r="K84" s="2">
        <f>IF($A84=$B$3,ProkustesV!M84*K$7+K$8,-99)</f>
        <v>-99</v>
      </c>
      <c r="L84" s="2">
        <f>IF($A84=$B$3,ProkustesV!N84*L$7+L$8,-99)</f>
        <v>-99</v>
      </c>
      <c r="M84" s="2">
        <f>IF($A84=$B$3,ProkustesV!O84*M$7+M$8,-99)</f>
        <v>-99</v>
      </c>
      <c r="N84" s="2">
        <f>IF($A84=$B$3,ProkustesV!P84*N$7+N$8,-99)</f>
        <v>-99</v>
      </c>
      <c r="O84" s="2">
        <f>IF($A84=$B$3,ProkustesV!Q84*O$7+O$8,-99)</f>
        <v>-99</v>
      </c>
      <c r="P84" s="2">
        <f>IF($A84=$B$3,ProkustesV!R84*P$7+P$8,-99)</f>
        <v>-99</v>
      </c>
      <c r="Q84" s="2">
        <f>IF($A84=$B$3,ProkustesV!S84*Q$7+Q$8,-99)</f>
        <v>-99</v>
      </c>
      <c r="R84" s="2">
        <f>IF($A84=$B$3,ProkustesV!T84*R$7+R$8,-99)</f>
        <v>-99</v>
      </c>
      <c r="S84" s="2">
        <f>IF($A84=$B$3,ProkustesV!U84*S$7+S$8,-99)</f>
        <v>-99</v>
      </c>
      <c r="T84" s="2">
        <f>IF($A84=$B$3,ProkustesV!V84*T$7+T$8,-99)</f>
        <v>-99</v>
      </c>
      <c r="U84" s="2">
        <f>IF($A84=$B$3,ProkustesV!W84*U$7+U$8,-99)</f>
        <v>-99</v>
      </c>
      <c r="V84" s="2">
        <f>IF($A84=$B$3,ProkustesV!X84*V$7+V$8,-99)</f>
        <v>-99</v>
      </c>
      <c r="W84" s="1">
        <v>543.80499999999995</v>
      </c>
      <c r="X84" s="1" t="s">
        <v>22</v>
      </c>
      <c r="Y84">
        <f t="shared" si="4"/>
        <v>0</v>
      </c>
      <c r="Z84" s="1">
        <v>885.09547507599427</v>
      </c>
    </row>
    <row r="85" spans="1:26" x14ac:dyDescent="0.3">
      <c r="A85" t="str">
        <f t="shared" si="3"/>
        <v>DIPalp</v>
      </c>
      <c r="B85" s="2" t="str">
        <f>ProkustesV!D85</f>
        <v>DIPalp93_d_3.jpg</v>
      </c>
      <c r="C85" s="2">
        <f>IF($A85=$B$3,ProkustesV!E85*C$7+C$8,-99)</f>
        <v>-99</v>
      </c>
      <c r="D85" s="2">
        <f>IF($A85=$B$3,ProkustesV!F85*D$7+D$8,-99)</f>
        <v>-99</v>
      </c>
      <c r="E85" s="2">
        <f>IF($A85=$B$3,ProkustesV!G85*E$7+E$8,-99)</f>
        <v>-99</v>
      </c>
      <c r="F85" s="2">
        <f>IF($A85=$B$3,ProkustesV!H85*F$7+F$8,-99)</f>
        <v>-99</v>
      </c>
      <c r="G85" s="2">
        <f>IF($A85=$B$3,ProkustesV!I85*G$7+G$8,-99)</f>
        <v>-99</v>
      </c>
      <c r="H85" s="2">
        <f>IF($A85=$B$3,ProkustesV!J85*H$7+H$8,-99)</f>
        <v>-99</v>
      </c>
      <c r="I85" s="2">
        <f>IF($A85=$B$3,ProkustesV!K85*I$7+I$8,-99)</f>
        <v>-99</v>
      </c>
      <c r="J85" s="2">
        <f>IF($A85=$B$3,ProkustesV!L85*J$7+J$8,-99)</f>
        <v>-99</v>
      </c>
      <c r="K85" s="2">
        <f>IF($A85=$B$3,ProkustesV!M85*K$7+K$8,-99)</f>
        <v>-99</v>
      </c>
      <c r="L85" s="2">
        <f>IF($A85=$B$3,ProkustesV!N85*L$7+L$8,-99)</f>
        <v>-99</v>
      </c>
      <c r="M85" s="2">
        <f>IF($A85=$B$3,ProkustesV!O85*M$7+M$8,-99)</f>
        <v>-99</v>
      </c>
      <c r="N85" s="2">
        <f>IF($A85=$B$3,ProkustesV!P85*N$7+N$8,-99)</f>
        <v>-99</v>
      </c>
      <c r="O85" s="2">
        <f>IF($A85=$B$3,ProkustesV!Q85*O$7+O$8,-99)</f>
        <v>-99</v>
      </c>
      <c r="P85" s="2">
        <f>IF($A85=$B$3,ProkustesV!R85*P$7+P$8,-99)</f>
        <v>-99</v>
      </c>
      <c r="Q85" s="2">
        <f>IF($A85=$B$3,ProkustesV!S85*Q$7+Q$8,-99)</f>
        <v>-99</v>
      </c>
      <c r="R85" s="2">
        <f>IF($A85=$B$3,ProkustesV!T85*R$7+R$8,-99)</f>
        <v>-99</v>
      </c>
      <c r="S85" s="2">
        <f>IF($A85=$B$3,ProkustesV!U85*S$7+S$8,-99)</f>
        <v>-99</v>
      </c>
      <c r="T85" s="2">
        <f>IF($A85=$B$3,ProkustesV!V85*T$7+T$8,-99)</f>
        <v>-99</v>
      </c>
      <c r="U85" s="2">
        <f>IF($A85=$B$3,ProkustesV!W85*U$7+U$8,-99)</f>
        <v>-99</v>
      </c>
      <c r="V85" s="2">
        <f>IF($A85=$B$3,ProkustesV!X85*V$7+V$8,-99)</f>
        <v>-99</v>
      </c>
      <c r="W85" s="1">
        <v>484.95400000000001</v>
      </c>
      <c r="X85" s="1" t="s">
        <v>22</v>
      </c>
      <c r="Y85">
        <f t="shared" si="4"/>
        <v>0</v>
      </c>
      <c r="Z85" s="1">
        <v>885.0141241810777</v>
      </c>
    </row>
    <row r="86" spans="1:26" x14ac:dyDescent="0.3">
      <c r="A86" t="str">
        <f t="shared" si="3"/>
        <v>DIPalp</v>
      </c>
      <c r="B86" s="2" t="str">
        <f>ProkustesV!D86</f>
        <v>DIPalp93_d_4.jpg</v>
      </c>
      <c r="C86" s="2">
        <f>IF($A86=$B$3,ProkustesV!E86*C$7+C$8,-99)</f>
        <v>-99</v>
      </c>
      <c r="D86" s="2">
        <f>IF($A86=$B$3,ProkustesV!F86*D$7+D$8,-99)</f>
        <v>-99</v>
      </c>
      <c r="E86" s="2">
        <f>IF($A86=$B$3,ProkustesV!G86*E$7+E$8,-99)</f>
        <v>-99</v>
      </c>
      <c r="F86" s="2">
        <f>IF($A86=$B$3,ProkustesV!H86*F$7+F$8,-99)</f>
        <v>-99</v>
      </c>
      <c r="G86" s="2">
        <f>IF($A86=$B$3,ProkustesV!I86*G$7+G$8,-99)</f>
        <v>-99</v>
      </c>
      <c r="H86" s="2">
        <f>IF($A86=$B$3,ProkustesV!J86*H$7+H$8,-99)</f>
        <v>-99</v>
      </c>
      <c r="I86" s="2">
        <f>IF($A86=$B$3,ProkustesV!K86*I$7+I$8,-99)</f>
        <v>-99</v>
      </c>
      <c r="J86" s="2">
        <f>IF($A86=$B$3,ProkustesV!L86*J$7+J$8,-99)</f>
        <v>-99</v>
      </c>
      <c r="K86" s="2">
        <f>IF($A86=$B$3,ProkustesV!M86*K$7+K$8,-99)</f>
        <v>-99</v>
      </c>
      <c r="L86" s="2">
        <f>IF($A86=$B$3,ProkustesV!N86*L$7+L$8,-99)</f>
        <v>-99</v>
      </c>
      <c r="M86" s="2">
        <f>IF($A86=$B$3,ProkustesV!O86*M$7+M$8,-99)</f>
        <v>-99</v>
      </c>
      <c r="N86" s="2">
        <f>IF($A86=$B$3,ProkustesV!P86*N$7+N$8,-99)</f>
        <v>-99</v>
      </c>
      <c r="O86" s="2">
        <f>IF($A86=$B$3,ProkustesV!Q86*O$7+O$8,-99)</f>
        <v>-99</v>
      </c>
      <c r="P86" s="2">
        <f>IF($A86=$B$3,ProkustesV!R86*P$7+P$8,-99)</f>
        <v>-99</v>
      </c>
      <c r="Q86" s="2">
        <f>IF($A86=$B$3,ProkustesV!S86*Q$7+Q$8,-99)</f>
        <v>-99</v>
      </c>
      <c r="R86" s="2">
        <f>IF($A86=$B$3,ProkustesV!T86*R$7+R$8,-99)</f>
        <v>-99</v>
      </c>
      <c r="S86" s="2">
        <f>IF($A86=$B$3,ProkustesV!U86*S$7+S$8,-99)</f>
        <v>-99</v>
      </c>
      <c r="T86" s="2">
        <f>IF($A86=$B$3,ProkustesV!V86*T$7+T$8,-99)</f>
        <v>-99</v>
      </c>
      <c r="U86" s="2">
        <f>IF($A86=$B$3,ProkustesV!W86*U$7+U$8,-99)</f>
        <v>-99</v>
      </c>
      <c r="V86" s="2">
        <f>IF($A86=$B$3,ProkustesV!X86*V$7+V$8,-99)</f>
        <v>-99</v>
      </c>
      <c r="W86" s="1">
        <v>408.44</v>
      </c>
      <c r="X86" s="1" t="s">
        <v>22</v>
      </c>
      <c r="Y86">
        <f t="shared" si="4"/>
        <v>0</v>
      </c>
      <c r="Z86" s="1">
        <v>901.61854461850999</v>
      </c>
    </row>
    <row r="87" spans="1:26" x14ac:dyDescent="0.3">
      <c r="A87" t="str">
        <f t="shared" si="3"/>
        <v>DIPalp</v>
      </c>
      <c r="B87" s="2" t="str">
        <f>ProkustesV!D87</f>
        <v>DIPalp93_d_5.jpg</v>
      </c>
      <c r="C87" s="2">
        <f>IF($A87=$B$3,ProkustesV!E87*C$7+C$8,-99)</f>
        <v>-99</v>
      </c>
      <c r="D87" s="2">
        <f>IF($A87=$B$3,ProkustesV!F87*D$7+D$8,-99)</f>
        <v>-99</v>
      </c>
      <c r="E87" s="2">
        <f>IF($A87=$B$3,ProkustesV!G87*E$7+E$8,-99)</f>
        <v>-99</v>
      </c>
      <c r="F87" s="2">
        <f>IF($A87=$B$3,ProkustesV!H87*F$7+F$8,-99)</f>
        <v>-99</v>
      </c>
      <c r="G87" s="2">
        <f>IF($A87=$B$3,ProkustesV!I87*G$7+G$8,-99)</f>
        <v>-99</v>
      </c>
      <c r="H87" s="2">
        <f>IF($A87=$B$3,ProkustesV!J87*H$7+H$8,-99)</f>
        <v>-99</v>
      </c>
      <c r="I87" s="2">
        <f>IF($A87=$B$3,ProkustesV!K87*I$7+I$8,-99)</f>
        <v>-99</v>
      </c>
      <c r="J87" s="2">
        <f>IF($A87=$B$3,ProkustesV!L87*J$7+J$8,-99)</f>
        <v>-99</v>
      </c>
      <c r="K87" s="2">
        <f>IF($A87=$B$3,ProkustesV!M87*K$7+K$8,-99)</f>
        <v>-99</v>
      </c>
      <c r="L87" s="2">
        <f>IF($A87=$B$3,ProkustesV!N87*L$7+L$8,-99)</f>
        <v>-99</v>
      </c>
      <c r="M87" s="2">
        <f>IF($A87=$B$3,ProkustesV!O87*M$7+M$8,-99)</f>
        <v>-99</v>
      </c>
      <c r="N87" s="2">
        <f>IF($A87=$B$3,ProkustesV!P87*N$7+N$8,-99)</f>
        <v>-99</v>
      </c>
      <c r="O87" s="2">
        <f>IF($A87=$B$3,ProkustesV!Q87*O$7+O$8,-99)</f>
        <v>-99</v>
      </c>
      <c r="P87" s="2">
        <f>IF($A87=$B$3,ProkustesV!R87*P$7+P$8,-99)</f>
        <v>-99</v>
      </c>
      <c r="Q87" s="2">
        <f>IF($A87=$B$3,ProkustesV!S87*Q$7+Q$8,-99)</f>
        <v>-99</v>
      </c>
      <c r="R87" s="2">
        <f>IF($A87=$B$3,ProkustesV!T87*R$7+R$8,-99)</f>
        <v>-99</v>
      </c>
      <c r="S87" s="2">
        <f>IF($A87=$B$3,ProkustesV!U87*S$7+S$8,-99)</f>
        <v>-99</v>
      </c>
      <c r="T87" s="2">
        <f>IF($A87=$B$3,ProkustesV!V87*T$7+T$8,-99)</f>
        <v>-99</v>
      </c>
      <c r="U87" s="2">
        <f>IF($A87=$B$3,ProkustesV!W87*U$7+U$8,-99)</f>
        <v>-99</v>
      </c>
      <c r="V87" s="2">
        <f>IF($A87=$B$3,ProkustesV!X87*V$7+V$8,-99)</f>
        <v>-99</v>
      </c>
      <c r="W87" s="1">
        <v>743.91</v>
      </c>
      <c r="X87" s="1" t="s">
        <v>22</v>
      </c>
      <c r="Y87">
        <f t="shared" si="4"/>
        <v>0</v>
      </c>
      <c r="Z87" s="1">
        <v>1251.2409839835011</v>
      </c>
    </row>
    <row r="88" spans="1:26" x14ac:dyDescent="0.3">
      <c r="A88" t="str">
        <f t="shared" si="3"/>
        <v>DIPalp</v>
      </c>
      <c r="B88" s="2" t="str">
        <f>ProkustesV!D88</f>
        <v>DIPalp94_d_1.jpg</v>
      </c>
      <c r="C88" s="2">
        <f>IF($A88=$B$3,ProkustesV!E88*C$7+C$8,-99)</f>
        <v>-99</v>
      </c>
      <c r="D88" s="2">
        <f>IF($A88=$B$3,ProkustesV!F88*D$7+D$8,-99)</f>
        <v>-99</v>
      </c>
      <c r="E88" s="2">
        <f>IF($A88=$B$3,ProkustesV!G88*E$7+E$8,-99)</f>
        <v>-99</v>
      </c>
      <c r="F88" s="2">
        <f>IF($A88=$B$3,ProkustesV!H88*F$7+F$8,-99)</f>
        <v>-99</v>
      </c>
      <c r="G88" s="2">
        <f>IF($A88=$B$3,ProkustesV!I88*G$7+G$8,-99)</f>
        <v>-99</v>
      </c>
      <c r="H88" s="2">
        <f>IF($A88=$B$3,ProkustesV!J88*H$7+H$8,-99)</f>
        <v>-99</v>
      </c>
      <c r="I88" s="2">
        <f>IF($A88=$B$3,ProkustesV!K88*I$7+I$8,-99)</f>
        <v>-99</v>
      </c>
      <c r="J88" s="2">
        <f>IF($A88=$B$3,ProkustesV!L88*J$7+J$8,-99)</f>
        <v>-99</v>
      </c>
      <c r="K88" s="2">
        <f>IF($A88=$B$3,ProkustesV!M88*K$7+K$8,-99)</f>
        <v>-99</v>
      </c>
      <c r="L88" s="2">
        <f>IF($A88=$B$3,ProkustesV!N88*L$7+L$8,-99)</f>
        <v>-99</v>
      </c>
      <c r="M88" s="2">
        <f>IF($A88=$B$3,ProkustesV!O88*M$7+M$8,-99)</f>
        <v>-99</v>
      </c>
      <c r="N88" s="2">
        <f>IF($A88=$B$3,ProkustesV!P88*N$7+N$8,-99)</f>
        <v>-99</v>
      </c>
      <c r="O88" s="2">
        <f>IF($A88=$B$3,ProkustesV!Q88*O$7+O$8,-99)</f>
        <v>-99</v>
      </c>
      <c r="P88" s="2">
        <f>IF($A88=$B$3,ProkustesV!R88*P$7+P$8,-99)</f>
        <v>-99</v>
      </c>
      <c r="Q88" s="2">
        <f>IF($A88=$B$3,ProkustesV!S88*Q$7+Q$8,-99)</f>
        <v>-99</v>
      </c>
      <c r="R88" s="2">
        <f>IF($A88=$B$3,ProkustesV!T88*R$7+R$8,-99)</f>
        <v>-99</v>
      </c>
      <c r="S88" s="2">
        <f>IF($A88=$B$3,ProkustesV!U88*S$7+S$8,-99)</f>
        <v>-99</v>
      </c>
      <c r="T88" s="2">
        <f>IF($A88=$B$3,ProkustesV!V88*T$7+T$8,-99)</f>
        <v>-99</v>
      </c>
      <c r="U88" s="2">
        <f>IF($A88=$B$3,ProkustesV!W88*U$7+U$8,-99)</f>
        <v>-99</v>
      </c>
      <c r="V88" s="2">
        <f>IF($A88=$B$3,ProkustesV!X88*V$7+V$8,-99)</f>
        <v>-99</v>
      </c>
      <c r="W88" s="1">
        <v>433.38</v>
      </c>
      <c r="X88" s="1" t="s">
        <v>22</v>
      </c>
      <c r="Y88">
        <f t="shared" si="4"/>
        <v>0</v>
      </c>
      <c r="Z88" s="1">
        <v>785.87149076677929</v>
      </c>
    </row>
    <row r="89" spans="1:26" x14ac:dyDescent="0.3">
      <c r="A89" t="str">
        <f t="shared" si="3"/>
        <v>DIPalp</v>
      </c>
      <c r="B89" s="2" t="str">
        <f>ProkustesV!D89</f>
        <v>DIPalp94_d_2.jpg</v>
      </c>
      <c r="C89" s="2">
        <f>IF($A89=$B$3,ProkustesV!E89*C$7+C$8,-99)</f>
        <v>-99</v>
      </c>
      <c r="D89" s="2">
        <f>IF($A89=$B$3,ProkustesV!F89*D$7+D$8,-99)</f>
        <v>-99</v>
      </c>
      <c r="E89" s="2">
        <f>IF($A89=$B$3,ProkustesV!G89*E$7+E$8,-99)</f>
        <v>-99</v>
      </c>
      <c r="F89" s="2">
        <f>IF($A89=$B$3,ProkustesV!H89*F$7+F$8,-99)</f>
        <v>-99</v>
      </c>
      <c r="G89" s="2">
        <f>IF($A89=$B$3,ProkustesV!I89*G$7+G$8,-99)</f>
        <v>-99</v>
      </c>
      <c r="H89" s="2">
        <f>IF($A89=$B$3,ProkustesV!J89*H$7+H$8,-99)</f>
        <v>-99</v>
      </c>
      <c r="I89" s="2">
        <f>IF($A89=$B$3,ProkustesV!K89*I$7+I$8,-99)</f>
        <v>-99</v>
      </c>
      <c r="J89" s="2">
        <f>IF($A89=$B$3,ProkustesV!L89*J$7+J$8,-99)</f>
        <v>-99</v>
      </c>
      <c r="K89" s="2">
        <f>IF($A89=$B$3,ProkustesV!M89*K$7+K$8,-99)</f>
        <v>-99</v>
      </c>
      <c r="L89" s="2">
        <f>IF($A89=$B$3,ProkustesV!N89*L$7+L$8,-99)</f>
        <v>-99</v>
      </c>
      <c r="M89" s="2">
        <f>IF($A89=$B$3,ProkustesV!O89*M$7+M$8,-99)</f>
        <v>-99</v>
      </c>
      <c r="N89" s="2">
        <f>IF($A89=$B$3,ProkustesV!P89*N$7+N$8,-99)</f>
        <v>-99</v>
      </c>
      <c r="O89" s="2">
        <f>IF($A89=$B$3,ProkustesV!Q89*O$7+O$8,-99)</f>
        <v>-99</v>
      </c>
      <c r="P89" s="2">
        <f>IF($A89=$B$3,ProkustesV!R89*P$7+P$8,-99)</f>
        <v>-99</v>
      </c>
      <c r="Q89" s="2">
        <f>IF($A89=$B$3,ProkustesV!S89*Q$7+Q$8,-99)</f>
        <v>-99</v>
      </c>
      <c r="R89" s="2">
        <f>IF($A89=$B$3,ProkustesV!T89*R$7+R$8,-99)</f>
        <v>-99</v>
      </c>
      <c r="S89" s="2">
        <f>IF($A89=$B$3,ProkustesV!U89*S$7+S$8,-99)</f>
        <v>-99</v>
      </c>
      <c r="T89" s="2">
        <f>IF($A89=$B$3,ProkustesV!V89*T$7+T$8,-99)</f>
        <v>-99</v>
      </c>
      <c r="U89" s="2">
        <f>IF($A89=$B$3,ProkustesV!W89*U$7+U$8,-99)</f>
        <v>-99</v>
      </c>
      <c r="V89" s="2">
        <f>IF($A89=$B$3,ProkustesV!X89*V$7+V$8,-99)</f>
        <v>-99</v>
      </c>
      <c r="W89" s="1">
        <v>472.03</v>
      </c>
      <c r="X89" s="1" t="s">
        <v>22</v>
      </c>
      <c r="Y89">
        <f t="shared" si="4"/>
        <v>0</v>
      </c>
      <c r="Z89" s="1">
        <v>797.68289438849069</v>
      </c>
    </row>
    <row r="90" spans="1:26" x14ac:dyDescent="0.3">
      <c r="A90" t="str">
        <f t="shared" si="3"/>
        <v>DIPalp</v>
      </c>
      <c r="B90" s="2" t="str">
        <f>ProkustesV!D90</f>
        <v>DIPalp94_d_3.jpg</v>
      </c>
      <c r="C90" s="2">
        <f>IF($A90=$B$3,ProkustesV!E90*C$7+C$8,-99)</f>
        <v>-99</v>
      </c>
      <c r="D90" s="2">
        <f>IF($A90=$B$3,ProkustesV!F90*D$7+D$8,-99)</f>
        <v>-99</v>
      </c>
      <c r="E90" s="2">
        <f>IF($A90=$B$3,ProkustesV!G90*E$7+E$8,-99)</f>
        <v>-99</v>
      </c>
      <c r="F90" s="2">
        <f>IF($A90=$B$3,ProkustesV!H90*F$7+F$8,-99)</f>
        <v>-99</v>
      </c>
      <c r="G90" s="2">
        <f>IF($A90=$B$3,ProkustesV!I90*G$7+G$8,-99)</f>
        <v>-99</v>
      </c>
      <c r="H90" s="2">
        <f>IF($A90=$B$3,ProkustesV!J90*H$7+H$8,-99)</f>
        <v>-99</v>
      </c>
      <c r="I90" s="2">
        <f>IF($A90=$B$3,ProkustesV!K90*I$7+I$8,-99)</f>
        <v>-99</v>
      </c>
      <c r="J90" s="2">
        <f>IF($A90=$B$3,ProkustesV!L90*J$7+J$8,-99)</f>
        <v>-99</v>
      </c>
      <c r="K90" s="2">
        <f>IF($A90=$B$3,ProkustesV!M90*K$7+K$8,-99)</f>
        <v>-99</v>
      </c>
      <c r="L90" s="2">
        <f>IF($A90=$B$3,ProkustesV!N90*L$7+L$8,-99)</f>
        <v>-99</v>
      </c>
      <c r="M90" s="2">
        <f>IF($A90=$B$3,ProkustesV!O90*M$7+M$8,-99)</f>
        <v>-99</v>
      </c>
      <c r="N90" s="2">
        <f>IF($A90=$B$3,ProkustesV!P90*N$7+N$8,-99)</f>
        <v>-99</v>
      </c>
      <c r="O90" s="2">
        <f>IF($A90=$B$3,ProkustesV!Q90*O$7+O$8,-99)</f>
        <v>-99</v>
      </c>
      <c r="P90" s="2">
        <f>IF($A90=$B$3,ProkustesV!R90*P$7+P$8,-99)</f>
        <v>-99</v>
      </c>
      <c r="Q90" s="2">
        <f>IF($A90=$B$3,ProkustesV!S90*Q$7+Q$8,-99)</f>
        <v>-99</v>
      </c>
      <c r="R90" s="2">
        <f>IF($A90=$B$3,ProkustesV!T90*R$7+R$8,-99)</f>
        <v>-99</v>
      </c>
      <c r="S90" s="2">
        <f>IF($A90=$B$3,ProkustesV!U90*S$7+S$8,-99)</f>
        <v>-99</v>
      </c>
      <c r="T90" s="2">
        <f>IF($A90=$B$3,ProkustesV!V90*T$7+T$8,-99)</f>
        <v>-99</v>
      </c>
      <c r="U90" s="2">
        <f>IF($A90=$B$3,ProkustesV!W90*U$7+U$8,-99)</f>
        <v>-99</v>
      </c>
      <c r="V90" s="2">
        <f>IF($A90=$B$3,ProkustesV!X90*V$7+V$8,-99)</f>
        <v>-99</v>
      </c>
      <c r="W90" s="1">
        <v>459.14600000000002</v>
      </c>
      <c r="X90" s="1" t="s">
        <v>22</v>
      </c>
      <c r="Y90">
        <f t="shared" si="4"/>
        <v>0</v>
      </c>
      <c r="Z90" s="1">
        <v>769</v>
      </c>
    </row>
    <row r="91" spans="1:26" x14ac:dyDescent="0.3">
      <c r="A91" t="str">
        <f t="shared" si="3"/>
        <v>DIPalp</v>
      </c>
      <c r="B91" s="2" t="str">
        <f>ProkustesV!D91</f>
        <v>DIPalp94_d_4.jpg</v>
      </c>
      <c r="C91" s="2">
        <f>IF($A91=$B$3,ProkustesV!E91*C$7+C$8,-99)</f>
        <v>-99</v>
      </c>
      <c r="D91" s="2">
        <f>IF($A91=$B$3,ProkustesV!F91*D$7+D$8,-99)</f>
        <v>-99</v>
      </c>
      <c r="E91" s="2">
        <f>IF($A91=$B$3,ProkustesV!G91*E$7+E$8,-99)</f>
        <v>-99</v>
      </c>
      <c r="F91" s="2">
        <f>IF($A91=$B$3,ProkustesV!H91*F$7+F$8,-99)</f>
        <v>-99</v>
      </c>
      <c r="G91" s="2">
        <f>IF($A91=$B$3,ProkustesV!I91*G$7+G$8,-99)</f>
        <v>-99</v>
      </c>
      <c r="H91" s="2">
        <f>IF($A91=$B$3,ProkustesV!J91*H$7+H$8,-99)</f>
        <v>-99</v>
      </c>
      <c r="I91" s="2">
        <f>IF($A91=$B$3,ProkustesV!K91*I$7+I$8,-99)</f>
        <v>-99</v>
      </c>
      <c r="J91" s="2">
        <f>IF($A91=$B$3,ProkustesV!L91*J$7+J$8,-99)</f>
        <v>-99</v>
      </c>
      <c r="K91" s="2">
        <f>IF($A91=$B$3,ProkustesV!M91*K$7+K$8,-99)</f>
        <v>-99</v>
      </c>
      <c r="L91" s="2">
        <f>IF($A91=$B$3,ProkustesV!N91*L$7+L$8,-99)</f>
        <v>-99</v>
      </c>
      <c r="M91" s="2">
        <f>IF($A91=$B$3,ProkustesV!O91*M$7+M$8,-99)</f>
        <v>-99</v>
      </c>
      <c r="N91" s="2">
        <f>IF($A91=$B$3,ProkustesV!P91*N$7+N$8,-99)</f>
        <v>-99</v>
      </c>
      <c r="O91" s="2">
        <f>IF($A91=$B$3,ProkustesV!Q91*O$7+O$8,-99)</f>
        <v>-99</v>
      </c>
      <c r="P91" s="2">
        <f>IF($A91=$B$3,ProkustesV!R91*P$7+P$8,-99)</f>
        <v>-99</v>
      </c>
      <c r="Q91" s="2">
        <f>IF($A91=$B$3,ProkustesV!S91*Q$7+Q$8,-99)</f>
        <v>-99</v>
      </c>
      <c r="R91" s="2">
        <f>IF($A91=$B$3,ProkustesV!T91*R$7+R$8,-99)</f>
        <v>-99</v>
      </c>
      <c r="S91" s="2">
        <f>IF($A91=$B$3,ProkustesV!U91*S$7+S$8,-99)</f>
        <v>-99</v>
      </c>
      <c r="T91" s="2">
        <f>IF($A91=$B$3,ProkustesV!V91*T$7+T$8,-99)</f>
        <v>-99</v>
      </c>
      <c r="U91" s="2">
        <f>IF($A91=$B$3,ProkustesV!W91*U$7+U$8,-99)</f>
        <v>-99</v>
      </c>
      <c r="V91" s="2">
        <f>IF($A91=$B$3,ProkustesV!X91*V$7+V$8,-99)</f>
        <v>-99</v>
      </c>
      <c r="W91" s="1">
        <v>479.69099999999997</v>
      </c>
      <c r="X91" s="1" t="s">
        <v>22</v>
      </c>
      <c r="Y91">
        <f t="shared" si="4"/>
        <v>0</v>
      </c>
      <c r="Z91" s="1">
        <v>749.12282037059856</v>
      </c>
    </row>
    <row r="92" spans="1:26" x14ac:dyDescent="0.3">
      <c r="A92" t="str">
        <f t="shared" si="3"/>
        <v>DIPalp</v>
      </c>
      <c r="B92" s="2" t="str">
        <f>ProkustesV!D92</f>
        <v>DIPalp94_d_5.jpg</v>
      </c>
      <c r="C92" s="2">
        <f>IF($A92=$B$3,ProkustesV!E92*C$7+C$8,-99)</f>
        <v>-99</v>
      </c>
      <c r="D92" s="2">
        <f>IF($A92=$B$3,ProkustesV!F92*D$7+D$8,-99)</f>
        <v>-99</v>
      </c>
      <c r="E92" s="2">
        <f>IF($A92=$B$3,ProkustesV!G92*E$7+E$8,-99)</f>
        <v>-99</v>
      </c>
      <c r="F92" s="2">
        <f>IF($A92=$B$3,ProkustesV!H92*F$7+F$8,-99)</f>
        <v>-99</v>
      </c>
      <c r="G92" s="2">
        <f>IF($A92=$B$3,ProkustesV!I92*G$7+G$8,-99)</f>
        <v>-99</v>
      </c>
      <c r="H92" s="2">
        <f>IF($A92=$B$3,ProkustesV!J92*H$7+H$8,-99)</f>
        <v>-99</v>
      </c>
      <c r="I92" s="2">
        <f>IF($A92=$B$3,ProkustesV!K92*I$7+I$8,-99)</f>
        <v>-99</v>
      </c>
      <c r="J92" s="2">
        <f>IF($A92=$B$3,ProkustesV!L92*J$7+J$8,-99)</f>
        <v>-99</v>
      </c>
      <c r="K92" s="2">
        <f>IF($A92=$B$3,ProkustesV!M92*K$7+K$8,-99)</f>
        <v>-99</v>
      </c>
      <c r="L92" s="2">
        <f>IF($A92=$B$3,ProkustesV!N92*L$7+L$8,-99)</f>
        <v>-99</v>
      </c>
      <c r="M92" s="2">
        <f>IF($A92=$B$3,ProkustesV!O92*M$7+M$8,-99)</f>
        <v>-99</v>
      </c>
      <c r="N92" s="2">
        <f>IF($A92=$B$3,ProkustesV!P92*N$7+N$8,-99)</f>
        <v>-99</v>
      </c>
      <c r="O92" s="2">
        <f>IF($A92=$B$3,ProkustesV!Q92*O$7+O$8,-99)</f>
        <v>-99</v>
      </c>
      <c r="P92" s="2">
        <f>IF($A92=$B$3,ProkustesV!R92*P$7+P$8,-99)</f>
        <v>-99</v>
      </c>
      <c r="Q92" s="2">
        <f>IF($A92=$B$3,ProkustesV!S92*Q$7+Q$8,-99)</f>
        <v>-99</v>
      </c>
      <c r="R92" s="2">
        <f>IF($A92=$B$3,ProkustesV!T92*R$7+R$8,-99)</f>
        <v>-99</v>
      </c>
      <c r="S92" s="2">
        <f>IF($A92=$B$3,ProkustesV!U92*S$7+S$8,-99)</f>
        <v>-99</v>
      </c>
      <c r="T92" s="2">
        <f>IF($A92=$B$3,ProkustesV!V92*T$7+T$8,-99)</f>
        <v>-99</v>
      </c>
      <c r="U92" s="2">
        <f>IF($A92=$B$3,ProkustesV!W92*U$7+U$8,-99)</f>
        <v>-99</v>
      </c>
      <c r="V92" s="2">
        <f>IF($A92=$B$3,ProkustesV!X92*V$7+V$8,-99)</f>
        <v>-99</v>
      </c>
      <c r="W92" s="1">
        <v>374.38</v>
      </c>
      <c r="X92" s="1" t="s">
        <v>22</v>
      </c>
      <c r="Y92">
        <f t="shared" si="4"/>
        <v>0</v>
      </c>
      <c r="Z92" s="1">
        <v>727.01100404326758</v>
      </c>
    </row>
    <row r="93" spans="1:26" x14ac:dyDescent="0.3">
      <c r="A93" t="str">
        <f t="shared" si="3"/>
        <v>DIPalp</v>
      </c>
      <c r="B93" s="2" t="str">
        <f>ProkustesV!D93</f>
        <v>DIPalp95_d_1.jpg</v>
      </c>
      <c r="C93" s="2">
        <f>IF($A93=$B$3,ProkustesV!E93*C$7+C$8,-99)</f>
        <v>-99</v>
      </c>
      <c r="D93" s="2">
        <f>IF($A93=$B$3,ProkustesV!F93*D$7+D$8,-99)</f>
        <v>-99</v>
      </c>
      <c r="E93" s="2">
        <f>IF($A93=$B$3,ProkustesV!G93*E$7+E$8,-99)</f>
        <v>-99</v>
      </c>
      <c r="F93" s="2">
        <f>IF($A93=$B$3,ProkustesV!H93*F$7+F$8,-99)</f>
        <v>-99</v>
      </c>
      <c r="G93" s="2">
        <f>IF($A93=$B$3,ProkustesV!I93*G$7+G$8,-99)</f>
        <v>-99</v>
      </c>
      <c r="H93" s="2">
        <f>IF($A93=$B$3,ProkustesV!J93*H$7+H$8,-99)</f>
        <v>-99</v>
      </c>
      <c r="I93" s="2">
        <f>IF($A93=$B$3,ProkustesV!K93*I$7+I$8,-99)</f>
        <v>-99</v>
      </c>
      <c r="J93" s="2">
        <f>IF($A93=$B$3,ProkustesV!L93*J$7+J$8,-99)</f>
        <v>-99</v>
      </c>
      <c r="K93" s="2">
        <f>IF($A93=$B$3,ProkustesV!M93*K$7+K$8,-99)</f>
        <v>-99</v>
      </c>
      <c r="L93" s="2">
        <f>IF($A93=$B$3,ProkustesV!N93*L$7+L$8,-99)</f>
        <v>-99</v>
      </c>
      <c r="M93" s="2">
        <f>IF($A93=$B$3,ProkustesV!O93*M$7+M$8,-99)</f>
        <v>-99</v>
      </c>
      <c r="N93" s="2">
        <f>IF($A93=$B$3,ProkustesV!P93*N$7+N$8,-99)</f>
        <v>-99</v>
      </c>
      <c r="O93" s="2">
        <f>IF($A93=$B$3,ProkustesV!Q93*O$7+O$8,-99)</f>
        <v>-99</v>
      </c>
      <c r="P93" s="2">
        <f>IF($A93=$B$3,ProkustesV!R93*P$7+P$8,-99)</f>
        <v>-99</v>
      </c>
      <c r="Q93" s="2">
        <f>IF($A93=$B$3,ProkustesV!S93*Q$7+Q$8,-99)</f>
        <v>-99</v>
      </c>
      <c r="R93" s="2">
        <f>IF($A93=$B$3,ProkustesV!T93*R$7+R$8,-99)</f>
        <v>-99</v>
      </c>
      <c r="S93" s="2">
        <f>IF($A93=$B$3,ProkustesV!U93*S$7+S$8,-99)</f>
        <v>-99</v>
      </c>
      <c r="T93" s="2">
        <f>IF($A93=$B$3,ProkustesV!V93*T$7+T$8,-99)</f>
        <v>-99</v>
      </c>
      <c r="U93" s="2">
        <f>IF($A93=$B$3,ProkustesV!W93*U$7+U$8,-99)</f>
        <v>-99</v>
      </c>
      <c r="V93" s="2">
        <f>IF($A93=$B$3,ProkustesV!X93*V$7+V$8,-99)</f>
        <v>-99</v>
      </c>
      <c r="W93" s="1">
        <v>601.73900000000003</v>
      </c>
      <c r="X93" s="1" t="s">
        <v>22</v>
      </c>
      <c r="Y93">
        <f t="shared" si="4"/>
        <v>0</v>
      </c>
      <c r="Z93" s="1">
        <v>1314.0308215563286</v>
      </c>
    </row>
    <row r="94" spans="1:26" x14ac:dyDescent="0.3">
      <c r="A94" t="str">
        <f t="shared" si="3"/>
        <v>DIPalp</v>
      </c>
      <c r="B94" s="2" t="str">
        <f>ProkustesV!D94</f>
        <v>DIPalp95_d_2.jpg</v>
      </c>
      <c r="C94" s="2">
        <f>IF($A94=$B$3,ProkustesV!E94*C$7+C$8,-99)</f>
        <v>-99</v>
      </c>
      <c r="D94" s="2">
        <f>IF($A94=$B$3,ProkustesV!F94*D$7+D$8,-99)</f>
        <v>-99</v>
      </c>
      <c r="E94" s="2">
        <f>IF($A94=$B$3,ProkustesV!G94*E$7+E$8,-99)</f>
        <v>-99</v>
      </c>
      <c r="F94" s="2">
        <f>IF($A94=$B$3,ProkustesV!H94*F$7+F$8,-99)</f>
        <v>-99</v>
      </c>
      <c r="G94" s="2">
        <f>IF($A94=$B$3,ProkustesV!I94*G$7+G$8,-99)</f>
        <v>-99</v>
      </c>
      <c r="H94" s="2">
        <f>IF($A94=$B$3,ProkustesV!J94*H$7+H$8,-99)</f>
        <v>-99</v>
      </c>
      <c r="I94" s="2">
        <f>IF($A94=$B$3,ProkustesV!K94*I$7+I$8,-99)</f>
        <v>-99</v>
      </c>
      <c r="J94" s="2">
        <f>IF($A94=$B$3,ProkustesV!L94*J$7+J$8,-99)</f>
        <v>-99</v>
      </c>
      <c r="K94" s="2">
        <f>IF($A94=$B$3,ProkustesV!M94*K$7+K$8,-99)</f>
        <v>-99</v>
      </c>
      <c r="L94" s="2">
        <f>IF($A94=$B$3,ProkustesV!N94*L$7+L$8,-99)</f>
        <v>-99</v>
      </c>
      <c r="M94" s="2">
        <f>IF($A94=$B$3,ProkustesV!O94*M$7+M$8,-99)</f>
        <v>-99</v>
      </c>
      <c r="N94" s="2">
        <f>IF($A94=$B$3,ProkustesV!P94*N$7+N$8,-99)</f>
        <v>-99</v>
      </c>
      <c r="O94" s="2">
        <f>IF($A94=$B$3,ProkustesV!Q94*O$7+O$8,-99)</f>
        <v>-99</v>
      </c>
      <c r="P94" s="2">
        <f>IF($A94=$B$3,ProkustesV!R94*P$7+P$8,-99)</f>
        <v>-99</v>
      </c>
      <c r="Q94" s="2">
        <f>IF($A94=$B$3,ProkustesV!S94*Q$7+Q$8,-99)</f>
        <v>-99</v>
      </c>
      <c r="R94" s="2">
        <f>IF($A94=$B$3,ProkustesV!T94*R$7+R$8,-99)</f>
        <v>-99</v>
      </c>
      <c r="S94" s="2">
        <f>IF($A94=$B$3,ProkustesV!U94*S$7+S$8,-99)</f>
        <v>-99</v>
      </c>
      <c r="T94" s="2">
        <f>IF($A94=$B$3,ProkustesV!V94*T$7+T$8,-99)</f>
        <v>-99</v>
      </c>
      <c r="U94" s="2">
        <f>IF($A94=$B$3,ProkustesV!W94*U$7+U$8,-99)</f>
        <v>-99</v>
      </c>
      <c r="V94" s="2">
        <f>IF($A94=$B$3,ProkustesV!X94*V$7+V$8,-99)</f>
        <v>-99</v>
      </c>
      <c r="W94" s="1">
        <v>625.42600000000004</v>
      </c>
      <c r="X94" s="1" t="s">
        <v>22</v>
      </c>
      <c r="Y94">
        <f t="shared" si="4"/>
        <v>0</v>
      </c>
      <c r="Z94" s="1">
        <v>1290.4902169330846</v>
      </c>
    </row>
    <row r="95" spans="1:26" x14ac:dyDescent="0.3">
      <c r="A95" t="str">
        <f t="shared" si="3"/>
        <v>DIPalp</v>
      </c>
      <c r="B95" s="2" t="str">
        <f>ProkustesV!D95</f>
        <v>DIPalp95_d_3.jpg</v>
      </c>
      <c r="C95" s="2">
        <f>IF($A95=$B$3,ProkustesV!E95*C$7+C$8,-99)</f>
        <v>-99</v>
      </c>
      <c r="D95" s="2">
        <f>IF($A95=$B$3,ProkustesV!F95*D$7+D$8,-99)</f>
        <v>-99</v>
      </c>
      <c r="E95" s="2">
        <f>IF($A95=$B$3,ProkustesV!G95*E$7+E$8,-99)</f>
        <v>-99</v>
      </c>
      <c r="F95" s="2">
        <f>IF($A95=$B$3,ProkustesV!H95*F$7+F$8,-99)</f>
        <v>-99</v>
      </c>
      <c r="G95" s="2">
        <f>IF($A95=$B$3,ProkustesV!I95*G$7+G$8,-99)</f>
        <v>-99</v>
      </c>
      <c r="H95" s="2">
        <f>IF($A95=$B$3,ProkustesV!J95*H$7+H$8,-99)</f>
        <v>-99</v>
      </c>
      <c r="I95" s="2">
        <f>IF($A95=$B$3,ProkustesV!K95*I$7+I$8,-99)</f>
        <v>-99</v>
      </c>
      <c r="J95" s="2">
        <f>IF($A95=$B$3,ProkustesV!L95*J$7+J$8,-99)</f>
        <v>-99</v>
      </c>
      <c r="K95" s="2">
        <f>IF($A95=$B$3,ProkustesV!M95*K$7+K$8,-99)</f>
        <v>-99</v>
      </c>
      <c r="L95" s="2">
        <f>IF($A95=$B$3,ProkustesV!N95*L$7+L$8,-99)</f>
        <v>-99</v>
      </c>
      <c r="M95" s="2">
        <f>IF($A95=$B$3,ProkustesV!O95*M$7+M$8,-99)</f>
        <v>-99</v>
      </c>
      <c r="N95" s="2">
        <f>IF($A95=$B$3,ProkustesV!P95*N$7+N$8,-99)</f>
        <v>-99</v>
      </c>
      <c r="O95" s="2">
        <f>IF($A95=$B$3,ProkustesV!Q95*O$7+O$8,-99)</f>
        <v>-99</v>
      </c>
      <c r="P95" s="2">
        <f>IF($A95=$B$3,ProkustesV!R95*P$7+P$8,-99)</f>
        <v>-99</v>
      </c>
      <c r="Q95" s="2">
        <f>IF($A95=$B$3,ProkustesV!S95*Q$7+Q$8,-99)</f>
        <v>-99</v>
      </c>
      <c r="R95" s="2">
        <f>IF($A95=$B$3,ProkustesV!T95*R$7+R$8,-99)</f>
        <v>-99</v>
      </c>
      <c r="S95" s="2">
        <f>IF($A95=$B$3,ProkustesV!U95*S$7+S$8,-99)</f>
        <v>-99</v>
      </c>
      <c r="T95" s="2">
        <f>IF($A95=$B$3,ProkustesV!V95*T$7+T$8,-99)</f>
        <v>-99</v>
      </c>
      <c r="U95" s="2">
        <f>IF($A95=$B$3,ProkustesV!W95*U$7+U$8,-99)</f>
        <v>-99</v>
      </c>
      <c r="V95" s="2">
        <f>IF($A95=$B$3,ProkustesV!X95*V$7+V$8,-99)</f>
        <v>-99</v>
      </c>
      <c r="W95" s="1">
        <v>621.50699999999995</v>
      </c>
      <c r="X95" s="1" t="s">
        <v>22</v>
      </c>
      <c r="Y95">
        <f t="shared" si="4"/>
        <v>0</v>
      </c>
      <c r="Z95" s="1">
        <v>1295.9236088597197</v>
      </c>
    </row>
    <row r="96" spans="1:26" x14ac:dyDescent="0.3">
      <c r="A96" t="str">
        <f t="shared" si="3"/>
        <v>DIPalp</v>
      </c>
      <c r="B96" s="2" t="str">
        <f>ProkustesV!D96</f>
        <v>DIPalp95_d_4.jpg</v>
      </c>
      <c r="C96" s="2">
        <f>IF($A96=$B$3,ProkustesV!E96*C$7+C$8,-99)</f>
        <v>-99</v>
      </c>
      <c r="D96" s="2">
        <f>IF($A96=$B$3,ProkustesV!F96*D$7+D$8,-99)</f>
        <v>-99</v>
      </c>
      <c r="E96" s="2">
        <f>IF($A96=$B$3,ProkustesV!G96*E$7+E$8,-99)</f>
        <v>-99</v>
      </c>
      <c r="F96" s="2">
        <f>IF($A96=$B$3,ProkustesV!H96*F$7+F$8,-99)</f>
        <v>-99</v>
      </c>
      <c r="G96" s="2">
        <f>IF($A96=$B$3,ProkustesV!I96*G$7+G$8,-99)</f>
        <v>-99</v>
      </c>
      <c r="H96" s="2">
        <f>IF($A96=$B$3,ProkustesV!J96*H$7+H$8,-99)</f>
        <v>-99</v>
      </c>
      <c r="I96" s="2">
        <f>IF($A96=$B$3,ProkustesV!K96*I$7+I$8,-99)</f>
        <v>-99</v>
      </c>
      <c r="J96" s="2">
        <f>IF($A96=$B$3,ProkustesV!L96*J$7+J$8,-99)</f>
        <v>-99</v>
      </c>
      <c r="K96" s="2">
        <f>IF($A96=$B$3,ProkustesV!M96*K$7+K$8,-99)</f>
        <v>-99</v>
      </c>
      <c r="L96" s="2">
        <f>IF($A96=$B$3,ProkustesV!N96*L$7+L$8,-99)</f>
        <v>-99</v>
      </c>
      <c r="M96" s="2">
        <f>IF($A96=$B$3,ProkustesV!O96*M$7+M$8,-99)</f>
        <v>-99</v>
      </c>
      <c r="N96" s="2">
        <f>IF($A96=$B$3,ProkustesV!P96*N$7+N$8,-99)</f>
        <v>-99</v>
      </c>
      <c r="O96" s="2">
        <f>IF($A96=$B$3,ProkustesV!Q96*O$7+O$8,-99)</f>
        <v>-99</v>
      </c>
      <c r="P96" s="2">
        <f>IF($A96=$B$3,ProkustesV!R96*P$7+P$8,-99)</f>
        <v>-99</v>
      </c>
      <c r="Q96" s="2">
        <f>IF($A96=$B$3,ProkustesV!S96*Q$7+Q$8,-99)</f>
        <v>-99</v>
      </c>
      <c r="R96" s="2">
        <f>IF($A96=$B$3,ProkustesV!T96*R$7+R$8,-99)</f>
        <v>-99</v>
      </c>
      <c r="S96" s="2">
        <f>IF($A96=$B$3,ProkustesV!U96*S$7+S$8,-99)</f>
        <v>-99</v>
      </c>
      <c r="T96" s="2">
        <f>IF($A96=$B$3,ProkustesV!V96*T$7+T$8,-99)</f>
        <v>-99</v>
      </c>
      <c r="U96" s="2">
        <f>IF($A96=$B$3,ProkustesV!W96*U$7+U$8,-99)</f>
        <v>-99</v>
      </c>
      <c r="V96" s="2">
        <f>IF($A96=$B$3,ProkustesV!X96*V$7+V$8,-99)</f>
        <v>-99</v>
      </c>
      <c r="W96" s="1">
        <v>619.279</v>
      </c>
      <c r="X96" s="1" t="s">
        <v>22</v>
      </c>
      <c r="Y96">
        <f t="shared" si="4"/>
        <v>0</v>
      </c>
      <c r="Z96" s="1">
        <v>1312.0674525343582</v>
      </c>
    </row>
    <row r="97" spans="1:26" x14ac:dyDescent="0.3">
      <c r="A97" t="str">
        <f t="shared" si="3"/>
        <v>DIPalp</v>
      </c>
      <c r="B97" s="2" t="str">
        <f>ProkustesV!D97</f>
        <v>DIPalp95_d_5.jpg</v>
      </c>
      <c r="C97" s="2">
        <f>IF($A97=$B$3,ProkustesV!E97*C$7+C$8,-99)</f>
        <v>-99</v>
      </c>
      <c r="D97" s="2">
        <f>IF($A97=$B$3,ProkustesV!F97*D$7+D$8,-99)</f>
        <v>-99</v>
      </c>
      <c r="E97" s="2">
        <f>IF($A97=$B$3,ProkustesV!G97*E$7+E$8,-99)</f>
        <v>-99</v>
      </c>
      <c r="F97" s="2">
        <f>IF($A97=$B$3,ProkustesV!H97*F$7+F$8,-99)</f>
        <v>-99</v>
      </c>
      <c r="G97" s="2">
        <f>IF($A97=$B$3,ProkustesV!I97*G$7+G$8,-99)</f>
        <v>-99</v>
      </c>
      <c r="H97" s="2">
        <f>IF($A97=$B$3,ProkustesV!J97*H$7+H$8,-99)</f>
        <v>-99</v>
      </c>
      <c r="I97" s="2">
        <f>IF($A97=$B$3,ProkustesV!K97*I$7+I$8,-99)</f>
        <v>-99</v>
      </c>
      <c r="J97" s="2">
        <f>IF($A97=$B$3,ProkustesV!L97*J$7+J$8,-99)</f>
        <v>-99</v>
      </c>
      <c r="K97" s="2">
        <f>IF($A97=$B$3,ProkustesV!M97*K$7+K$8,-99)</f>
        <v>-99</v>
      </c>
      <c r="L97" s="2">
        <f>IF($A97=$B$3,ProkustesV!N97*L$7+L$8,-99)</f>
        <v>-99</v>
      </c>
      <c r="M97" s="2">
        <f>IF($A97=$B$3,ProkustesV!O97*M$7+M$8,-99)</f>
        <v>-99</v>
      </c>
      <c r="N97" s="2">
        <f>IF($A97=$B$3,ProkustesV!P97*N$7+N$8,-99)</f>
        <v>-99</v>
      </c>
      <c r="O97" s="2">
        <f>IF($A97=$B$3,ProkustesV!Q97*O$7+O$8,-99)</f>
        <v>-99</v>
      </c>
      <c r="P97" s="2">
        <f>IF($A97=$B$3,ProkustesV!R97*P$7+P$8,-99)</f>
        <v>-99</v>
      </c>
      <c r="Q97" s="2">
        <f>IF($A97=$B$3,ProkustesV!S97*Q$7+Q$8,-99)</f>
        <v>-99</v>
      </c>
      <c r="R97" s="2">
        <f>IF($A97=$B$3,ProkustesV!T97*R$7+R$8,-99)</f>
        <v>-99</v>
      </c>
      <c r="S97" s="2">
        <f>IF($A97=$B$3,ProkustesV!U97*S$7+S$8,-99)</f>
        <v>-99</v>
      </c>
      <c r="T97" s="2">
        <f>IF($A97=$B$3,ProkustesV!V97*T$7+T$8,-99)</f>
        <v>-99</v>
      </c>
      <c r="U97" s="2">
        <f>IF($A97=$B$3,ProkustesV!W97*U$7+U$8,-99)</f>
        <v>-99</v>
      </c>
      <c r="V97" s="2">
        <f>IF($A97=$B$3,ProkustesV!X97*V$7+V$8,-99)</f>
        <v>-99</v>
      </c>
      <c r="W97" s="1">
        <v>582.68600000000004</v>
      </c>
      <c r="X97" s="1" t="s">
        <v>22</v>
      </c>
      <c r="Y97">
        <f t="shared" si="4"/>
        <v>0</v>
      </c>
      <c r="Z97" s="1">
        <v>1289.0558560434843</v>
      </c>
    </row>
    <row r="98" spans="1:26" x14ac:dyDescent="0.3">
      <c r="A98" t="str">
        <f t="shared" si="3"/>
        <v>DIPalp</v>
      </c>
      <c r="B98" s="2" t="str">
        <f>ProkustesV!D98</f>
        <v>DIPalp96_d_1.jpg</v>
      </c>
      <c r="C98" s="2">
        <f>IF($A98=$B$3,ProkustesV!E98*C$7+C$8,-99)</f>
        <v>-99</v>
      </c>
      <c r="D98" s="2">
        <f>IF($A98=$B$3,ProkustesV!F98*D$7+D$8,-99)</f>
        <v>-99</v>
      </c>
      <c r="E98" s="2">
        <f>IF($A98=$B$3,ProkustesV!G98*E$7+E$8,-99)</f>
        <v>-99</v>
      </c>
      <c r="F98" s="2">
        <f>IF($A98=$B$3,ProkustesV!H98*F$7+F$8,-99)</f>
        <v>-99</v>
      </c>
      <c r="G98" s="2">
        <f>IF($A98=$B$3,ProkustesV!I98*G$7+G$8,-99)</f>
        <v>-99</v>
      </c>
      <c r="H98" s="2">
        <f>IF($A98=$B$3,ProkustesV!J98*H$7+H$8,-99)</f>
        <v>-99</v>
      </c>
      <c r="I98" s="2">
        <f>IF($A98=$B$3,ProkustesV!K98*I$7+I$8,-99)</f>
        <v>-99</v>
      </c>
      <c r="J98" s="2">
        <f>IF($A98=$B$3,ProkustesV!L98*J$7+J$8,-99)</f>
        <v>-99</v>
      </c>
      <c r="K98" s="2">
        <f>IF($A98=$B$3,ProkustesV!M98*K$7+K$8,-99)</f>
        <v>-99</v>
      </c>
      <c r="L98" s="2">
        <f>IF($A98=$B$3,ProkustesV!N98*L$7+L$8,-99)</f>
        <v>-99</v>
      </c>
      <c r="M98" s="2">
        <f>IF($A98=$B$3,ProkustesV!O98*M$7+M$8,-99)</f>
        <v>-99</v>
      </c>
      <c r="N98" s="2">
        <f>IF($A98=$B$3,ProkustesV!P98*N$7+N$8,-99)</f>
        <v>-99</v>
      </c>
      <c r="O98" s="2">
        <f>IF($A98=$B$3,ProkustesV!Q98*O$7+O$8,-99)</f>
        <v>-99</v>
      </c>
      <c r="P98" s="2">
        <f>IF($A98=$B$3,ProkustesV!R98*P$7+P$8,-99)</f>
        <v>-99</v>
      </c>
      <c r="Q98" s="2">
        <f>IF($A98=$B$3,ProkustesV!S98*Q$7+Q$8,-99)</f>
        <v>-99</v>
      </c>
      <c r="R98" s="2">
        <f>IF($A98=$B$3,ProkustesV!T98*R$7+R$8,-99)</f>
        <v>-99</v>
      </c>
      <c r="S98" s="2">
        <f>IF($A98=$B$3,ProkustesV!U98*S$7+S$8,-99)</f>
        <v>-99</v>
      </c>
      <c r="T98" s="2">
        <f>IF($A98=$B$3,ProkustesV!V98*T$7+T$8,-99)</f>
        <v>-99</v>
      </c>
      <c r="U98" s="2">
        <f>IF($A98=$B$3,ProkustesV!W98*U$7+U$8,-99)</f>
        <v>-99</v>
      </c>
      <c r="V98" s="2">
        <f>IF($A98=$B$3,ProkustesV!X98*V$7+V$8,-99)</f>
        <v>-99</v>
      </c>
      <c r="W98" s="1">
        <v>1154.72</v>
      </c>
      <c r="X98" s="1" t="s">
        <v>22</v>
      </c>
      <c r="Y98">
        <f t="shared" si="4"/>
        <v>0</v>
      </c>
      <c r="Z98" s="1">
        <v>1331.5141756661849</v>
      </c>
    </row>
    <row r="99" spans="1:26" x14ac:dyDescent="0.3">
      <c r="A99" t="str">
        <f t="shared" si="3"/>
        <v>DIPalp</v>
      </c>
      <c r="B99" s="2" t="str">
        <f>ProkustesV!D99</f>
        <v>DIPalp96_d_2.jpg</v>
      </c>
      <c r="C99" s="2">
        <f>IF($A99=$B$3,ProkustesV!E99*C$7+C$8,-99)</f>
        <v>-99</v>
      </c>
      <c r="D99" s="2">
        <f>IF($A99=$B$3,ProkustesV!F99*D$7+D$8,-99)</f>
        <v>-99</v>
      </c>
      <c r="E99" s="2">
        <f>IF($A99=$B$3,ProkustesV!G99*E$7+E$8,-99)</f>
        <v>-99</v>
      </c>
      <c r="F99" s="2">
        <f>IF($A99=$B$3,ProkustesV!H99*F$7+F$8,-99)</f>
        <v>-99</v>
      </c>
      <c r="G99" s="2">
        <f>IF($A99=$B$3,ProkustesV!I99*G$7+G$8,-99)</f>
        <v>-99</v>
      </c>
      <c r="H99" s="2">
        <f>IF($A99=$B$3,ProkustesV!J99*H$7+H$8,-99)</f>
        <v>-99</v>
      </c>
      <c r="I99" s="2">
        <f>IF($A99=$B$3,ProkustesV!K99*I$7+I$8,-99)</f>
        <v>-99</v>
      </c>
      <c r="J99" s="2">
        <f>IF($A99=$B$3,ProkustesV!L99*J$7+J$8,-99)</f>
        <v>-99</v>
      </c>
      <c r="K99" s="2">
        <f>IF($A99=$B$3,ProkustesV!M99*K$7+K$8,-99)</f>
        <v>-99</v>
      </c>
      <c r="L99" s="2">
        <f>IF($A99=$B$3,ProkustesV!N99*L$7+L$8,-99)</f>
        <v>-99</v>
      </c>
      <c r="M99" s="2">
        <f>IF($A99=$B$3,ProkustesV!O99*M$7+M$8,-99)</f>
        <v>-99</v>
      </c>
      <c r="N99" s="2">
        <f>IF($A99=$B$3,ProkustesV!P99*N$7+N$8,-99)</f>
        <v>-99</v>
      </c>
      <c r="O99" s="2">
        <f>IF($A99=$B$3,ProkustesV!Q99*O$7+O$8,-99)</f>
        <v>-99</v>
      </c>
      <c r="P99" s="2">
        <f>IF($A99=$B$3,ProkustesV!R99*P$7+P$8,-99)</f>
        <v>-99</v>
      </c>
      <c r="Q99" s="2">
        <f>IF($A99=$B$3,ProkustesV!S99*Q$7+Q$8,-99)</f>
        <v>-99</v>
      </c>
      <c r="R99" s="2">
        <f>IF($A99=$B$3,ProkustesV!T99*R$7+R$8,-99)</f>
        <v>-99</v>
      </c>
      <c r="S99" s="2">
        <f>IF($A99=$B$3,ProkustesV!U99*S$7+S$8,-99)</f>
        <v>-99</v>
      </c>
      <c r="T99" s="2">
        <f>IF($A99=$B$3,ProkustesV!V99*T$7+T$8,-99)</f>
        <v>-99</v>
      </c>
      <c r="U99" s="2">
        <f>IF($A99=$B$3,ProkustesV!W99*U$7+U$8,-99)</f>
        <v>-99</v>
      </c>
      <c r="V99" s="2">
        <f>IF($A99=$B$3,ProkustesV!X99*V$7+V$8,-99)</f>
        <v>-99</v>
      </c>
      <c r="W99" s="1">
        <v>1098</v>
      </c>
      <c r="X99" s="1" t="s">
        <v>22</v>
      </c>
      <c r="Y99">
        <f t="shared" si="4"/>
        <v>0</v>
      </c>
      <c r="Z99" s="1">
        <v>1368.1611747159031</v>
      </c>
    </row>
    <row r="100" spans="1:26" x14ac:dyDescent="0.3">
      <c r="A100" t="str">
        <f t="shared" si="3"/>
        <v>DIPalp</v>
      </c>
      <c r="B100" s="2" t="str">
        <f>ProkustesV!D100</f>
        <v>DIPalp96_d_3.jpg</v>
      </c>
      <c r="C100" s="2">
        <f>IF($A100=$B$3,ProkustesV!E100*C$7+C$8,-99)</f>
        <v>-99</v>
      </c>
      <c r="D100" s="2">
        <f>IF($A100=$B$3,ProkustesV!F100*D$7+D$8,-99)</f>
        <v>-99</v>
      </c>
      <c r="E100" s="2">
        <f>IF($A100=$B$3,ProkustesV!G100*E$7+E$8,-99)</f>
        <v>-99</v>
      </c>
      <c r="F100" s="2">
        <f>IF($A100=$B$3,ProkustesV!H100*F$7+F$8,-99)</f>
        <v>-99</v>
      </c>
      <c r="G100" s="2">
        <f>IF($A100=$B$3,ProkustesV!I100*G$7+G$8,-99)</f>
        <v>-99</v>
      </c>
      <c r="H100" s="2">
        <f>IF($A100=$B$3,ProkustesV!J100*H$7+H$8,-99)</f>
        <v>-99</v>
      </c>
      <c r="I100" s="2">
        <f>IF($A100=$B$3,ProkustesV!K100*I$7+I$8,-99)</f>
        <v>-99</v>
      </c>
      <c r="J100" s="2">
        <f>IF($A100=$B$3,ProkustesV!L100*J$7+J$8,-99)</f>
        <v>-99</v>
      </c>
      <c r="K100" s="2">
        <f>IF($A100=$B$3,ProkustesV!M100*K$7+K$8,-99)</f>
        <v>-99</v>
      </c>
      <c r="L100" s="2">
        <f>IF($A100=$B$3,ProkustesV!N100*L$7+L$8,-99)</f>
        <v>-99</v>
      </c>
      <c r="M100" s="2">
        <f>IF($A100=$B$3,ProkustesV!O100*M$7+M$8,-99)</f>
        <v>-99</v>
      </c>
      <c r="N100" s="2">
        <f>IF($A100=$B$3,ProkustesV!P100*N$7+N$8,-99)</f>
        <v>-99</v>
      </c>
      <c r="O100" s="2">
        <f>IF($A100=$B$3,ProkustesV!Q100*O$7+O$8,-99)</f>
        <v>-99</v>
      </c>
      <c r="P100" s="2">
        <f>IF($A100=$B$3,ProkustesV!R100*P$7+P$8,-99)</f>
        <v>-99</v>
      </c>
      <c r="Q100" s="2">
        <f>IF($A100=$B$3,ProkustesV!S100*Q$7+Q$8,-99)</f>
        <v>-99</v>
      </c>
      <c r="R100" s="2">
        <f>IF($A100=$B$3,ProkustesV!T100*R$7+R$8,-99)</f>
        <v>-99</v>
      </c>
      <c r="S100" s="2">
        <f>IF($A100=$B$3,ProkustesV!U100*S$7+S$8,-99)</f>
        <v>-99</v>
      </c>
      <c r="T100" s="2">
        <f>IF($A100=$B$3,ProkustesV!V100*T$7+T$8,-99)</f>
        <v>-99</v>
      </c>
      <c r="U100" s="2">
        <f>IF($A100=$B$3,ProkustesV!W100*U$7+U$8,-99)</f>
        <v>-99</v>
      </c>
      <c r="V100" s="2">
        <f>IF($A100=$B$3,ProkustesV!X100*V$7+V$8,-99)</f>
        <v>-99</v>
      </c>
      <c r="W100" s="1">
        <v>978.42600000000004</v>
      </c>
      <c r="X100" s="1" t="s">
        <v>22</v>
      </c>
      <c r="Y100">
        <f t="shared" si="4"/>
        <v>0</v>
      </c>
      <c r="Z100" s="1">
        <v>1388.005763676794</v>
      </c>
    </row>
    <row r="101" spans="1:26" x14ac:dyDescent="0.3">
      <c r="A101" t="str">
        <f t="shared" si="3"/>
        <v>DIPalp</v>
      </c>
      <c r="B101" s="2" t="str">
        <f>ProkustesV!D101</f>
        <v>DIPalp96_d_4.jpg</v>
      </c>
      <c r="C101" s="2">
        <f>IF($A101=$B$3,ProkustesV!E101*C$7+C$8,-99)</f>
        <v>-99</v>
      </c>
      <c r="D101" s="2">
        <f>IF($A101=$B$3,ProkustesV!F101*D$7+D$8,-99)</f>
        <v>-99</v>
      </c>
      <c r="E101" s="2">
        <f>IF($A101=$B$3,ProkustesV!G101*E$7+E$8,-99)</f>
        <v>-99</v>
      </c>
      <c r="F101" s="2">
        <f>IF($A101=$B$3,ProkustesV!H101*F$7+F$8,-99)</f>
        <v>-99</v>
      </c>
      <c r="G101" s="2">
        <f>IF($A101=$B$3,ProkustesV!I101*G$7+G$8,-99)</f>
        <v>-99</v>
      </c>
      <c r="H101" s="2">
        <f>IF($A101=$B$3,ProkustesV!J101*H$7+H$8,-99)</f>
        <v>-99</v>
      </c>
      <c r="I101" s="2">
        <f>IF($A101=$B$3,ProkustesV!K101*I$7+I$8,-99)</f>
        <v>-99</v>
      </c>
      <c r="J101" s="2">
        <f>IF($A101=$B$3,ProkustesV!L101*J$7+J$8,-99)</f>
        <v>-99</v>
      </c>
      <c r="K101" s="2">
        <f>IF($A101=$B$3,ProkustesV!M101*K$7+K$8,-99)</f>
        <v>-99</v>
      </c>
      <c r="L101" s="2">
        <f>IF($A101=$B$3,ProkustesV!N101*L$7+L$8,-99)</f>
        <v>-99</v>
      </c>
      <c r="M101" s="2">
        <f>IF($A101=$B$3,ProkustesV!O101*M$7+M$8,-99)</f>
        <v>-99</v>
      </c>
      <c r="N101" s="2">
        <f>IF($A101=$B$3,ProkustesV!P101*N$7+N$8,-99)</f>
        <v>-99</v>
      </c>
      <c r="O101" s="2">
        <f>IF($A101=$B$3,ProkustesV!Q101*O$7+O$8,-99)</f>
        <v>-99</v>
      </c>
      <c r="P101" s="2">
        <f>IF($A101=$B$3,ProkustesV!R101*P$7+P$8,-99)</f>
        <v>-99</v>
      </c>
      <c r="Q101" s="2">
        <f>IF($A101=$B$3,ProkustesV!S101*Q$7+Q$8,-99)</f>
        <v>-99</v>
      </c>
      <c r="R101" s="2">
        <f>IF($A101=$B$3,ProkustesV!T101*R$7+R$8,-99)</f>
        <v>-99</v>
      </c>
      <c r="S101" s="2">
        <f>IF($A101=$B$3,ProkustesV!U101*S$7+S$8,-99)</f>
        <v>-99</v>
      </c>
      <c r="T101" s="2">
        <f>IF($A101=$B$3,ProkustesV!V101*T$7+T$8,-99)</f>
        <v>-99</v>
      </c>
      <c r="U101" s="2">
        <f>IF($A101=$B$3,ProkustesV!W101*U$7+U$8,-99)</f>
        <v>-99</v>
      </c>
      <c r="V101" s="2">
        <f>IF($A101=$B$3,ProkustesV!X101*V$7+V$8,-99)</f>
        <v>-99</v>
      </c>
      <c r="W101" s="1">
        <v>1070.9000000000001</v>
      </c>
      <c r="X101" s="1" t="s">
        <v>22</v>
      </c>
      <c r="Y101">
        <f t="shared" si="4"/>
        <v>0</v>
      </c>
      <c r="Z101" s="1">
        <v>1339.053770391615</v>
      </c>
    </row>
    <row r="102" spans="1:26" x14ac:dyDescent="0.3">
      <c r="A102" t="str">
        <f t="shared" si="3"/>
        <v>DIPalp</v>
      </c>
      <c r="B102" s="2" t="str">
        <f>ProkustesV!D102</f>
        <v>DIPalp96_d_5.jpg</v>
      </c>
      <c r="C102" s="2">
        <f>IF($A102=$B$3,ProkustesV!E102*C$7+C$8,-99)</f>
        <v>-99</v>
      </c>
      <c r="D102" s="2">
        <f>IF($A102=$B$3,ProkustesV!F102*D$7+D$8,-99)</f>
        <v>-99</v>
      </c>
      <c r="E102" s="2">
        <f>IF($A102=$B$3,ProkustesV!G102*E$7+E$8,-99)</f>
        <v>-99</v>
      </c>
      <c r="F102" s="2">
        <f>IF($A102=$B$3,ProkustesV!H102*F$7+F$8,-99)</f>
        <v>-99</v>
      </c>
      <c r="G102" s="2">
        <f>IF($A102=$B$3,ProkustesV!I102*G$7+G$8,-99)</f>
        <v>-99</v>
      </c>
      <c r="H102" s="2">
        <f>IF($A102=$B$3,ProkustesV!J102*H$7+H$8,-99)</f>
        <v>-99</v>
      </c>
      <c r="I102" s="2">
        <f>IF($A102=$B$3,ProkustesV!K102*I$7+I$8,-99)</f>
        <v>-99</v>
      </c>
      <c r="J102" s="2">
        <f>IF($A102=$B$3,ProkustesV!L102*J$7+J$8,-99)</f>
        <v>-99</v>
      </c>
      <c r="K102" s="2">
        <f>IF($A102=$B$3,ProkustesV!M102*K$7+K$8,-99)</f>
        <v>-99</v>
      </c>
      <c r="L102" s="2">
        <f>IF($A102=$B$3,ProkustesV!N102*L$7+L$8,-99)</f>
        <v>-99</v>
      </c>
      <c r="M102" s="2">
        <f>IF($A102=$B$3,ProkustesV!O102*M$7+M$8,-99)</f>
        <v>-99</v>
      </c>
      <c r="N102" s="2">
        <f>IF($A102=$B$3,ProkustesV!P102*N$7+N$8,-99)</f>
        <v>-99</v>
      </c>
      <c r="O102" s="2">
        <f>IF($A102=$B$3,ProkustesV!Q102*O$7+O$8,-99)</f>
        <v>-99</v>
      </c>
      <c r="P102" s="2">
        <f>IF($A102=$B$3,ProkustesV!R102*P$7+P$8,-99)</f>
        <v>-99</v>
      </c>
      <c r="Q102" s="2">
        <f>IF($A102=$B$3,ProkustesV!S102*Q$7+Q$8,-99)</f>
        <v>-99</v>
      </c>
      <c r="R102" s="2">
        <f>IF($A102=$B$3,ProkustesV!T102*R$7+R$8,-99)</f>
        <v>-99</v>
      </c>
      <c r="S102" s="2">
        <f>IF($A102=$B$3,ProkustesV!U102*S$7+S$8,-99)</f>
        <v>-99</v>
      </c>
      <c r="T102" s="2">
        <f>IF($A102=$B$3,ProkustesV!V102*T$7+T$8,-99)</f>
        <v>-99</v>
      </c>
      <c r="U102" s="2">
        <f>IF($A102=$B$3,ProkustesV!W102*U$7+U$8,-99)</f>
        <v>-99</v>
      </c>
      <c r="V102" s="2">
        <f>IF($A102=$B$3,ProkustesV!X102*V$7+V$8,-99)</f>
        <v>-99</v>
      </c>
      <c r="W102" s="1">
        <v>1086.95</v>
      </c>
      <c r="X102" s="1" t="s">
        <v>22</v>
      </c>
      <c r="Y102">
        <f t="shared" si="4"/>
        <v>0</v>
      </c>
      <c r="Z102" s="1">
        <v>1318.0546270925192</v>
      </c>
    </row>
    <row r="103" spans="1:26" x14ac:dyDescent="0.3">
      <c r="A103" t="str">
        <f t="shared" si="3"/>
        <v>DIPalp</v>
      </c>
      <c r="B103" s="2" t="str">
        <f>ProkustesV!D103</f>
        <v>DIPalpH15_49_d_1.jpg</v>
      </c>
      <c r="C103" s="2">
        <f>IF($A103=$B$3,ProkustesV!E103*C$7+C$8,-99)</f>
        <v>-99</v>
      </c>
      <c r="D103" s="2">
        <f>IF($A103=$B$3,ProkustesV!F103*D$7+D$8,-99)</f>
        <v>-99</v>
      </c>
      <c r="E103" s="2">
        <f>IF($A103=$B$3,ProkustesV!G103*E$7+E$8,-99)</f>
        <v>-99</v>
      </c>
      <c r="F103" s="2">
        <f>IF($A103=$B$3,ProkustesV!H103*F$7+F$8,-99)</f>
        <v>-99</v>
      </c>
      <c r="G103" s="2">
        <f>IF($A103=$B$3,ProkustesV!I103*G$7+G$8,-99)</f>
        <v>-99</v>
      </c>
      <c r="H103" s="2">
        <f>IF($A103=$B$3,ProkustesV!J103*H$7+H$8,-99)</f>
        <v>-99</v>
      </c>
      <c r="I103" s="2">
        <f>IF($A103=$B$3,ProkustesV!K103*I$7+I$8,-99)</f>
        <v>-99</v>
      </c>
      <c r="J103" s="2">
        <f>IF($A103=$B$3,ProkustesV!L103*J$7+J$8,-99)</f>
        <v>-99</v>
      </c>
      <c r="K103" s="2">
        <f>IF($A103=$B$3,ProkustesV!M103*K$7+K$8,-99)</f>
        <v>-99</v>
      </c>
      <c r="L103" s="2">
        <f>IF($A103=$B$3,ProkustesV!N103*L$7+L$8,-99)</f>
        <v>-99</v>
      </c>
      <c r="M103" s="2">
        <f>IF($A103=$B$3,ProkustesV!O103*M$7+M$8,-99)</f>
        <v>-99</v>
      </c>
      <c r="N103" s="2">
        <f>IF($A103=$B$3,ProkustesV!P103*N$7+N$8,-99)</f>
        <v>-99</v>
      </c>
      <c r="O103" s="2">
        <f>IF($A103=$B$3,ProkustesV!Q103*O$7+O$8,-99)</f>
        <v>-99</v>
      </c>
      <c r="P103" s="2">
        <f>IF($A103=$B$3,ProkustesV!R103*P$7+P$8,-99)</f>
        <v>-99</v>
      </c>
      <c r="Q103" s="2">
        <f>IF($A103=$B$3,ProkustesV!S103*Q$7+Q$8,-99)</f>
        <v>-99</v>
      </c>
      <c r="R103" s="2">
        <f>IF($A103=$B$3,ProkustesV!T103*R$7+R$8,-99)</f>
        <v>-99</v>
      </c>
      <c r="S103" s="2">
        <f>IF($A103=$B$3,ProkustesV!U103*S$7+S$8,-99)</f>
        <v>-99</v>
      </c>
      <c r="T103" s="2">
        <f>IF($A103=$B$3,ProkustesV!V103*T$7+T$8,-99)</f>
        <v>-99</v>
      </c>
      <c r="U103" s="2">
        <f>IF($A103=$B$3,ProkustesV!W103*U$7+U$8,-99)</f>
        <v>-99</v>
      </c>
      <c r="V103" s="2">
        <f>IF($A103=$B$3,ProkustesV!X103*V$7+V$8,-99)</f>
        <v>-99</v>
      </c>
      <c r="W103" s="1">
        <v>551.02700000000004</v>
      </c>
      <c r="X103" s="1" t="s">
        <v>22</v>
      </c>
      <c r="Y103">
        <f t="shared" si="4"/>
        <v>0</v>
      </c>
      <c r="Z103" s="1">
        <v>884.773982438453</v>
      </c>
    </row>
    <row r="104" spans="1:26" x14ac:dyDescent="0.3">
      <c r="A104" t="str">
        <f t="shared" si="3"/>
        <v>DIPalp</v>
      </c>
      <c r="B104" s="2" t="str">
        <f>ProkustesV!D104</f>
        <v>DIPalpH15_49_d_2.jpg</v>
      </c>
      <c r="C104" s="2">
        <f>IF($A104=$B$3,ProkustesV!E104*C$7+C$8,-99)</f>
        <v>-99</v>
      </c>
      <c r="D104" s="2">
        <f>IF($A104=$B$3,ProkustesV!F104*D$7+D$8,-99)</f>
        <v>-99</v>
      </c>
      <c r="E104" s="2">
        <f>IF($A104=$B$3,ProkustesV!G104*E$7+E$8,-99)</f>
        <v>-99</v>
      </c>
      <c r="F104" s="2">
        <f>IF($A104=$B$3,ProkustesV!H104*F$7+F$8,-99)</f>
        <v>-99</v>
      </c>
      <c r="G104" s="2">
        <f>IF($A104=$B$3,ProkustesV!I104*G$7+G$8,-99)</f>
        <v>-99</v>
      </c>
      <c r="H104" s="2">
        <f>IF($A104=$B$3,ProkustesV!J104*H$7+H$8,-99)</f>
        <v>-99</v>
      </c>
      <c r="I104" s="2">
        <f>IF($A104=$B$3,ProkustesV!K104*I$7+I$8,-99)</f>
        <v>-99</v>
      </c>
      <c r="J104" s="2">
        <f>IF($A104=$B$3,ProkustesV!L104*J$7+J$8,-99)</f>
        <v>-99</v>
      </c>
      <c r="K104" s="2">
        <f>IF($A104=$B$3,ProkustesV!M104*K$7+K$8,-99)</f>
        <v>-99</v>
      </c>
      <c r="L104" s="2">
        <f>IF($A104=$B$3,ProkustesV!N104*L$7+L$8,-99)</f>
        <v>-99</v>
      </c>
      <c r="M104" s="2">
        <f>IF($A104=$B$3,ProkustesV!O104*M$7+M$8,-99)</f>
        <v>-99</v>
      </c>
      <c r="N104" s="2">
        <f>IF($A104=$B$3,ProkustesV!P104*N$7+N$8,-99)</f>
        <v>-99</v>
      </c>
      <c r="O104" s="2">
        <f>IF($A104=$B$3,ProkustesV!Q104*O$7+O$8,-99)</f>
        <v>-99</v>
      </c>
      <c r="P104" s="2">
        <f>IF($A104=$B$3,ProkustesV!R104*P$7+P$8,-99)</f>
        <v>-99</v>
      </c>
      <c r="Q104" s="2">
        <f>IF($A104=$B$3,ProkustesV!S104*Q$7+Q$8,-99)</f>
        <v>-99</v>
      </c>
      <c r="R104" s="2">
        <f>IF($A104=$B$3,ProkustesV!T104*R$7+R$8,-99)</f>
        <v>-99</v>
      </c>
      <c r="S104" s="2">
        <f>IF($A104=$B$3,ProkustesV!U104*S$7+S$8,-99)</f>
        <v>-99</v>
      </c>
      <c r="T104" s="2">
        <f>IF($A104=$B$3,ProkustesV!V104*T$7+T$8,-99)</f>
        <v>-99</v>
      </c>
      <c r="U104" s="2">
        <f>IF($A104=$B$3,ProkustesV!W104*U$7+U$8,-99)</f>
        <v>-99</v>
      </c>
      <c r="V104" s="2">
        <f>IF($A104=$B$3,ProkustesV!X104*V$7+V$8,-99)</f>
        <v>-99</v>
      </c>
      <c r="W104" s="1">
        <v>638.04100000000005</v>
      </c>
      <c r="X104" s="1" t="s">
        <v>22</v>
      </c>
      <c r="Y104">
        <f t="shared" si="4"/>
        <v>0</v>
      </c>
      <c r="Z104" s="1">
        <v>914.00875269332073</v>
      </c>
    </row>
    <row r="105" spans="1:26" x14ac:dyDescent="0.3">
      <c r="A105" t="str">
        <f t="shared" si="3"/>
        <v>DIPalp</v>
      </c>
      <c r="B105" s="2" t="str">
        <f>ProkustesV!D105</f>
        <v>DIPalpH15_49_d_3.jpg</v>
      </c>
      <c r="C105" s="2">
        <f>IF($A105=$B$3,ProkustesV!E105*C$7+C$8,-99)</f>
        <v>-99</v>
      </c>
      <c r="D105" s="2">
        <f>IF($A105=$B$3,ProkustesV!F105*D$7+D$8,-99)</f>
        <v>-99</v>
      </c>
      <c r="E105" s="2">
        <f>IF($A105=$B$3,ProkustesV!G105*E$7+E$8,-99)</f>
        <v>-99</v>
      </c>
      <c r="F105" s="2">
        <f>IF($A105=$B$3,ProkustesV!H105*F$7+F$8,-99)</f>
        <v>-99</v>
      </c>
      <c r="G105" s="2">
        <f>IF($A105=$B$3,ProkustesV!I105*G$7+G$8,-99)</f>
        <v>-99</v>
      </c>
      <c r="H105" s="2">
        <f>IF($A105=$B$3,ProkustesV!J105*H$7+H$8,-99)</f>
        <v>-99</v>
      </c>
      <c r="I105" s="2">
        <f>IF($A105=$B$3,ProkustesV!K105*I$7+I$8,-99)</f>
        <v>-99</v>
      </c>
      <c r="J105" s="2">
        <f>IF($A105=$B$3,ProkustesV!L105*J$7+J$8,-99)</f>
        <v>-99</v>
      </c>
      <c r="K105" s="2">
        <f>IF($A105=$B$3,ProkustesV!M105*K$7+K$8,-99)</f>
        <v>-99</v>
      </c>
      <c r="L105" s="2">
        <f>IF($A105=$B$3,ProkustesV!N105*L$7+L$8,-99)</f>
        <v>-99</v>
      </c>
      <c r="M105" s="2">
        <f>IF($A105=$B$3,ProkustesV!O105*M$7+M$8,-99)</f>
        <v>-99</v>
      </c>
      <c r="N105" s="2">
        <f>IF($A105=$B$3,ProkustesV!P105*N$7+N$8,-99)</f>
        <v>-99</v>
      </c>
      <c r="O105" s="2">
        <f>IF($A105=$B$3,ProkustesV!Q105*O$7+O$8,-99)</f>
        <v>-99</v>
      </c>
      <c r="P105" s="2">
        <f>IF($A105=$B$3,ProkustesV!R105*P$7+P$8,-99)</f>
        <v>-99</v>
      </c>
      <c r="Q105" s="2">
        <f>IF($A105=$B$3,ProkustesV!S105*Q$7+Q$8,-99)</f>
        <v>-99</v>
      </c>
      <c r="R105" s="2">
        <f>IF($A105=$B$3,ProkustesV!T105*R$7+R$8,-99)</f>
        <v>-99</v>
      </c>
      <c r="S105" s="2">
        <f>IF($A105=$B$3,ProkustesV!U105*S$7+S$8,-99)</f>
        <v>-99</v>
      </c>
      <c r="T105" s="2">
        <f>IF($A105=$B$3,ProkustesV!V105*T$7+T$8,-99)</f>
        <v>-99</v>
      </c>
      <c r="U105" s="2">
        <f>IF($A105=$B$3,ProkustesV!W105*U$7+U$8,-99)</f>
        <v>-99</v>
      </c>
      <c r="V105" s="2">
        <f>IF($A105=$B$3,ProkustesV!X105*V$7+V$8,-99)</f>
        <v>-99</v>
      </c>
      <c r="W105" s="1">
        <v>613.44600000000003</v>
      </c>
      <c r="X105" s="1" t="s">
        <v>22</v>
      </c>
      <c r="Y105">
        <f t="shared" si="4"/>
        <v>0</v>
      </c>
      <c r="Z105" s="1">
        <v>946.07610687512874</v>
      </c>
    </row>
    <row r="106" spans="1:26" x14ac:dyDescent="0.3">
      <c r="A106" t="str">
        <f t="shared" si="3"/>
        <v>DIPalp</v>
      </c>
      <c r="B106" s="2" t="str">
        <f>ProkustesV!D106</f>
        <v>DIPalpH15_49_d_4.jpg</v>
      </c>
      <c r="C106" s="2">
        <f>IF($A106=$B$3,ProkustesV!E106*C$7+C$8,-99)</f>
        <v>-99</v>
      </c>
      <c r="D106" s="2">
        <f>IF($A106=$B$3,ProkustesV!F106*D$7+D$8,-99)</f>
        <v>-99</v>
      </c>
      <c r="E106" s="2">
        <f>IF($A106=$B$3,ProkustesV!G106*E$7+E$8,-99)</f>
        <v>-99</v>
      </c>
      <c r="F106" s="2">
        <f>IF($A106=$B$3,ProkustesV!H106*F$7+F$8,-99)</f>
        <v>-99</v>
      </c>
      <c r="G106" s="2">
        <f>IF($A106=$B$3,ProkustesV!I106*G$7+G$8,-99)</f>
        <v>-99</v>
      </c>
      <c r="H106" s="2">
        <f>IF($A106=$B$3,ProkustesV!J106*H$7+H$8,-99)</f>
        <v>-99</v>
      </c>
      <c r="I106" s="2">
        <f>IF($A106=$B$3,ProkustesV!K106*I$7+I$8,-99)</f>
        <v>-99</v>
      </c>
      <c r="J106" s="2">
        <f>IF($A106=$B$3,ProkustesV!L106*J$7+J$8,-99)</f>
        <v>-99</v>
      </c>
      <c r="K106" s="2">
        <f>IF($A106=$B$3,ProkustesV!M106*K$7+K$8,-99)</f>
        <v>-99</v>
      </c>
      <c r="L106" s="2">
        <f>IF($A106=$B$3,ProkustesV!N106*L$7+L$8,-99)</f>
        <v>-99</v>
      </c>
      <c r="M106" s="2">
        <f>IF($A106=$B$3,ProkustesV!O106*M$7+M$8,-99)</f>
        <v>-99</v>
      </c>
      <c r="N106" s="2">
        <f>IF($A106=$B$3,ProkustesV!P106*N$7+N$8,-99)</f>
        <v>-99</v>
      </c>
      <c r="O106" s="2">
        <f>IF($A106=$B$3,ProkustesV!Q106*O$7+O$8,-99)</f>
        <v>-99</v>
      </c>
      <c r="P106" s="2">
        <f>IF($A106=$B$3,ProkustesV!R106*P$7+P$8,-99)</f>
        <v>-99</v>
      </c>
      <c r="Q106" s="2">
        <f>IF($A106=$B$3,ProkustesV!S106*Q$7+Q$8,-99)</f>
        <v>-99</v>
      </c>
      <c r="R106" s="2">
        <f>IF($A106=$B$3,ProkustesV!T106*R$7+R$8,-99)</f>
        <v>-99</v>
      </c>
      <c r="S106" s="2">
        <f>IF($A106=$B$3,ProkustesV!U106*S$7+S$8,-99)</f>
        <v>-99</v>
      </c>
      <c r="T106" s="2">
        <f>IF($A106=$B$3,ProkustesV!V106*T$7+T$8,-99)</f>
        <v>-99</v>
      </c>
      <c r="U106" s="2">
        <f>IF($A106=$B$3,ProkustesV!W106*U$7+U$8,-99)</f>
        <v>-99</v>
      </c>
      <c r="V106" s="2">
        <f>IF($A106=$B$3,ProkustesV!X106*V$7+V$8,-99)</f>
        <v>-99</v>
      </c>
      <c r="W106" s="1">
        <v>627.56399999999996</v>
      </c>
      <c r="X106" s="1" t="s">
        <v>22</v>
      </c>
      <c r="Y106">
        <f t="shared" si="4"/>
        <v>0</v>
      </c>
      <c r="Z106" s="1">
        <v>976</v>
      </c>
    </row>
    <row r="107" spans="1:26" x14ac:dyDescent="0.3">
      <c r="A107" t="str">
        <f t="shared" si="3"/>
        <v>DIPalp</v>
      </c>
      <c r="B107" s="2" t="str">
        <f>ProkustesV!D107</f>
        <v>DIPalpH15_49_d_5.jpg</v>
      </c>
      <c r="C107" s="2">
        <f>IF($A107=$B$3,ProkustesV!E107*C$7+C$8,-99)</f>
        <v>-99</v>
      </c>
      <c r="D107" s="2">
        <f>IF($A107=$B$3,ProkustesV!F107*D$7+D$8,-99)</f>
        <v>-99</v>
      </c>
      <c r="E107" s="2">
        <f>IF($A107=$B$3,ProkustesV!G107*E$7+E$8,-99)</f>
        <v>-99</v>
      </c>
      <c r="F107" s="2">
        <f>IF($A107=$B$3,ProkustesV!H107*F$7+F$8,-99)</f>
        <v>-99</v>
      </c>
      <c r="G107" s="2">
        <f>IF($A107=$B$3,ProkustesV!I107*G$7+G$8,-99)</f>
        <v>-99</v>
      </c>
      <c r="H107" s="2">
        <f>IF($A107=$B$3,ProkustesV!J107*H$7+H$8,-99)</f>
        <v>-99</v>
      </c>
      <c r="I107" s="2">
        <f>IF($A107=$B$3,ProkustesV!K107*I$7+I$8,-99)</f>
        <v>-99</v>
      </c>
      <c r="J107" s="2">
        <f>IF($A107=$B$3,ProkustesV!L107*J$7+J$8,-99)</f>
        <v>-99</v>
      </c>
      <c r="K107" s="2">
        <f>IF($A107=$B$3,ProkustesV!M107*K$7+K$8,-99)</f>
        <v>-99</v>
      </c>
      <c r="L107" s="2">
        <f>IF($A107=$B$3,ProkustesV!N107*L$7+L$8,-99)</f>
        <v>-99</v>
      </c>
      <c r="M107" s="2">
        <f>IF($A107=$B$3,ProkustesV!O107*M$7+M$8,-99)</f>
        <v>-99</v>
      </c>
      <c r="N107" s="2">
        <f>IF($A107=$B$3,ProkustesV!P107*N$7+N$8,-99)</f>
        <v>-99</v>
      </c>
      <c r="O107" s="2">
        <f>IF($A107=$B$3,ProkustesV!Q107*O$7+O$8,-99)</f>
        <v>-99</v>
      </c>
      <c r="P107" s="2">
        <f>IF($A107=$B$3,ProkustesV!R107*P$7+P$8,-99)</f>
        <v>-99</v>
      </c>
      <c r="Q107" s="2">
        <f>IF($A107=$B$3,ProkustesV!S107*Q$7+Q$8,-99)</f>
        <v>-99</v>
      </c>
      <c r="R107" s="2">
        <f>IF($A107=$B$3,ProkustesV!T107*R$7+R$8,-99)</f>
        <v>-99</v>
      </c>
      <c r="S107" s="2">
        <f>IF($A107=$B$3,ProkustesV!U107*S$7+S$8,-99)</f>
        <v>-99</v>
      </c>
      <c r="T107" s="2">
        <f>IF($A107=$B$3,ProkustesV!V107*T$7+T$8,-99)</f>
        <v>-99</v>
      </c>
      <c r="U107" s="2">
        <f>IF($A107=$B$3,ProkustesV!W107*U$7+U$8,-99)</f>
        <v>-99</v>
      </c>
      <c r="V107" s="2">
        <f>IF($A107=$B$3,ProkustesV!X107*V$7+V$8,-99)</f>
        <v>-99</v>
      </c>
      <c r="W107" s="1">
        <v>676.37800000000004</v>
      </c>
      <c r="X107" s="1" t="s">
        <v>22</v>
      </c>
      <c r="Y107">
        <f t="shared" si="4"/>
        <v>0</v>
      </c>
      <c r="Z107" s="1">
        <v>996.12850576619883</v>
      </c>
    </row>
    <row r="108" spans="1:26" x14ac:dyDescent="0.3">
      <c r="A108" t="str">
        <f t="shared" si="3"/>
        <v>DIPcom</v>
      </c>
      <c r="B108" s="2" t="str">
        <f>ProkustesV!D108</f>
        <v>DIPcom1_d_1.jpg</v>
      </c>
      <c r="C108" s="2">
        <f>IF($A108=$B$3,ProkustesV!E108*C$7+C$8,-99)</f>
        <v>-99</v>
      </c>
      <c r="D108" s="2">
        <f>IF($A108=$B$3,ProkustesV!F108*D$7+D$8,-99)</f>
        <v>-99</v>
      </c>
      <c r="E108" s="2">
        <f>IF($A108=$B$3,ProkustesV!G108*E$7+E$8,-99)</f>
        <v>-99</v>
      </c>
      <c r="F108" s="2">
        <f>IF($A108=$B$3,ProkustesV!H108*F$7+F$8,-99)</f>
        <v>-99</v>
      </c>
      <c r="G108" s="2">
        <f>IF($A108=$B$3,ProkustesV!I108*G$7+G$8,-99)</f>
        <v>-99</v>
      </c>
      <c r="H108" s="2">
        <f>IF($A108=$B$3,ProkustesV!J108*H$7+H$8,-99)</f>
        <v>-99</v>
      </c>
      <c r="I108" s="2">
        <f>IF($A108=$B$3,ProkustesV!K108*I$7+I$8,-99)</f>
        <v>-99</v>
      </c>
      <c r="J108" s="2">
        <f>IF($A108=$B$3,ProkustesV!L108*J$7+J$8,-99)</f>
        <v>-99</v>
      </c>
      <c r="K108" s="2">
        <f>IF($A108=$B$3,ProkustesV!M108*K$7+K$8,-99)</f>
        <v>-99</v>
      </c>
      <c r="L108" s="2">
        <f>IF($A108=$B$3,ProkustesV!N108*L$7+L$8,-99)</f>
        <v>-99</v>
      </c>
      <c r="M108" s="2">
        <f>IF($A108=$B$3,ProkustesV!O108*M$7+M$8,-99)</f>
        <v>-99</v>
      </c>
      <c r="N108" s="2">
        <f>IF($A108=$B$3,ProkustesV!P108*N$7+N$8,-99)</f>
        <v>-99</v>
      </c>
      <c r="O108" s="2">
        <f>IF($A108=$B$3,ProkustesV!Q108*O$7+O$8,-99)</f>
        <v>-99</v>
      </c>
      <c r="P108" s="2">
        <f>IF($A108=$B$3,ProkustesV!R108*P$7+P$8,-99)</f>
        <v>-99</v>
      </c>
      <c r="Q108" s="2">
        <f>IF($A108=$B$3,ProkustesV!S108*Q$7+Q$8,-99)</f>
        <v>-99</v>
      </c>
      <c r="R108" s="2">
        <f>IF($A108=$B$3,ProkustesV!T108*R$7+R$8,-99)</f>
        <v>-99</v>
      </c>
      <c r="S108" s="2">
        <f>IF($A108=$B$3,ProkustesV!U108*S$7+S$8,-99)</f>
        <v>-99</v>
      </c>
      <c r="T108" s="2">
        <f>IF($A108=$B$3,ProkustesV!V108*T$7+T$8,-99)</f>
        <v>-99</v>
      </c>
      <c r="U108" s="2">
        <f>IF($A108=$B$3,ProkustesV!W108*U$7+U$8,-99)</f>
        <v>-99</v>
      </c>
      <c r="V108" s="2">
        <f>IF($A108=$B$3,ProkustesV!X108*V$7+V$8,-99)</f>
        <v>-99</v>
      </c>
      <c r="W108" s="1">
        <v>749.44799999999998</v>
      </c>
      <c r="X108" s="1" t="s">
        <v>22</v>
      </c>
      <c r="Y108">
        <f t="shared" si="4"/>
        <v>0</v>
      </c>
      <c r="Z108" s="1">
        <v>1227.0688652231381</v>
      </c>
    </row>
    <row r="109" spans="1:26" x14ac:dyDescent="0.3">
      <c r="A109" t="str">
        <f t="shared" si="3"/>
        <v>DIPcom</v>
      </c>
      <c r="B109" s="2" t="str">
        <f>ProkustesV!D109</f>
        <v>DIPcom1_d_2.jpg</v>
      </c>
      <c r="C109" s="2">
        <f>IF($A109=$B$3,ProkustesV!E109*C$7+C$8,-99)</f>
        <v>-99</v>
      </c>
      <c r="D109" s="2">
        <f>IF($A109=$B$3,ProkustesV!F109*D$7+D$8,-99)</f>
        <v>-99</v>
      </c>
      <c r="E109" s="2">
        <f>IF($A109=$B$3,ProkustesV!G109*E$7+E$8,-99)</f>
        <v>-99</v>
      </c>
      <c r="F109" s="2">
        <f>IF($A109=$B$3,ProkustesV!H109*F$7+F$8,-99)</f>
        <v>-99</v>
      </c>
      <c r="G109" s="2">
        <f>IF($A109=$B$3,ProkustesV!I109*G$7+G$8,-99)</f>
        <v>-99</v>
      </c>
      <c r="H109" s="2">
        <f>IF($A109=$B$3,ProkustesV!J109*H$7+H$8,-99)</f>
        <v>-99</v>
      </c>
      <c r="I109" s="2">
        <f>IF($A109=$B$3,ProkustesV!K109*I$7+I$8,-99)</f>
        <v>-99</v>
      </c>
      <c r="J109" s="2">
        <f>IF($A109=$B$3,ProkustesV!L109*J$7+J$8,-99)</f>
        <v>-99</v>
      </c>
      <c r="K109" s="2">
        <f>IF($A109=$B$3,ProkustesV!M109*K$7+K$8,-99)</f>
        <v>-99</v>
      </c>
      <c r="L109" s="2">
        <f>IF($A109=$B$3,ProkustesV!N109*L$7+L$8,-99)</f>
        <v>-99</v>
      </c>
      <c r="M109" s="2">
        <f>IF($A109=$B$3,ProkustesV!O109*M$7+M$8,-99)</f>
        <v>-99</v>
      </c>
      <c r="N109" s="2">
        <f>IF($A109=$B$3,ProkustesV!P109*N$7+N$8,-99)</f>
        <v>-99</v>
      </c>
      <c r="O109" s="2">
        <f>IF($A109=$B$3,ProkustesV!Q109*O$7+O$8,-99)</f>
        <v>-99</v>
      </c>
      <c r="P109" s="2">
        <f>IF($A109=$B$3,ProkustesV!R109*P$7+P$8,-99)</f>
        <v>-99</v>
      </c>
      <c r="Q109" s="2">
        <f>IF($A109=$B$3,ProkustesV!S109*Q$7+Q$8,-99)</f>
        <v>-99</v>
      </c>
      <c r="R109" s="2">
        <f>IF($A109=$B$3,ProkustesV!T109*R$7+R$8,-99)</f>
        <v>-99</v>
      </c>
      <c r="S109" s="2">
        <f>IF($A109=$B$3,ProkustesV!U109*S$7+S$8,-99)</f>
        <v>-99</v>
      </c>
      <c r="T109" s="2">
        <f>IF($A109=$B$3,ProkustesV!V109*T$7+T$8,-99)</f>
        <v>-99</v>
      </c>
      <c r="U109" s="2">
        <f>IF($A109=$B$3,ProkustesV!W109*U$7+U$8,-99)</f>
        <v>-99</v>
      </c>
      <c r="V109" s="2">
        <f>IF($A109=$B$3,ProkustesV!X109*V$7+V$8,-99)</f>
        <v>-99</v>
      </c>
      <c r="W109" s="1">
        <v>795.22400000000005</v>
      </c>
      <c r="X109" s="1" t="s">
        <v>22</v>
      </c>
      <c r="Y109">
        <f t="shared" si="4"/>
        <v>0</v>
      </c>
      <c r="Z109" s="1">
        <v>1260.6998056635052</v>
      </c>
    </row>
    <row r="110" spans="1:26" x14ac:dyDescent="0.3">
      <c r="A110" t="str">
        <f t="shared" si="3"/>
        <v>DIPcom</v>
      </c>
      <c r="B110" s="2" t="str">
        <f>ProkustesV!D110</f>
        <v>DIPcom1_d_3.jpg</v>
      </c>
      <c r="C110" s="2">
        <f>IF($A110=$B$3,ProkustesV!E110*C$7+C$8,-99)</f>
        <v>-99</v>
      </c>
      <c r="D110" s="2">
        <f>IF($A110=$B$3,ProkustesV!F110*D$7+D$8,-99)</f>
        <v>-99</v>
      </c>
      <c r="E110" s="2">
        <f>IF($A110=$B$3,ProkustesV!G110*E$7+E$8,-99)</f>
        <v>-99</v>
      </c>
      <c r="F110" s="2">
        <f>IF($A110=$B$3,ProkustesV!H110*F$7+F$8,-99)</f>
        <v>-99</v>
      </c>
      <c r="G110" s="2">
        <f>IF($A110=$B$3,ProkustesV!I110*G$7+G$8,-99)</f>
        <v>-99</v>
      </c>
      <c r="H110" s="2">
        <f>IF($A110=$B$3,ProkustesV!J110*H$7+H$8,-99)</f>
        <v>-99</v>
      </c>
      <c r="I110" s="2">
        <f>IF($A110=$B$3,ProkustesV!K110*I$7+I$8,-99)</f>
        <v>-99</v>
      </c>
      <c r="J110" s="2">
        <f>IF($A110=$B$3,ProkustesV!L110*J$7+J$8,-99)</f>
        <v>-99</v>
      </c>
      <c r="K110" s="2">
        <f>IF($A110=$B$3,ProkustesV!M110*K$7+K$8,-99)</f>
        <v>-99</v>
      </c>
      <c r="L110" s="2">
        <f>IF($A110=$B$3,ProkustesV!N110*L$7+L$8,-99)</f>
        <v>-99</v>
      </c>
      <c r="M110" s="2">
        <f>IF($A110=$B$3,ProkustesV!O110*M$7+M$8,-99)</f>
        <v>-99</v>
      </c>
      <c r="N110" s="2">
        <f>IF($A110=$B$3,ProkustesV!P110*N$7+N$8,-99)</f>
        <v>-99</v>
      </c>
      <c r="O110" s="2">
        <f>IF($A110=$B$3,ProkustesV!Q110*O$7+O$8,-99)</f>
        <v>-99</v>
      </c>
      <c r="P110" s="2">
        <f>IF($A110=$B$3,ProkustesV!R110*P$7+P$8,-99)</f>
        <v>-99</v>
      </c>
      <c r="Q110" s="2">
        <f>IF($A110=$B$3,ProkustesV!S110*Q$7+Q$8,-99)</f>
        <v>-99</v>
      </c>
      <c r="R110" s="2">
        <f>IF($A110=$B$3,ProkustesV!T110*R$7+R$8,-99)</f>
        <v>-99</v>
      </c>
      <c r="S110" s="2">
        <f>IF($A110=$B$3,ProkustesV!U110*S$7+S$8,-99)</f>
        <v>-99</v>
      </c>
      <c r="T110" s="2">
        <f>IF($A110=$B$3,ProkustesV!V110*T$7+T$8,-99)</f>
        <v>-99</v>
      </c>
      <c r="U110" s="2">
        <f>IF($A110=$B$3,ProkustesV!W110*U$7+U$8,-99)</f>
        <v>-99</v>
      </c>
      <c r="V110" s="2">
        <f>IF($A110=$B$3,ProkustesV!X110*V$7+V$8,-99)</f>
        <v>-99</v>
      </c>
      <c r="W110" s="1">
        <v>789.11800000000005</v>
      </c>
      <c r="X110" s="1" t="s">
        <v>22</v>
      </c>
      <c r="Y110">
        <f t="shared" si="4"/>
        <v>0</v>
      </c>
      <c r="Z110" s="1">
        <v>1223.9812090060859</v>
      </c>
    </row>
    <row r="111" spans="1:26" x14ac:dyDescent="0.3">
      <c r="A111" t="str">
        <f t="shared" si="3"/>
        <v>DIPcom</v>
      </c>
      <c r="B111" s="2" t="str">
        <f>ProkustesV!D111</f>
        <v>DIPcom1_d_4.jpg</v>
      </c>
      <c r="C111" s="2">
        <f>IF($A111=$B$3,ProkustesV!E111*C$7+C$8,-99)</f>
        <v>-99</v>
      </c>
      <c r="D111" s="2">
        <f>IF($A111=$B$3,ProkustesV!F111*D$7+D$8,-99)</f>
        <v>-99</v>
      </c>
      <c r="E111" s="2">
        <f>IF($A111=$B$3,ProkustesV!G111*E$7+E$8,-99)</f>
        <v>-99</v>
      </c>
      <c r="F111" s="2">
        <f>IF($A111=$B$3,ProkustesV!H111*F$7+F$8,-99)</f>
        <v>-99</v>
      </c>
      <c r="G111" s="2">
        <f>IF($A111=$B$3,ProkustesV!I111*G$7+G$8,-99)</f>
        <v>-99</v>
      </c>
      <c r="H111" s="2">
        <f>IF($A111=$B$3,ProkustesV!J111*H$7+H$8,-99)</f>
        <v>-99</v>
      </c>
      <c r="I111" s="2">
        <f>IF($A111=$B$3,ProkustesV!K111*I$7+I$8,-99)</f>
        <v>-99</v>
      </c>
      <c r="J111" s="2">
        <f>IF($A111=$B$3,ProkustesV!L111*J$7+J$8,-99)</f>
        <v>-99</v>
      </c>
      <c r="K111" s="2">
        <f>IF($A111=$B$3,ProkustesV!M111*K$7+K$8,-99)</f>
        <v>-99</v>
      </c>
      <c r="L111" s="2">
        <f>IF($A111=$B$3,ProkustesV!N111*L$7+L$8,-99)</f>
        <v>-99</v>
      </c>
      <c r="M111" s="2">
        <f>IF($A111=$B$3,ProkustesV!O111*M$7+M$8,-99)</f>
        <v>-99</v>
      </c>
      <c r="N111" s="2">
        <f>IF($A111=$B$3,ProkustesV!P111*N$7+N$8,-99)</f>
        <v>-99</v>
      </c>
      <c r="O111" s="2">
        <f>IF($A111=$B$3,ProkustesV!Q111*O$7+O$8,-99)</f>
        <v>-99</v>
      </c>
      <c r="P111" s="2">
        <f>IF($A111=$B$3,ProkustesV!R111*P$7+P$8,-99)</f>
        <v>-99</v>
      </c>
      <c r="Q111" s="2">
        <f>IF($A111=$B$3,ProkustesV!S111*Q$7+Q$8,-99)</f>
        <v>-99</v>
      </c>
      <c r="R111" s="2">
        <f>IF($A111=$B$3,ProkustesV!T111*R$7+R$8,-99)</f>
        <v>-99</v>
      </c>
      <c r="S111" s="2">
        <f>IF($A111=$B$3,ProkustesV!U111*S$7+S$8,-99)</f>
        <v>-99</v>
      </c>
      <c r="T111" s="2">
        <f>IF($A111=$B$3,ProkustesV!V111*T$7+T$8,-99)</f>
        <v>-99</v>
      </c>
      <c r="U111" s="2">
        <f>IF($A111=$B$3,ProkustesV!W111*U$7+U$8,-99)</f>
        <v>-99</v>
      </c>
      <c r="V111" s="2">
        <f>IF($A111=$B$3,ProkustesV!X111*V$7+V$8,-99)</f>
        <v>-99</v>
      </c>
      <c r="W111" s="1">
        <v>685.39599999999996</v>
      </c>
      <c r="X111" s="1" t="s">
        <v>22</v>
      </c>
      <c r="Y111">
        <f t="shared" si="4"/>
        <v>0</v>
      </c>
      <c r="Z111" s="1">
        <v>1248.1766701873578</v>
      </c>
    </row>
    <row r="112" spans="1:26" x14ac:dyDescent="0.3">
      <c r="A112" t="str">
        <f t="shared" si="3"/>
        <v>DIPcom</v>
      </c>
      <c r="B112" s="2" t="str">
        <f>ProkustesV!D112</f>
        <v>DIPcom1_d_5.jpg</v>
      </c>
      <c r="C112" s="2">
        <f>IF($A112=$B$3,ProkustesV!E112*C$7+C$8,-99)</f>
        <v>-99</v>
      </c>
      <c r="D112" s="2">
        <f>IF($A112=$B$3,ProkustesV!F112*D$7+D$8,-99)</f>
        <v>-99</v>
      </c>
      <c r="E112" s="2">
        <f>IF($A112=$B$3,ProkustesV!G112*E$7+E$8,-99)</f>
        <v>-99</v>
      </c>
      <c r="F112" s="2">
        <f>IF($A112=$B$3,ProkustesV!H112*F$7+F$8,-99)</f>
        <v>-99</v>
      </c>
      <c r="G112" s="2">
        <f>IF($A112=$B$3,ProkustesV!I112*G$7+G$8,-99)</f>
        <v>-99</v>
      </c>
      <c r="H112" s="2">
        <f>IF($A112=$B$3,ProkustesV!J112*H$7+H$8,-99)</f>
        <v>-99</v>
      </c>
      <c r="I112" s="2">
        <f>IF($A112=$B$3,ProkustesV!K112*I$7+I$8,-99)</f>
        <v>-99</v>
      </c>
      <c r="J112" s="2">
        <f>IF($A112=$B$3,ProkustesV!L112*J$7+J$8,-99)</f>
        <v>-99</v>
      </c>
      <c r="K112" s="2">
        <f>IF($A112=$B$3,ProkustesV!M112*K$7+K$8,-99)</f>
        <v>-99</v>
      </c>
      <c r="L112" s="2">
        <f>IF($A112=$B$3,ProkustesV!N112*L$7+L$8,-99)</f>
        <v>-99</v>
      </c>
      <c r="M112" s="2">
        <f>IF($A112=$B$3,ProkustesV!O112*M$7+M$8,-99)</f>
        <v>-99</v>
      </c>
      <c r="N112" s="2">
        <f>IF($A112=$B$3,ProkustesV!P112*N$7+N$8,-99)</f>
        <v>-99</v>
      </c>
      <c r="O112" s="2">
        <f>IF($A112=$B$3,ProkustesV!Q112*O$7+O$8,-99)</f>
        <v>-99</v>
      </c>
      <c r="P112" s="2">
        <f>IF($A112=$B$3,ProkustesV!R112*P$7+P$8,-99)</f>
        <v>-99</v>
      </c>
      <c r="Q112" s="2">
        <f>IF($A112=$B$3,ProkustesV!S112*Q$7+Q$8,-99)</f>
        <v>-99</v>
      </c>
      <c r="R112" s="2">
        <f>IF($A112=$B$3,ProkustesV!T112*R$7+R$8,-99)</f>
        <v>-99</v>
      </c>
      <c r="S112" s="2">
        <f>IF($A112=$B$3,ProkustesV!U112*S$7+S$8,-99)</f>
        <v>-99</v>
      </c>
      <c r="T112" s="2">
        <f>IF($A112=$B$3,ProkustesV!V112*T$7+T$8,-99)</f>
        <v>-99</v>
      </c>
      <c r="U112" s="2">
        <f>IF($A112=$B$3,ProkustesV!W112*U$7+U$8,-99)</f>
        <v>-99</v>
      </c>
      <c r="V112" s="2">
        <f>IF($A112=$B$3,ProkustesV!X112*V$7+V$8,-99)</f>
        <v>-99</v>
      </c>
      <c r="W112" s="1">
        <v>734.01199999999994</v>
      </c>
      <c r="X112" s="1" t="s">
        <v>22</v>
      </c>
      <c r="Y112">
        <f t="shared" si="4"/>
        <v>0</v>
      </c>
      <c r="Z112" s="1">
        <v>1206.0700642997488</v>
      </c>
    </row>
    <row r="113" spans="1:26" x14ac:dyDescent="0.3">
      <c r="A113" t="str">
        <f t="shared" si="3"/>
        <v>DIPcom</v>
      </c>
      <c r="B113" s="2" t="str">
        <f>ProkustesV!D113</f>
        <v>DIPcom2_d_1.jpg</v>
      </c>
      <c r="C113" s="2">
        <f>IF($A113=$B$3,ProkustesV!E113*C$7+C$8,-99)</f>
        <v>-99</v>
      </c>
      <c r="D113" s="2">
        <f>IF($A113=$B$3,ProkustesV!F113*D$7+D$8,-99)</f>
        <v>-99</v>
      </c>
      <c r="E113" s="2">
        <f>IF($A113=$B$3,ProkustesV!G113*E$7+E$8,-99)</f>
        <v>-99</v>
      </c>
      <c r="F113" s="2">
        <f>IF($A113=$B$3,ProkustesV!H113*F$7+F$8,-99)</f>
        <v>-99</v>
      </c>
      <c r="G113" s="2">
        <f>IF($A113=$B$3,ProkustesV!I113*G$7+G$8,-99)</f>
        <v>-99</v>
      </c>
      <c r="H113" s="2">
        <f>IF($A113=$B$3,ProkustesV!J113*H$7+H$8,-99)</f>
        <v>-99</v>
      </c>
      <c r="I113" s="2">
        <f>IF($A113=$B$3,ProkustesV!K113*I$7+I$8,-99)</f>
        <v>-99</v>
      </c>
      <c r="J113" s="2">
        <f>IF($A113=$B$3,ProkustesV!L113*J$7+J$8,-99)</f>
        <v>-99</v>
      </c>
      <c r="K113" s="2">
        <f>IF($A113=$B$3,ProkustesV!M113*K$7+K$8,-99)</f>
        <v>-99</v>
      </c>
      <c r="L113" s="2">
        <f>IF($A113=$B$3,ProkustesV!N113*L$7+L$8,-99)</f>
        <v>-99</v>
      </c>
      <c r="M113" s="2">
        <f>IF($A113=$B$3,ProkustesV!O113*M$7+M$8,-99)</f>
        <v>-99</v>
      </c>
      <c r="N113" s="2">
        <f>IF($A113=$B$3,ProkustesV!P113*N$7+N$8,-99)</f>
        <v>-99</v>
      </c>
      <c r="O113" s="2">
        <f>IF($A113=$B$3,ProkustesV!Q113*O$7+O$8,-99)</f>
        <v>-99</v>
      </c>
      <c r="P113" s="2">
        <f>IF($A113=$B$3,ProkustesV!R113*P$7+P$8,-99)</f>
        <v>-99</v>
      </c>
      <c r="Q113" s="2">
        <f>IF($A113=$B$3,ProkustesV!S113*Q$7+Q$8,-99)</f>
        <v>-99</v>
      </c>
      <c r="R113" s="2">
        <f>IF($A113=$B$3,ProkustesV!T113*R$7+R$8,-99)</f>
        <v>-99</v>
      </c>
      <c r="S113" s="2">
        <f>IF($A113=$B$3,ProkustesV!U113*S$7+S$8,-99)</f>
        <v>-99</v>
      </c>
      <c r="T113" s="2">
        <f>IF($A113=$B$3,ProkustesV!V113*T$7+T$8,-99)</f>
        <v>-99</v>
      </c>
      <c r="U113" s="2">
        <f>IF($A113=$B$3,ProkustesV!W113*U$7+U$8,-99)</f>
        <v>-99</v>
      </c>
      <c r="V113" s="2">
        <f>IF($A113=$B$3,ProkustesV!X113*V$7+V$8,-99)</f>
        <v>-99</v>
      </c>
      <c r="W113" s="1">
        <v>649.26700000000005</v>
      </c>
      <c r="X113" s="1" t="s">
        <v>22</v>
      </c>
      <c r="Y113">
        <f t="shared" si="4"/>
        <v>0</v>
      </c>
      <c r="Z113" s="1">
        <v>1302.0311056192168</v>
      </c>
    </row>
    <row r="114" spans="1:26" x14ac:dyDescent="0.3">
      <c r="A114" t="str">
        <f t="shared" si="3"/>
        <v>DIPcom</v>
      </c>
      <c r="B114" s="2" t="str">
        <f>ProkustesV!D114</f>
        <v>DIPcom2_d_2.jpg</v>
      </c>
      <c r="C114" s="2">
        <f>IF($A114=$B$3,ProkustesV!E114*C$7+C$8,-99)</f>
        <v>-99</v>
      </c>
      <c r="D114" s="2">
        <f>IF($A114=$B$3,ProkustesV!F114*D$7+D$8,-99)</f>
        <v>-99</v>
      </c>
      <c r="E114" s="2">
        <f>IF($A114=$B$3,ProkustesV!G114*E$7+E$8,-99)</f>
        <v>-99</v>
      </c>
      <c r="F114" s="2">
        <f>IF($A114=$B$3,ProkustesV!H114*F$7+F$8,-99)</f>
        <v>-99</v>
      </c>
      <c r="G114" s="2">
        <f>IF($A114=$B$3,ProkustesV!I114*G$7+G$8,-99)</f>
        <v>-99</v>
      </c>
      <c r="H114" s="2">
        <f>IF($A114=$B$3,ProkustesV!J114*H$7+H$8,-99)</f>
        <v>-99</v>
      </c>
      <c r="I114" s="2">
        <f>IF($A114=$B$3,ProkustesV!K114*I$7+I$8,-99)</f>
        <v>-99</v>
      </c>
      <c r="J114" s="2">
        <f>IF($A114=$B$3,ProkustesV!L114*J$7+J$8,-99)</f>
        <v>-99</v>
      </c>
      <c r="K114" s="2">
        <f>IF($A114=$B$3,ProkustesV!M114*K$7+K$8,-99)</f>
        <v>-99</v>
      </c>
      <c r="L114" s="2">
        <f>IF($A114=$B$3,ProkustesV!N114*L$7+L$8,-99)</f>
        <v>-99</v>
      </c>
      <c r="M114" s="2">
        <f>IF($A114=$B$3,ProkustesV!O114*M$7+M$8,-99)</f>
        <v>-99</v>
      </c>
      <c r="N114" s="2">
        <f>IF($A114=$B$3,ProkustesV!P114*N$7+N$8,-99)</f>
        <v>-99</v>
      </c>
      <c r="O114" s="2">
        <f>IF($A114=$B$3,ProkustesV!Q114*O$7+O$8,-99)</f>
        <v>-99</v>
      </c>
      <c r="P114" s="2">
        <f>IF($A114=$B$3,ProkustesV!R114*P$7+P$8,-99)</f>
        <v>-99</v>
      </c>
      <c r="Q114" s="2">
        <f>IF($A114=$B$3,ProkustesV!S114*Q$7+Q$8,-99)</f>
        <v>-99</v>
      </c>
      <c r="R114" s="2">
        <f>IF($A114=$B$3,ProkustesV!T114*R$7+R$8,-99)</f>
        <v>-99</v>
      </c>
      <c r="S114" s="2">
        <f>IF($A114=$B$3,ProkustesV!U114*S$7+S$8,-99)</f>
        <v>-99</v>
      </c>
      <c r="T114" s="2">
        <f>IF($A114=$B$3,ProkustesV!V114*T$7+T$8,-99)</f>
        <v>-99</v>
      </c>
      <c r="U114" s="2">
        <f>IF($A114=$B$3,ProkustesV!W114*U$7+U$8,-99)</f>
        <v>-99</v>
      </c>
      <c r="V114" s="2">
        <f>IF($A114=$B$3,ProkustesV!X114*V$7+V$8,-99)</f>
        <v>-99</v>
      </c>
      <c r="W114" s="1">
        <v>593.88900000000001</v>
      </c>
      <c r="X114" s="1" t="s">
        <v>22</v>
      </c>
      <c r="Y114">
        <f t="shared" si="4"/>
        <v>0</v>
      </c>
      <c r="Z114" s="1">
        <v>1256.248781093936</v>
      </c>
    </row>
    <row r="115" spans="1:26" x14ac:dyDescent="0.3">
      <c r="A115" t="str">
        <f t="shared" si="3"/>
        <v>DIPcom</v>
      </c>
      <c r="B115" s="2" t="str">
        <f>ProkustesV!D115</f>
        <v>DIPcom2_d_3.jpg</v>
      </c>
      <c r="C115" s="2">
        <f>IF($A115=$B$3,ProkustesV!E115*C$7+C$8,-99)</f>
        <v>-99</v>
      </c>
      <c r="D115" s="2">
        <f>IF($A115=$B$3,ProkustesV!F115*D$7+D$8,-99)</f>
        <v>-99</v>
      </c>
      <c r="E115" s="2">
        <f>IF($A115=$B$3,ProkustesV!G115*E$7+E$8,-99)</f>
        <v>-99</v>
      </c>
      <c r="F115" s="2">
        <f>IF($A115=$B$3,ProkustesV!H115*F$7+F$8,-99)</f>
        <v>-99</v>
      </c>
      <c r="G115" s="2">
        <f>IF($A115=$B$3,ProkustesV!I115*G$7+G$8,-99)</f>
        <v>-99</v>
      </c>
      <c r="H115" s="2">
        <f>IF($A115=$B$3,ProkustesV!J115*H$7+H$8,-99)</f>
        <v>-99</v>
      </c>
      <c r="I115" s="2">
        <f>IF($A115=$B$3,ProkustesV!K115*I$7+I$8,-99)</f>
        <v>-99</v>
      </c>
      <c r="J115" s="2">
        <f>IF($A115=$B$3,ProkustesV!L115*J$7+J$8,-99)</f>
        <v>-99</v>
      </c>
      <c r="K115" s="2">
        <f>IF($A115=$B$3,ProkustesV!M115*K$7+K$8,-99)</f>
        <v>-99</v>
      </c>
      <c r="L115" s="2">
        <f>IF($A115=$B$3,ProkustesV!N115*L$7+L$8,-99)</f>
        <v>-99</v>
      </c>
      <c r="M115" s="2">
        <f>IF($A115=$B$3,ProkustesV!O115*M$7+M$8,-99)</f>
        <v>-99</v>
      </c>
      <c r="N115" s="2">
        <f>IF($A115=$B$3,ProkustesV!P115*N$7+N$8,-99)</f>
        <v>-99</v>
      </c>
      <c r="O115" s="2">
        <f>IF($A115=$B$3,ProkustesV!Q115*O$7+O$8,-99)</f>
        <v>-99</v>
      </c>
      <c r="P115" s="2">
        <f>IF($A115=$B$3,ProkustesV!R115*P$7+P$8,-99)</f>
        <v>-99</v>
      </c>
      <c r="Q115" s="2">
        <f>IF($A115=$B$3,ProkustesV!S115*Q$7+Q$8,-99)</f>
        <v>-99</v>
      </c>
      <c r="R115" s="2">
        <f>IF($A115=$B$3,ProkustesV!T115*R$7+R$8,-99)</f>
        <v>-99</v>
      </c>
      <c r="S115" s="2">
        <f>IF($A115=$B$3,ProkustesV!U115*S$7+S$8,-99)</f>
        <v>-99</v>
      </c>
      <c r="T115" s="2">
        <f>IF($A115=$B$3,ProkustesV!V115*T$7+T$8,-99)</f>
        <v>-99</v>
      </c>
      <c r="U115" s="2">
        <f>IF($A115=$B$3,ProkustesV!W115*U$7+U$8,-99)</f>
        <v>-99</v>
      </c>
      <c r="V115" s="2">
        <f>IF($A115=$B$3,ProkustesV!X115*V$7+V$8,-99)</f>
        <v>-99</v>
      </c>
      <c r="W115" s="1">
        <v>655.74800000000005</v>
      </c>
      <c r="X115" s="1" t="s">
        <v>22</v>
      </c>
      <c r="Y115">
        <f t="shared" si="4"/>
        <v>0</v>
      </c>
      <c r="Z115" s="1">
        <v>1297.1114061637111</v>
      </c>
    </row>
    <row r="116" spans="1:26" x14ac:dyDescent="0.3">
      <c r="A116" t="str">
        <f t="shared" si="3"/>
        <v>DIPcom</v>
      </c>
      <c r="B116" s="2" t="str">
        <f>ProkustesV!D116</f>
        <v>DIPcom2_d_4.jpg</v>
      </c>
      <c r="C116" s="2">
        <f>IF($A116=$B$3,ProkustesV!E116*C$7+C$8,-99)</f>
        <v>-99</v>
      </c>
      <c r="D116" s="2">
        <f>IF($A116=$B$3,ProkustesV!F116*D$7+D$8,-99)</f>
        <v>-99</v>
      </c>
      <c r="E116" s="2">
        <f>IF($A116=$B$3,ProkustesV!G116*E$7+E$8,-99)</f>
        <v>-99</v>
      </c>
      <c r="F116" s="2">
        <f>IF($A116=$B$3,ProkustesV!H116*F$7+F$8,-99)</f>
        <v>-99</v>
      </c>
      <c r="G116" s="2">
        <f>IF($A116=$B$3,ProkustesV!I116*G$7+G$8,-99)</f>
        <v>-99</v>
      </c>
      <c r="H116" s="2">
        <f>IF($A116=$B$3,ProkustesV!J116*H$7+H$8,-99)</f>
        <v>-99</v>
      </c>
      <c r="I116" s="2">
        <f>IF($A116=$B$3,ProkustesV!K116*I$7+I$8,-99)</f>
        <v>-99</v>
      </c>
      <c r="J116" s="2">
        <f>IF($A116=$B$3,ProkustesV!L116*J$7+J$8,-99)</f>
        <v>-99</v>
      </c>
      <c r="K116" s="2">
        <f>IF($A116=$B$3,ProkustesV!M116*K$7+K$8,-99)</f>
        <v>-99</v>
      </c>
      <c r="L116" s="2">
        <f>IF($A116=$B$3,ProkustesV!N116*L$7+L$8,-99)</f>
        <v>-99</v>
      </c>
      <c r="M116" s="2">
        <f>IF($A116=$B$3,ProkustesV!O116*M$7+M$8,-99)</f>
        <v>-99</v>
      </c>
      <c r="N116" s="2">
        <f>IF($A116=$B$3,ProkustesV!P116*N$7+N$8,-99)</f>
        <v>-99</v>
      </c>
      <c r="O116" s="2">
        <f>IF($A116=$B$3,ProkustesV!Q116*O$7+O$8,-99)</f>
        <v>-99</v>
      </c>
      <c r="P116" s="2">
        <f>IF($A116=$B$3,ProkustesV!R116*P$7+P$8,-99)</f>
        <v>-99</v>
      </c>
      <c r="Q116" s="2">
        <f>IF($A116=$B$3,ProkustesV!S116*Q$7+Q$8,-99)</f>
        <v>-99</v>
      </c>
      <c r="R116" s="2">
        <f>IF($A116=$B$3,ProkustesV!T116*R$7+R$8,-99)</f>
        <v>-99</v>
      </c>
      <c r="S116" s="2">
        <f>IF($A116=$B$3,ProkustesV!U116*S$7+S$8,-99)</f>
        <v>-99</v>
      </c>
      <c r="T116" s="2">
        <f>IF($A116=$B$3,ProkustesV!V116*T$7+T$8,-99)</f>
        <v>-99</v>
      </c>
      <c r="U116" s="2">
        <f>IF($A116=$B$3,ProkustesV!W116*U$7+U$8,-99)</f>
        <v>-99</v>
      </c>
      <c r="V116" s="2">
        <f>IF($A116=$B$3,ProkustesV!X116*V$7+V$8,-99)</f>
        <v>-99</v>
      </c>
      <c r="W116" s="1">
        <v>712.59</v>
      </c>
      <c r="X116" s="1" t="s">
        <v>22</v>
      </c>
      <c r="Y116">
        <f t="shared" si="4"/>
        <v>0</v>
      </c>
      <c r="Z116" s="1">
        <v>1281.0062451057763</v>
      </c>
    </row>
    <row r="117" spans="1:26" x14ac:dyDescent="0.3">
      <c r="A117" t="str">
        <f t="shared" si="3"/>
        <v>DIPcom</v>
      </c>
      <c r="B117" s="2" t="str">
        <f>ProkustesV!D117</f>
        <v>DIPcom2_d_5.jpg</v>
      </c>
      <c r="C117" s="2">
        <f>IF($A117=$B$3,ProkustesV!E117*C$7+C$8,-99)</f>
        <v>-99</v>
      </c>
      <c r="D117" s="2">
        <f>IF($A117=$B$3,ProkustesV!F117*D$7+D$8,-99)</f>
        <v>-99</v>
      </c>
      <c r="E117" s="2">
        <f>IF($A117=$B$3,ProkustesV!G117*E$7+E$8,-99)</f>
        <v>-99</v>
      </c>
      <c r="F117" s="2">
        <f>IF($A117=$B$3,ProkustesV!H117*F$7+F$8,-99)</f>
        <v>-99</v>
      </c>
      <c r="G117" s="2">
        <f>IF($A117=$B$3,ProkustesV!I117*G$7+G$8,-99)</f>
        <v>-99</v>
      </c>
      <c r="H117" s="2">
        <f>IF($A117=$B$3,ProkustesV!J117*H$7+H$8,-99)</f>
        <v>-99</v>
      </c>
      <c r="I117" s="2">
        <f>IF($A117=$B$3,ProkustesV!K117*I$7+I$8,-99)</f>
        <v>-99</v>
      </c>
      <c r="J117" s="2">
        <f>IF($A117=$B$3,ProkustesV!L117*J$7+J$8,-99)</f>
        <v>-99</v>
      </c>
      <c r="K117" s="2">
        <f>IF($A117=$B$3,ProkustesV!M117*K$7+K$8,-99)</f>
        <v>-99</v>
      </c>
      <c r="L117" s="2">
        <f>IF($A117=$B$3,ProkustesV!N117*L$7+L$8,-99)</f>
        <v>-99</v>
      </c>
      <c r="M117" s="2">
        <f>IF($A117=$B$3,ProkustesV!O117*M$7+M$8,-99)</f>
        <v>-99</v>
      </c>
      <c r="N117" s="2">
        <f>IF($A117=$B$3,ProkustesV!P117*N$7+N$8,-99)</f>
        <v>-99</v>
      </c>
      <c r="O117" s="2">
        <f>IF($A117=$B$3,ProkustesV!Q117*O$7+O$8,-99)</f>
        <v>-99</v>
      </c>
      <c r="P117" s="2">
        <f>IF($A117=$B$3,ProkustesV!R117*P$7+P$8,-99)</f>
        <v>-99</v>
      </c>
      <c r="Q117" s="2">
        <f>IF($A117=$B$3,ProkustesV!S117*Q$7+Q$8,-99)</f>
        <v>-99</v>
      </c>
      <c r="R117" s="2">
        <f>IF($A117=$B$3,ProkustesV!T117*R$7+R$8,-99)</f>
        <v>-99</v>
      </c>
      <c r="S117" s="2">
        <f>IF($A117=$B$3,ProkustesV!U117*S$7+S$8,-99)</f>
        <v>-99</v>
      </c>
      <c r="T117" s="2">
        <f>IF($A117=$B$3,ProkustesV!V117*T$7+T$8,-99)</f>
        <v>-99</v>
      </c>
      <c r="U117" s="2">
        <f>IF($A117=$B$3,ProkustesV!W117*U$7+U$8,-99)</f>
        <v>-99</v>
      </c>
      <c r="V117" s="2">
        <f>IF($A117=$B$3,ProkustesV!X117*V$7+V$8,-99)</f>
        <v>-99</v>
      </c>
      <c r="W117" s="1">
        <v>691.73699999999997</v>
      </c>
      <c r="X117" s="1" t="s">
        <v>22</v>
      </c>
      <c r="Y117">
        <f t="shared" si="4"/>
        <v>0</v>
      </c>
      <c r="Z117" s="1">
        <v>1401.3885970707768</v>
      </c>
    </row>
    <row r="118" spans="1:26" x14ac:dyDescent="0.3">
      <c r="A118" t="str">
        <f t="shared" si="3"/>
        <v>DIPcom</v>
      </c>
      <c r="B118" s="2" t="str">
        <f>ProkustesV!D118</f>
        <v>DIPcom3_d_1.jpg</v>
      </c>
      <c r="C118" s="2">
        <f>IF($A118=$B$3,ProkustesV!E118*C$7+C$8,-99)</f>
        <v>-99</v>
      </c>
      <c r="D118" s="2">
        <f>IF($A118=$B$3,ProkustesV!F118*D$7+D$8,-99)</f>
        <v>-99</v>
      </c>
      <c r="E118" s="2">
        <f>IF($A118=$B$3,ProkustesV!G118*E$7+E$8,-99)</f>
        <v>-99</v>
      </c>
      <c r="F118" s="2">
        <f>IF($A118=$B$3,ProkustesV!H118*F$7+F$8,-99)</f>
        <v>-99</v>
      </c>
      <c r="G118" s="2">
        <f>IF($A118=$B$3,ProkustesV!I118*G$7+G$8,-99)</f>
        <v>-99</v>
      </c>
      <c r="H118" s="2">
        <f>IF($A118=$B$3,ProkustesV!J118*H$7+H$8,-99)</f>
        <v>-99</v>
      </c>
      <c r="I118" s="2">
        <f>IF($A118=$B$3,ProkustesV!K118*I$7+I$8,-99)</f>
        <v>-99</v>
      </c>
      <c r="J118" s="2">
        <f>IF($A118=$B$3,ProkustesV!L118*J$7+J$8,-99)</f>
        <v>-99</v>
      </c>
      <c r="K118" s="2">
        <f>IF($A118=$B$3,ProkustesV!M118*K$7+K$8,-99)</f>
        <v>-99</v>
      </c>
      <c r="L118" s="2">
        <f>IF($A118=$B$3,ProkustesV!N118*L$7+L$8,-99)</f>
        <v>-99</v>
      </c>
      <c r="M118" s="2">
        <f>IF($A118=$B$3,ProkustesV!O118*M$7+M$8,-99)</f>
        <v>-99</v>
      </c>
      <c r="N118" s="2">
        <f>IF($A118=$B$3,ProkustesV!P118*N$7+N$8,-99)</f>
        <v>-99</v>
      </c>
      <c r="O118" s="2">
        <f>IF($A118=$B$3,ProkustesV!Q118*O$7+O$8,-99)</f>
        <v>-99</v>
      </c>
      <c r="P118" s="2">
        <f>IF($A118=$B$3,ProkustesV!R118*P$7+P$8,-99)</f>
        <v>-99</v>
      </c>
      <c r="Q118" s="2">
        <f>IF($A118=$B$3,ProkustesV!S118*Q$7+Q$8,-99)</f>
        <v>-99</v>
      </c>
      <c r="R118" s="2">
        <f>IF($A118=$B$3,ProkustesV!T118*R$7+R$8,-99)</f>
        <v>-99</v>
      </c>
      <c r="S118" s="2">
        <f>IF($A118=$B$3,ProkustesV!U118*S$7+S$8,-99)</f>
        <v>-99</v>
      </c>
      <c r="T118" s="2">
        <f>IF($A118=$B$3,ProkustesV!V118*T$7+T$8,-99)</f>
        <v>-99</v>
      </c>
      <c r="U118" s="2">
        <f>IF($A118=$B$3,ProkustesV!W118*U$7+U$8,-99)</f>
        <v>-99</v>
      </c>
      <c r="V118" s="2">
        <f>IF($A118=$B$3,ProkustesV!X118*V$7+V$8,-99)</f>
        <v>-99</v>
      </c>
      <c r="W118" s="1">
        <v>733.25099999999998</v>
      </c>
      <c r="X118" s="1" t="s">
        <v>22</v>
      </c>
      <c r="Y118">
        <f t="shared" si="4"/>
        <v>0</v>
      </c>
      <c r="Z118" s="1">
        <v>1484.005390825788</v>
      </c>
    </row>
    <row r="119" spans="1:26" x14ac:dyDescent="0.3">
      <c r="A119" t="str">
        <f t="shared" si="3"/>
        <v>DIPcom</v>
      </c>
      <c r="B119" s="2" t="str">
        <f>ProkustesV!D119</f>
        <v>DIPcom3_d_2.jpg</v>
      </c>
      <c r="C119" s="2">
        <f>IF($A119=$B$3,ProkustesV!E119*C$7+C$8,-99)</f>
        <v>-99</v>
      </c>
      <c r="D119" s="2">
        <f>IF($A119=$B$3,ProkustesV!F119*D$7+D$8,-99)</f>
        <v>-99</v>
      </c>
      <c r="E119" s="2">
        <f>IF($A119=$B$3,ProkustesV!G119*E$7+E$8,-99)</f>
        <v>-99</v>
      </c>
      <c r="F119" s="2">
        <f>IF($A119=$B$3,ProkustesV!H119*F$7+F$8,-99)</f>
        <v>-99</v>
      </c>
      <c r="G119" s="2">
        <f>IF($A119=$B$3,ProkustesV!I119*G$7+G$8,-99)</f>
        <v>-99</v>
      </c>
      <c r="H119" s="2">
        <f>IF($A119=$B$3,ProkustesV!J119*H$7+H$8,-99)</f>
        <v>-99</v>
      </c>
      <c r="I119" s="2">
        <f>IF($A119=$B$3,ProkustesV!K119*I$7+I$8,-99)</f>
        <v>-99</v>
      </c>
      <c r="J119" s="2">
        <f>IF($A119=$B$3,ProkustesV!L119*J$7+J$8,-99)</f>
        <v>-99</v>
      </c>
      <c r="K119" s="2">
        <f>IF($A119=$B$3,ProkustesV!M119*K$7+K$8,-99)</f>
        <v>-99</v>
      </c>
      <c r="L119" s="2">
        <f>IF($A119=$B$3,ProkustesV!N119*L$7+L$8,-99)</f>
        <v>-99</v>
      </c>
      <c r="M119" s="2">
        <f>IF($A119=$B$3,ProkustesV!O119*M$7+M$8,-99)</f>
        <v>-99</v>
      </c>
      <c r="N119" s="2">
        <f>IF($A119=$B$3,ProkustesV!P119*N$7+N$8,-99)</f>
        <v>-99</v>
      </c>
      <c r="O119" s="2">
        <f>IF($A119=$B$3,ProkustesV!Q119*O$7+O$8,-99)</f>
        <v>-99</v>
      </c>
      <c r="P119" s="2">
        <f>IF($A119=$B$3,ProkustesV!R119*P$7+P$8,-99)</f>
        <v>-99</v>
      </c>
      <c r="Q119" s="2">
        <f>IF($A119=$B$3,ProkustesV!S119*Q$7+Q$8,-99)</f>
        <v>-99</v>
      </c>
      <c r="R119" s="2">
        <f>IF($A119=$B$3,ProkustesV!T119*R$7+R$8,-99)</f>
        <v>-99</v>
      </c>
      <c r="S119" s="2">
        <f>IF($A119=$B$3,ProkustesV!U119*S$7+S$8,-99)</f>
        <v>-99</v>
      </c>
      <c r="T119" s="2">
        <f>IF($A119=$B$3,ProkustesV!V119*T$7+T$8,-99)</f>
        <v>-99</v>
      </c>
      <c r="U119" s="2">
        <f>IF($A119=$B$3,ProkustesV!W119*U$7+U$8,-99)</f>
        <v>-99</v>
      </c>
      <c r="V119" s="2">
        <f>IF($A119=$B$3,ProkustesV!X119*V$7+V$8,-99)</f>
        <v>-99</v>
      </c>
      <c r="W119" s="1">
        <v>542.53599999999994</v>
      </c>
      <c r="X119" s="1" t="s">
        <v>22</v>
      </c>
      <c r="Y119">
        <f t="shared" si="4"/>
        <v>0</v>
      </c>
      <c r="Z119" s="1">
        <v>1227.4436850625775</v>
      </c>
    </row>
    <row r="120" spans="1:26" x14ac:dyDescent="0.3">
      <c r="A120" t="str">
        <f t="shared" si="3"/>
        <v>DIPcom</v>
      </c>
      <c r="B120" s="2" t="str">
        <f>ProkustesV!D120</f>
        <v>DIPcom3_d_3.jpg</v>
      </c>
      <c r="C120" s="2">
        <f>IF($A120=$B$3,ProkustesV!E120*C$7+C$8,-99)</f>
        <v>-99</v>
      </c>
      <c r="D120" s="2">
        <f>IF($A120=$B$3,ProkustesV!F120*D$7+D$8,-99)</f>
        <v>-99</v>
      </c>
      <c r="E120" s="2">
        <f>IF($A120=$B$3,ProkustesV!G120*E$7+E$8,-99)</f>
        <v>-99</v>
      </c>
      <c r="F120" s="2">
        <f>IF($A120=$B$3,ProkustesV!H120*F$7+F$8,-99)</f>
        <v>-99</v>
      </c>
      <c r="G120" s="2">
        <f>IF($A120=$B$3,ProkustesV!I120*G$7+G$8,-99)</f>
        <v>-99</v>
      </c>
      <c r="H120" s="2">
        <f>IF($A120=$B$3,ProkustesV!J120*H$7+H$8,-99)</f>
        <v>-99</v>
      </c>
      <c r="I120" s="2">
        <f>IF($A120=$B$3,ProkustesV!K120*I$7+I$8,-99)</f>
        <v>-99</v>
      </c>
      <c r="J120" s="2">
        <f>IF($A120=$B$3,ProkustesV!L120*J$7+J$8,-99)</f>
        <v>-99</v>
      </c>
      <c r="K120" s="2">
        <f>IF($A120=$B$3,ProkustesV!M120*K$7+K$8,-99)</f>
        <v>-99</v>
      </c>
      <c r="L120" s="2">
        <f>IF($A120=$B$3,ProkustesV!N120*L$7+L$8,-99)</f>
        <v>-99</v>
      </c>
      <c r="M120" s="2">
        <f>IF($A120=$B$3,ProkustesV!O120*M$7+M$8,-99)</f>
        <v>-99</v>
      </c>
      <c r="N120" s="2">
        <f>IF($A120=$B$3,ProkustesV!P120*N$7+N$8,-99)</f>
        <v>-99</v>
      </c>
      <c r="O120" s="2">
        <f>IF($A120=$B$3,ProkustesV!Q120*O$7+O$8,-99)</f>
        <v>-99</v>
      </c>
      <c r="P120" s="2">
        <f>IF($A120=$B$3,ProkustesV!R120*P$7+P$8,-99)</f>
        <v>-99</v>
      </c>
      <c r="Q120" s="2">
        <f>IF($A120=$B$3,ProkustesV!S120*Q$7+Q$8,-99)</f>
        <v>-99</v>
      </c>
      <c r="R120" s="2">
        <f>IF($A120=$B$3,ProkustesV!T120*R$7+R$8,-99)</f>
        <v>-99</v>
      </c>
      <c r="S120" s="2">
        <f>IF($A120=$B$3,ProkustesV!U120*S$7+S$8,-99)</f>
        <v>-99</v>
      </c>
      <c r="T120" s="2">
        <f>IF($A120=$B$3,ProkustesV!V120*T$7+T$8,-99)</f>
        <v>-99</v>
      </c>
      <c r="U120" s="2">
        <f>IF($A120=$B$3,ProkustesV!W120*U$7+U$8,-99)</f>
        <v>-99</v>
      </c>
      <c r="V120" s="2">
        <f>IF($A120=$B$3,ProkustesV!X120*V$7+V$8,-99)</f>
        <v>-99</v>
      </c>
      <c r="W120" s="1">
        <v>770.26499999999999</v>
      </c>
      <c r="X120" s="1" t="s">
        <v>22</v>
      </c>
      <c r="Y120">
        <f t="shared" si="4"/>
        <v>0</v>
      </c>
      <c r="Z120" s="1">
        <v>1447.5054404042839</v>
      </c>
    </row>
    <row r="121" spans="1:26" x14ac:dyDescent="0.3">
      <c r="A121" t="str">
        <f t="shared" si="3"/>
        <v>DIPcom</v>
      </c>
      <c r="B121" s="2" t="str">
        <f>ProkustesV!D121</f>
        <v>DIPcom3_d_4.jpg</v>
      </c>
      <c r="C121" s="2">
        <f>IF($A121=$B$3,ProkustesV!E121*C$7+C$8,-99)</f>
        <v>-99</v>
      </c>
      <c r="D121" s="2">
        <f>IF($A121=$B$3,ProkustesV!F121*D$7+D$8,-99)</f>
        <v>-99</v>
      </c>
      <c r="E121" s="2">
        <f>IF($A121=$B$3,ProkustesV!G121*E$7+E$8,-99)</f>
        <v>-99</v>
      </c>
      <c r="F121" s="2">
        <f>IF($A121=$B$3,ProkustesV!H121*F$7+F$8,-99)</f>
        <v>-99</v>
      </c>
      <c r="G121" s="2">
        <f>IF($A121=$B$3,ProkustesV!I121*G$7+G$8,-99)</f>
        <v>-99</v>
      </c>
      <c r="H121" s="2">
        <f>IF($A121=$B$3,ProkustesV!J121*H$7+H$8,-99)</f>
        <v>-99</v>
      </c>
      <c r="I121" s="2">
        <f>IF($A121=$B$3,ProkustesV!K121*I$7+I$8,-99)</f>
        <v>-99</v>
      </c>
      <c r="J121" s="2">
        <f>IF($A121=$B$3,ProkustesV!L121*J$7+J$8,-99)</f>
        <v>-99</v>
      </c>
      <c r="K121" s="2">
        <f>IF($A121=$B$3,ProkustesV!M121*K$7+K$8,-99)</f>
        <v>-99</v>
      </c>
      <c r="L121" s="2">
        <f>IF($A121=$B$3,ProkustesV!N121*L$7+L$8,-99)</f>
        <v>-99</v>
      </c>
      <c r="M121" s="2">
        <f>IF($A121=$B$3,ProkustesV!O121*M$7+M$8,-99)</f>
        <v>-99</v>
      </c>
      <c r="N121" s="2">
        <f>IF($A121=$B$3,ProkustesV!P121*N$7+N$8,-99)</f>
        <v>-99</v>
      </c>
      <c r="O121" s="2">
        <f>IF($A121=$B$3,ProkustesV!Q121*O$7+O$8,-99)</f>
        <v>-99</v>
      </c>
      <c r="P121" s="2">
        <f>IF($A121=$B$3,ProkustesV!R121*P$7+P$8,-99)</f>
        <v>-99</v>
      </c>
      <c r="Q121" s="2">
        <f>IF($A121=$B$3,ProkustesV!S121*Q$7+Q$8,-99)</f>
        <v>-99</v>
      </c>
      <c r="R121" s="2">
        <f>IF($A121=$B$3,ProkustesV!T121*R$7+R$8,-99)</f>
        <v>-99</v>
      </c>
      <c r="S121" s="2">
        <f>IF($A121=$B$3,ProkustesV!U121*S$7+S$8,-99)</f>
        <v>-99</v>
      </c>
      <c r="T121" s="2">
        <f>IF($A121=$B$3,ProkustesV!V121*T$7+T$8,-99)</f>
        <v>-99</v>
      </c>
      <c r="U121" s="2">
        <f>IF($A121=$B$3,ProkustesV!W121*U$7+U$8,-99)</f>
        <v>-99</v>
      </c>
      <c r="V121" s="2">
        <f>IF($A121=$B$3,ProkustesV!X121*V$7+V$8,-99)</f>
        <v>-99</v>
      </c>
      <c r="W121" s="1">
        <v>716.14599999999996</v>
      </c>
      <c r="X121" s="1" t="s">
        <v>22</v>
      </c>
      <c r="Y121">
        <f t="shared" si="4"/>
        <v>0</v>
      </c>
      <c r="Z121" s="1">
        <v>1351.0299774616401</v>
      </c>
    </row>
    <row r="122" spans="1:26" x14ac:dyDescent="0.3">
      <c r="A122" t="str">
        <f t="shared" si="3"/>
        <v>DIPcom</v>
      </c>
      <c r="B122" s="2" t="str">
        <f>ProkustesV!D122</f>
        <v>DIPcom3_d_5.jpg</v>
      </c>
      <c r="C122" s="2">
        <f>IF($A122=$B$3,ProkustesV!E122*C$7+C$8,-99)</f>
        <v>-99</v>
      </c>
      <c r="D122" s="2">
        <f>IF($A122=$B$3,ProkustesV!F122*D$7+D$8,-99)</f>
        <v>-99</v>
      </c>
      <c r="E122" s="2">
        <f>IF($A122=$B$3,ProkustesV!G122*E$7+E$8,-99)</f>
        <v>-99</v>
      </c>
      <c r="F122" s="2">
        <f>IF($A122=$B$3,ProkustesV!H122*F$7+F$8,-99)</f>
        <v>-99</v>
      </c>
      <c r="G122" s="2">
        <f>IF($A122=$B$3,ProkustesV!I122*G$7+G$8,-99)</f>
        <v>-99</v>
      </c>
      <c r="H122" s="2">
        <f>IF($A122=$B$3,ProkustesV!J122*H$7+H$8,-99)</f>
        <v>-99</v>
      </c>
      <c r="I122" s="2">
        <f>IF($A122=$B$3,ProkustesV!K122*I$7+I$8,-99)</f>
        <v>-99</v>
      </c>
      <c r="J122" s="2">
        <f>IF($A122=$B$3,ProkustesV!L122*J$7+J$8,-99)</f>
        <v>-99</v>
      </c>
      <c r="K122" s="2">
        <f>IF($A122=$B$3,ProkustesV!M122*K$7+K$8,-99)</f>
        <v>-99</v>
      </c>
      <c r="L122" s="2">
        <f>IF($A122=$B$3,ProkustesV!N122*L$7+L$8,-99)</f>
        <v>-99</v>
      </c>
      <c r="M122" s="2">
        <f>IF($A122=$B$3,ProkustesV!O122*M$7+M$8,-99)</f>
        <v>-99</v>
      </c>
      <c r="N122" s="2">
        <f>IF($A122=$B$3,ProkustesV!P122*N$7+N$8,-99)</f>
        <v>-99</v>
      </c>
      <c r="O122" s="2">
        <f>IF($A122=$B$3,ProkustesV!Q122*O$7+O$8,-99)</f>
        <v>-99</v>
      </c>
      <c r="P122" s="2">
        <f>IF($A122=$B$3,ProkustesV!R122*P$7+P$8,-99)</f>
        <v>-99</v>
      </c>
      <c r="Q122" s="2">
        <f>IF($A122=$B$3,ProkustesV!S122*Q$7+Q$8,-99)</f>
        <v>-99</v>
      </c>
      <c r="R122" s="2">
        <f>IF($A122=$B$3,ProkustesV!T122*R$7+R$8,-99)</f>
        <v>-99</v>
      </c>
      <c r="S122" s="2">
        <f>IF($A122=$B$3,ProkustesV!U122*S$7+S$8,-99)</f>
        <v>-99</v>
      </c>
      <c r="T122" s="2">
        <f>IF($A122=$B$3,ProkustesV!V122*T$7+T$8,-99)</f>
        <v>-99</v>
      </c>
      <c r="U122" s="2">
        <f>IF($A122=$B$3,ProkustesV!W122*U$7+U$8,-99)</f>
        <v>-99</v>
      </c>
      <c r="V122" s="2">
        <f>IF($A122=$B$3,ProkustesV!X122*V$7+V$8,-99)</f>
        <v>-99</v>
      </c>
      <c r="W122" s="1">
        <v>558.31500000000005</v>
      </c>
      <c r="X122" s="1" t="s">
        <v>22</v>
      </c>
      <c r="Y122">
        <f t="shared" si="4"/>
        <v>0</v>
      </c>
      <c r="Z122" s="1">
        <v>1255.9080380346325</v>
      </c>
    </row>
    <row r="123" spans="1:26" x14ac:dyDescent="0.3">
      <c r="A123" t="str">
        <f t="shared" si="3"/>
        <v>DIPcom</v>
      </c>
      <c r="B123" s="2" t="str">
        <f>ProkustesV!D123</f>
        <v>DIPcom4_d_1.jpg</v>
      </c>
      <c r="C123" s="2">
        <f>IF($A123=$B$3,ProkustesV!E123*C$7+C$8,-99)</f>
        <v>-99</v>
      </c>
      <c r="D123" s="2">
        <f>IF($A123=$B$3,ProkustesV!F123*D$7+D$8,-99)</f>
        <v>-99</v>
      </c>
      <c r="E123" s="2">
        <f>IF($A123=$B$3,ProkustesV!G123*E$7+E$8,-99)</f>
        <v>-99</v>
      </c>
      <c r="F123" s="2">
        <f>IF($A123=$B$3,ProkustesV!H123*F$7+F$8,-99)</f>
        <v>-99</v>
      </c>
      <c r="G123" s="2">
        <f>IF($A123=$B$3,ProkustesV!I123*G$7+G$8,-99)</f>
        <v>-99</v>
      </c>
      <c r="H123" s="2">
        <f>IF($A123=$B$3,ProkustesV!J123*H$7+H$8,-99)</f>
        <v>-99</v>
      </c>
      <c r="I123" s="2">
        <f>IF($A123=$B$3,ProkustesV!K123*I$7+I$8,-99)</f>
        <v>-99</v>
      </c>
      <c r="J123" s="2">
        <f>IF($A123=$B$3,ProkustesV!L123*J$7+J$8,-99)</f>
        <v>-99</v>
      </c>
      <c r="K123" s="2">
        <f>IF($A123=$B$3,ProkustesV!M123*K$7+K$8,-99)</f>
        <v>-99</v>
      </c>
      <c r="L123" s="2">
        <f>IF($A123=$B$3,ProkustesV!N123*L$7+L$8,-99)</f>
        <v>-99</v>
      </c>
      <c r="M123" s="2">
        <f>IF($A123=$B$3,ProkustesV!O123*M$7+M$8,-99)</f>
        <v>-99</v>
      </c>
      <c r="N123" s="2">
        <f>IF($A123=$B$3,ProkustesV!P123*N$7+N$8,-99)</f>
        <v>-99</v>
      </c>
      <c r="O123" s="2">
        <f>IF($A123=$B$3,ProkustesV!Q123*O$7+O$8,-99)</f>
        <v>-99</v>
      </c>
      <c r="P123" s="2">
        <f>IF($A123=$B$3,ProkustesV!R123*P$7+P$8,-99)</f>
        <v>-99</v>
      </c>
      <c r="Q123" s="2">
        <f>IF($A123=$B$3,ProkustesV!S123*Q$7+Q$8,-99)</f>
        <v>-99</v>
      </c>
      <c r="R123" s="2">
        <f>IF($A123=$B$3,ProkustesV!T123*R$7+R$8,-99)</f>
        <v>-99</v>
      </c>
      <c r="S123" s="2">
        <f>IF($A123=$B$3,ProkustesV!U123*S$7+S$8,-99)</f>
        <v>-99</v>
      </c>
      <c r="T123" s="2">
        <f>IF($A123=$B$3,ProkustesV!V123*T$7+T$8,-99)</f>
        <v>-99</v>
      </c>
      <c r="U123" s="2">
        <f>IF($A123=$B$3,ProkustesV!W123*U$7+U$8,-99)</f>
        <v>-99</v>
      </c>
      <c r="V123" s="2">
        <f>IF($A123=$B$3,ProkustesV!X123*V$7+V$8,-99)</f>
        <v>-99</v>
      </c>
      <c r="W123" s="1">
        <v>761.51</v>
      </c>
      <c r="X123" s="1" t="s">
        <v>22</v>
      </c>
      <c r="Y123">
        <f t="shared" si="4"/>
        <v>0</v>
      </c>
      <c r="Z123" s="1">
        <v>1269.1493213960287</v>
      </c>
    </row>
    <row r="124" spans="1:26" x14ac:dyDescent="0.3">
      <c r="A124" t="str">
        <f t="shared" si="3"/>
        <v>DIPcom</v>
      </c>
      <c r="B124" s="2" t="str">
        <f>ProkustesV!D124</f>
        <v>DIPcom4_d_2.jpg</v>
      </c>
      <c r="C124" s="2">
        <f>IF($A124=$B$3,ProkustesV!E124*C$7+C$8,-99)</f>
        <v>-99</v>
      </c>
      <c r="D124" s="2">
        <f>IF($A124=$B$3,ProkustesV!F124*D$7+D$8,-99)</f>
        <v>-99</v>
      </c>
      <c r="E124" s="2">
        <f>IF($A124=$B$3,ProkustesV!G124*E$7+E$8,-99)</f>
        <v>-99</v>
      </c>
      <c r="F124" s="2">
        <f>IF($A124=$B$3,ProkustesV!H124*F$7+F$8,-99)</f>
        <v>-99</v>
      </c>
      <c r="G124" s="2">
        <f>IF($A124=$B$3,ProkustesV!I124*G$7+G$8,-99)</f>
        <v>-99</v>
      </c>
      <c r="H124" s="2">
        <f>IF($A124=$B$3,ProkustesV!J124*H$7+H$8,-99)</f>
        <v>-99</v>
      </c>
      <c r="I124" s="2">
        <f>IF($A124=$B$3,ProkustesV!K124*I$7+I$8,-99)</f>
        <v>-99</v>
      </c>
      <c r="J124" s="2">
        <f>IF($A124=$B$3,ProkustesV!L124*J$7+J$8,-99)</f>
        <v>-99</v>
      </c>
      <c r="K124" s="2">
        <f>IF($A124=$B$3,ProkustesV!M124*K$7+K$8,-99)</f>
        <v>-99</v>
      </c>
      <c r="L124" s="2">
        <f>IF($A124=$B$3,ProkustesV!N124*L$7+L$8,-99)</f>
        <v>-99</v>
      </c>
      <c r="M124" s="2">
        <f>IF($A124=$B$3,ProkustesV!O124*M$7+M$8,-99)</f>
        <v>-99</v>
      </c>
      <c r="N124" s="2">
        <f>IF($A124=$B$3,ProkustesV!P124*N$7+N$8,-99)</f>
        <v>-99</v>
      </c>
      <c r="O124" s="2">
        <f>IF($A124=$B$3,ProkustesV!Q124*O$7+O$8,-99)</f>
        <v>-99</v>
      </c>
      <c r="P124" s="2">
        <f>IF($A124=$B$3,ProkustesV!R124*P$7+P$8,-99)</f>
        <v>-99</v>
      </c>
      <c r="Q124" s="2">
        <f>IF($A124=$B$3,ProkustesV!S124*Q$7+Q$8,-99)</f>
        <v>-99</v>
      </c>
      <c r="R124" s="2">
        <f>IF($A124=$B$3,ProkustesV!T124*R$7+R$8,-99)</f>
        <v>-99</v>
      </c>
      <c r="S124" s="2">
        <f>IF($A124=$B$3,ProkustesV!U124*S$7+S$8,-99)</f>
        <v>-99</v>
      </c>
      <c r="T124" s="2">
        <f>IF($A124=$B$3,ProkustesV!V124*T$7+T$8,-99)</f>
        <v>-99</v>
      </c>
      <c r="U124" s="2">
        <f>IF($A124=$B$3,ProkustesV!W124*U$7+U$8,-99)</f>
        <v>-99</v>
      </c>
      <c r="V124" s="2">
        <f>IF($A124=$B$3,ProkustesV!X124*V$7+V$8,-99)</f>
        <v>-99</v>
      </c>
      <c r="W124" s="1">
        <v>1006.28</v>
      </c>
      <c r="X124" s="1" t="s">
        <v>22</v>
      </c>
      <c r="Y124">
        <f t="shared" si="4"/>
        <v>0</v>
      </c>
      <c r="Z124" s="1">
        <v>1322.1092995664164</v>
      </c>
    </row>
    <row r="125" spans="1:26" x14ac:dyDescent="0.3">
      <c r="A125" t="str">
        <f t="shared" si="3"/>
        <v>DIPcom</v>
      </c>
      <c r="B125" s="2" t="str">
        <f>ProkustesV!D125</f>
        <v>DIPcom4_d_3.jpg</v>
      </c>
      <c r="C125" s="2">
        <f>IF($A125=$B$3,ProkustesV!E125*C$7+C$8,-99)</f>
        <v>-99</v>
      </c>
      <c r="D125" s="2">
        <f>IF($A125=$B$3,ProkustesV!F125*D$7+D$8,-99)</f>
        <v>-99</v>
      </c>
      <c r="E125" s="2">
        <f>IF($A125=$B$3,ProkustesV!G125*E$7+E$8,-99)</f>
        <v>-99</v>
      </c>
      <c r="F125" s="2">
        <f>IF($A125=$B$3,ProkustesV!H125*F$7+F$8,-99)</f>
        <v>-99</v>
      </c>
      <c r="G125" s="2">
        <f>IF($A125=$B$3,ProkustesV!I125*G$7+G$8,-99)</f>
        <v>-99</v>
      </c>
      <c r="H125" s="2">
        <f>IF($A125=$B$3,ProkustesV!J125*H$7+H$8,-99)</f>
        <v>-99</v>
      </c>
      <c r="I125" s="2">
        <f>IF($A125=$B$3,ProkustesV!K125*I$7+I$8,-99)</f>
        <v>-99</v>
      </c>
      <c r="J125" s="2">
        <f>IF($A125=$B$3,ProkustesV!L125*J$7+J$8,-99)</f>
        <v>-99</v>
      </c>
      <c r="K125" s="2">
        <f>IF($A125=$B$3,ProkustesV!M125*K$7+K$8,-99)</f>
        <v>-99</v>
      </c>
      <c r="L125" s="2">
        <f>IF($A125=$B$3,ProkustesV!N125*L$7+L$8,-99)</f>
        <v>-99</v>
      </c>
      <c r="M125" s="2">
        <f>IF($A125=$B$3,ProkustesV!O125*M$7+M$8,-99)</f>
        <v>-99</v>
      </c>
      <c r="N125" s="2">
        <f>IF($A125=$B$3,ProkustesV!P125*N$7+N$8,-99)</f>
        <v>-99</v>
      </c>
      <c r="O125" s="2">
        <f>IF($A125=$B$3,ProkustesV!Q125*O$7+O$8,-99)</f>
        <v>-99</v>
      </c>
      <c r="P125" s="2">
        <f>IF($A125=$B$3,ProkustesV!R125*P$7+P$8,-99)</f>
        <v>-99</v>
      </c>
      <c r="Q125" s="2">
        <f>IF($A125=$B$3,ProkustesV!S125*Q$7+Q$8,-99)</f>
        <v>-99</v>
      </c>
      <c r="R125" s="2">
        <f>IF($A125=$B$3,ProkustesV!T125*R$7+R$8,-99)</f>
        <v>-99</v>
      </c>
      <c r="S125" s="2">
        <f>IF($A125=$B$3,ProkustesV!U125*S$7+S$8,-99)</f>
        <v>-99</v>
      </c>
      <c r="T125" s="2">
        <f>IF($A125=$B$3,ProkustesV!V125*T$7+T$8,-99)</f>
        <v>-99</v>
      </c>
      <c r="U125" s="2">
        <f>IF($A125=$B$3,ProkustesV!W125*U$7+U$8,-99)</f>
        <v>-99</v>
      </c>
      <c r="V125" s="2">
        <f>IF($A125=$B$3,ProkustesV!X125*V$7+V$8,-99)</f>
        <v>-99</v>
      </c>
      <c r="W125" s="1">
        <v>950.68799999999999</v>
      </c>
      <c r="X125" s="1" t="s">
        <v>22</v>
      </c>
      <c r="Y125">
        <f t="shared" si="4"/>
        <v>0</v>
      </c>
      <c r="Z125" s="1">
        <v>1323.9444852409786</v>
      </c>
    </row>
    <row r="126" spans="1:26" x14ac:dyDescent="0.3">
      <c r="A126" t="str">
        <f t="shared" si="3"/>
        <v>DIPcom</v>
      </c>
      <c r="B126" s="2" t="str">
        <f>ProkustesV!D126</f>
        <v>DIPcom4_d_4.jpg</v>
      </c>
      <c r="C126" s="2">
        <f>IF($A126=$B$3,ProkustesV!E126*C$7+C$8,-99)</f>
        <v>-99</v>
      </c>
      <c r="D126" s="2">
        <f>IF($A126=$B$3,ProkustesV!F126*D$7+D$8,-99)</f>
        <v>-99</v>
      </c>
      <c r="E126" s="2">
        <f>IF($A126=$B$3,ProkustesV!G126*E$7+E$8,-99)</f>
        <v>-99</v>
      </c>
      <c r="F126" s="2">
        <f>IF($A126=$B$3,ProkustesV!H126*F$7+F$8,-99)</f>
        <v>-99</v>
      </c>
      <c r="G126" s="2">
        <f>IF($A126=$B$3,ProkustesV!I126*G$7+G$8,-99)</f>
        <v>-99</v>
      </c>
      <c r="H126" s="2">
        <f>IF($A126=$B$3,ProkustesV!J126*H$7+H$8,-99)</f>
        <v>-99</v>
      </c>
      <c r="I126" s="2">
        <f>IF($A126=$B$3,ProkustesV!K126*I$7+I$8,-99)</f>
        <v>-99</v>
      </c>
      <c r="J126" s="2">
        <f>IF($A126=$B$3,ProkustesV!L126*J$7+J$8,-99)</f>
        <v>-99</v>
      </c>
      <c r="K126" s="2">
        <f>IF($A126=$B$3,ProkustesV!M126*K$7+K$8,-99)</f>
        <v>-99</v>
      </c>
      <c r="L126" s="2">
        <f>IF($A126=$B$3,ProkustesV!N126*L$7+L$8,-99)</f>
        <v>-99</v>
      </c>
      <c r="M126" s="2">
        <f>IF($A126=$B$3,ProkustesV!O126*M$7+M$8,-99)</f>
        <v>-99</v>
      </c>
      <c r="N126" s="2">
        <f>IF($A126=$B$3,ProkustesV!P126*N$7+N$8,-99)</f>
        <v>-99</v>
      </c>
      <c r="O126" s="2">
        <f>IF($A126=$B$3,ProkustesV!Q126*O$7+O$8,-99)</f>
        <v>-99</v>
      </c>
      <c r="P126" s="2">
        <f>IF($A126=$B$3,ProkustesV!R126*P$7+P$8,-99)</f>
        <v>-99</v>
      </c>
      <c r="Q126" s="2">
        <f>IF($A126=$B$3,ProkustesV!S126*Q$7+Q$8,-99)</f>
        <v>-99</v>
      </c>
      <c r="R126" s="2">
        <f>IF($A126=$B$3,ProkustesV!T126*R$7+R$8,-99)</f>
        <v>-99</v>
      </c>
      <c r="S126" s="2">
        <f>IF($A126=$B$3,ProkustesV!U126*S$7+S$8,-99)</f>
        <v>-99</v>
      </c>
      <c r="T126" s="2">
        <f>IF($A126=$B$3,ProkustesV!V126*T$7+T$8,-99)</f>
        <v>-99</v>
      </c>
      <c r="U126" s="2">
        <f>IF($A126=$B$3,ProkustesV!W126*U$7+U$8,-99)</f>
        <v>-99</v>
      </c>
      <c r="V126" s="2">
        <f>IF($A126=$B$3,ProkustesV!X126*V$7+V$8,-99)</f>
        <v>-99</v>
      </c>
      <c r="W126" s="1">
        <v>779.78200000000004</v>
      </c>
      <c r="X126" s="1" t="s">
        <v>22</v>
      </c>
      <c r="Y126">
        <f t="shared" si="4"/>
        <v>0</v>
      </c>
      <c r="Z126" s="1">
        <v>1261.4317262539419</v>
      </c>
    </row>
    <row r="127" spans="1:26" x14ac:dyDescent="0.3">
      <c r="A127" t="str">
        <f t="shared" si="3"/>
        <v>DIPcom</v>
      </c>
      <c r="B127" s="2" t="str">
        <f>ProkustesV!D127</f>
        <v>DIPcom4_d_5.jpg</v>
      </c>
      <c r="C127" s="2">
        <f>IF($A127=$B$3,ProkustesV!E127*C$7+C$8,-99)</f>
        <v>-99</v>
      </c>
      <c r="D127" s="2">
        <f>IF($A127=$B$3,ProkustesV!F127*D$7+D$8,-99)</f>
        <v>-99</v>
      </c>
      <c r="E127" s="2">
        <f>IF($A127=$B$3,ProkustesV!G127*E$7+E$8,-99)</f>
        <v>-99</v>
      </c>
      <c r="F127" s="2">
        <f>IF($A127=$B$3,ProkustesV!H127*F$7+F$8,-99)</f>
        <v>-99</v>
      </c>
      <c r="G127" s="2">
        <f>IF($A127=$B$3,ProkustesV!I127*G$7+G$8,-99)</f>
        <v>-99</v>
      </c>
      <c r="H127" s="2">
        <f>IF($A127=$B$3,ProkustesV!J127*H$7+H$8,-99)</f>
        <v>-99</v>
      </c>
      <c r="I127" s="2">
        <f>IF($A127=$B$3,ProkustesV!K127*I$7+I$8,-99)</f>
        <v>-99</v>
      </c>
      <c r="J127" s="2">
        <f>IF($A127=$B$3,ProkustesV!L127*J$7+J$8,-99)</f>
        <v>-99</v>
      </c>
      <c r="K127" s="2">
        <f>IF($A127=$B$3,ProkustesV!M127*K$7+K$8,-99)</f>
        <v>-99</v>
      </c>
      <c r="L127" s="2">
        <f>IF($A127=$B$3,ProkustesV!N127*L$7+L$8,-99)</f>
        <v>-99</v>
      </c>
      <c r="M127" s="2">
        <f>IF($A127=$B$3,ProkustesV!O127*M$7+M$8,-99)</f>
        <v>-99</v>
      </c>
      <c r="N127" s="2">
        <f>IF($A127=$B$3,ProkustesV!P127*N$7+N$8,-99)</f>
        <v>-99</v>
      </c>
      <c r="O127" s="2">
        <f>IF($A127=$B$3,ProkustesV!Q127*O$7+O$8,-99)</f>
        <v>-99</v>
      </c>
      <c r="P127" s="2">
        <f>IF($A127=$B$3,ProkustesV!R127*P$7+P$8,-99)</f>
        <v>-99</v>
      </c>
      <c r="Q127" s="2">
        <f>IF($A127=$B$3,ProkustesV!S127*Q$7+Q$8,-99)</f>
        <v>-99</v>
      </c>
      <c r="R127" s="2">
        <f>IF($A127=$B$3,ProkustesV!T127*R$7+R$8,-99)</f>
        <v>-99</v>
      </c>
      <c r="S127" s="2">
        <f>IF($A127=$B$3,ProkustesV!U127*S$7+S$8,-99)</f>
        <v>-99</v>
      </c>
      <c r="T127" s="2">
        <f>IF($A127=$B$3,ProkustesV!V127*T$7+T$8,-99)</f>
        <v>-99</v>
      </c>
      <c r="U127" s="2">
        <f>IF($A127=$B$3,ProkustesV!W127*U$7+U$8,-99)</f>
        <v>-99</v>
      </c>
      <c r="V127" s="2">
        <f>IF($A127=$B$3,ProkustesV!X127*V$7+V$8,-99)</f>
        <v>-99</v>
      </c>
      <c r="W127" s="1">
        <v>854.39200000000005</v>
      </c>
      <c r="X127" s="1" t="s">
        <v>22</v>
      </c>
      <c r="Y127">
        <f t="shared" si="4"/>
        <v>0</v>
      </c>
      <c r="Z127" s="1">
        <v>1310.7726728918328</v>
      </c>
    </row>
    <row r="128" spans="1:26" x14ac:dyDescent="0.3">
      <c r="A128" t="str">
        <f t="shared" si="3"/>
        <v>DIPcom</v>
      </c>
      <c r="B128" s="2" t="str">
        <f>ProkustesV!D128</f>
        <v>DIPcom5_d_1.jpg</v>
      </c>
      <c r="C128" s="2">
        <f>IF($A128=$B$3,ProkustesV!E128*C$7+C$8,-99)</f>
        <v>-99</v>
      </c>
      <c r="D128" s="2">
        <f>IF($A128=$B$3,ProkustesV!F128*D$7+D$8,-99)</f>
        <v>-99</v>
      </c>
      <c r="E128" s="2">
        <f>IF($A128=$B$3,ProkustesV!G128*E$7+E$8,-99)</f>
        <v>-99</v>
      </c>
      <c r="F128" s="2">
        <f>IF($A128=$B$3,ProkustesV!H128*F$7+F$8,-99)</f>
        <v>-99</v>
      </c>
      <c r="G128" s="2">
        <f>IF($A128=$B$3,ProkustesV!I128*G$7+G$8,-99)</f>
        <v>-99</v>
      </c>
      <c r="H128" s="2">
        <f>IF($A128=$B$3,ProkustesV!J128*H$7+H$8,-99)</f>
        <v>-99</v>
      </c>
      <c r="I128" s="2">
        <f>IF($A128=$B$3,ProkustesV!K128*I$7+I$8,-99)</f>
        <v>-99</v>
      </c>
      <c r="J128" s="2">
        <f>IF($A128=$B$3,ProkustesV!L128*J$7+J$8,-99)</f>
        <v>-99</v>
      </c>
      <c r="K128" s="2">
        <f>IF($A128=$B$3,ProkustesV!M128*K$7+K$8,-99)</f>
        <v>-99</v>
      </c>
      <c r="L128" s="2">
        <f>IF($A128=$B$3,ProkustesV!N128*L$7+L$8,-99)</f>
        <v>-99</v>
      </c>
      <c r="M128" s="2">
        <f>IF($A128=$B$3,ProkustesV!O128*M$7+M$8,-99)</f>
        <v>-99</v>
      </c>
      <c r="N128" s="2">
        <f>IF($A128=$B$3,ProkustesV!P128*N$7+N$8,-99)</f>
        <v>-99</v>
      </c>
      <c r="O128" s="2">
        <f>IF($A128=$B$3,ProkustesV!Q128*O$7+O$8,-99)</f>
        <v>-99</v>
      </c>
      <c r="P128" s="2">
        <f>IF($A128=$B$3,ProkustesV!R128*P$7+P$8,-99)</f>
        <v>-99</v>
      </c>
      <c r="Q128" s="2">
        <f>IF($A128=$B$3,ProkustesV!S128*Q$7+Q$8,-99)</f>
        <v>-99</v>
      </c>
      <c r="R128" s="2">
        <f>IF($A128=$B$3,ProkustesV!T128*R$7+R$8,-99)</f>
        <v>-99</v>
      </c>
      <c r="S128" s="2">
        <f>IF($A128=$B$3,ProkustesV!U128*S$7+S$8,-99)</f>
        <v>-99</v>
      </c>
      <c r="T128" s="2">
        <f>IF($A128=$B$3,ProkustesV!V128*T$7+T$8,-99)</f>
        <v>-99</v>
      </c>
      <c r="U128" s="2">
        <f>IF($A128=$B$3,ProkustesV!W128*U$7+U$8,-99)</f>
        <v>-99</v>
      </c>
      <c r="V128" s="2">
        <f>IF($A128=$B$3,ProkustesV!X128*V$7+V$8,-99)</f>
        <v>-99</v>
      </c>
      <c r="W128" s="1">
        <v>576.04300000000001</v>
      </c>
      <c r="X128" s="1" t="s">
        <v>22</v>
      </c>
      <c r="Y128">
        <f t="shared" si="4"/>
        <v>0</v>
      </c>
      <c r="Z128" s="1">
        <v>1196.8124330904989</v>
      </c>
    </row>
    <row r="129" spans="1:26" x14ac:dyDescent="0.3">
      <c r="A129" t="str">
        <f t="shared" si="3"/>
        <v>DIPcom</v>
      </c>
      <c r="B129" s="2" t="str">
        <f>ProkustesV!D129</f>
        <v>DIPcom5_d_2.jpg</v>
      </c>
      <c r="C129" s="2">
        <f>IF($A129=$B$3,ProkustesV!E129*C$7+C$8,-99)</f>
        <v>-99</v>
      </c>
      <c r="D129" s="2">
        <f>IF($A129=$B$3,ProkustesV!F129*D$7+D$8,-99)</f>
        <v>-99</v>
      </c>
      <c r="E129" s="2">
        <f>IF($A129=$B$3,ProkustesV!G129*E$7+E$8,-99)</f>
        <v>-99</v>
      </c>
      <c r="F129" s="2">
        <f>IF($A129=$B$3,ProkustesV!H129*F$7+F$8,-99)</f>
        <v>-99</v>
      </c>
      <c r="G129" s="2">
        <f>IF($A129=$B$3,ProkustesV!I129*G$7+G$8,-99)</f>
        <v>-99</v>
      </c>
      <c r="H129" s="2">
        <f>IF($A129=$B$3,ProkustesV!J129*H$7+H$8,-99)</f>
        <v>-99</v>
      </c>
      <c r="I129" s="2">
        <f>IF($A129=$B$3,ProkustesV!K129*I$7+I$8,-99)</f>
        <v>-99</v>
      </c>
      <c r="J129" s="2">
        <f>IF($A129=$B$3,ProkustesV!L129*J$7+J$8,-99)</f>
        <v>-99</v>
      </c>
      <c r="K129" s="2">
        <f>IF($A129=$B$3,ProkustesV!M129*K$7+K$8,-99)</f>
        <v>-99</v>
      </c>
      <c r="L129" s="2">
        <f>IF($A129=$B$3,ProkustesV!N129*L$7+L$8,-99)</f>
        <v>-99</v>
      </c>
      <c r="M129" s="2">
        <f>IF($A129=$B$3,ProkustesV!O129*M$7+M$8,-99)</f>
        <v>-99</v>
      </c>
      <c r="N129" s="2">
        <f>IF($A129=$B$3,ProkustesV!P129*N$7+N$8,-99)</f>
        <v>-99</v>
      </c>
      <c r="O129" s="2">
        <f>IF($A129=$B$3,ProkustesV!Q129*O$7+O$8,-99)</f>
        <v>-99</v>
      </c>
      <c r="P129" s="2">
        <f>IF($A129=$B$3,ProkustesV!R129*P$7+P$8,-99)</f>
        <v>-99</v>
      </c>
      <c r="Q129" s="2">
        <f>IF($A129=$B$3,ProkustesV!S129*Q$7+Q$8,-99)</f>
        <v>-99</v>
      </c>
      <c r="R129" s="2">
        <f>IF($A129=$B$3,ProkustesV!T129*R$7+R$8,-99)</f>
        <v>-99</v>
      </c>
      <c r="S129" s="2">
        <f>IF($A129=$B$3,ProkustesV!U129*S$7+S$8,-99)</f>
        <v>-99</v>
      </c>
      <c r="T129" s="2">
        <f>IF($A129=$B$3,ProkustesV!V129*T$7+T$8,-99)</f>
        <v>-99</v>
      </c>
      <c r="U129" s="2">
        <f>IF($A129=$B$3,ProkustesV!W129*U$7+U$8,-99)</f>
        <v>-99</v>
      </c>
      <c r="V129" s="2">
        <f>IF($A129=$B$3,ProkustesV!X129*V$7+V$8,-99)</f>
        <v>-99</v>
      </c>
      <c r="W129" s="1">
        <v>545.29399999999998</v>
      </c>
      <c r="X129" s="1" t="s">
        <v>22</v>
      </c>
      <c r="Y129">
        <f t="shared" si="4"/>
        <v>0</v>
      </c>
      <c r="Z129" s="1">
        <v>1264.8798361899837</v>
      </c>
    </row>
    <row r="130" spans="1:26" x14ac:dyDescent="0.3">
      <c r="A130" t="str">
        <f t="shared" si="3"/>
        <v>DIPcom</v>
      </c>
      <c r="B130" s="2" t="str">
        <f>ProkustesV!D130</f>
        <v>DIPcom5_d_3.jpg</v>
      </c>
      <c r="C130" s="2">
        <f>IF($A130=$B$3,ProkustesV!E130*C$7+C$8,-99)</f>
        <v>-99</v>
      </c>
      <c r="D130" s="2">
        <f>IF($A130=$B$3,ProkustesV!F130*D$7+D$8,-99)</f>
        <v>-99</v>
      </c>
      <c r="E130" s="2">
        <f>IF($A130=$B$3,ProkustesV!G130*E$7+E$8,-99)</f>
        <v>-99</v>
      </c>
      <c r="F130" s="2">
        <f>IF($A130=$B$3,ProkustesV!H130*F$7+F$8,-99)</f>
        <v>-99</v>
      </c>
      <c r="G130" s="2">
        <f>IF($A130=$B$3,ProkustesV!I130*G$7+G$8,-99)</f>
        <v>-99</v>
      </c>
      <c r="H130" s="2">
        <f>IF($A130=$B$3,ProkustesV!J130*H$7+H$8,-99)</f>
        <v>-99</v>
      </c>
      <c r="I130" s="2">
        <f>IF($A130=$B$3,ProkustesV!K130*I$7+I$8,-99)</f>
        <v>-99</v>
      </c>
      <c r="J130" s="2">
        <f>IF($A130=$B$3,ProkustesV!L130*J$7+J$8,-99)</f>
        <v>-99</v>
      </c>
      <c r="K130" s="2">
        <f>IF($A130=$B$3,ProkustesV!M130*K$7+K$8,-99)</f>
        <v>-99</v>
      </c>
      <c r="L130" s="2">
        <f>IF($A130=$B$3,ProkustesV!N130*L$7+L$8,-99)</f>
        <v>-99</v>
      </c>
      <c r="M130" s="2">
        <f>IF($A130=$B$3,ProkustesV!O130*M$7+M$8,-99)</f>
        <v>-99</v>
      </c>
      <c r="N130" s="2">
        <f>IF($A130=$B$3,ProkustesV!P130*N$7+N$8,-99)</f>
        <v>-99</v>
      </c>
      <c r="O130" s="2">
        <f>IF($A130=$B$3,ProkustesV!Q130*O$7+O$8,-99)</f>
        <v>-99</v>
      </c>
      <c r="P130" s="2">
        <f>IF($A130=$B$3,ProkustesV!R130*P$7+P$8,-99)</f>
        <v>-99</v>
      </c>
      <c r="Q130" s="2">
        <f>IF($A130=$B$3,ProkustesV!S130*Q$7+Q$8,-99)</f>
        <v>-99</v>
      </c>
      <c r="R130" s="2">
        <f>IF($A130=$B$3,ProkustesV!T130*R$7+R$8,-99)</f>
        <v>-99</v>
      </c>
      <c r="S130" s="2">
        <f>IF($A130=$B$3,ProkustesV!U130*S$7+S$8,-99)</f>
        <v>-99</v>
      </c>
      <c r="T130" s="2">
        <f>IF($A130=$B$3,ProkustesV!V130*T$7+T$8,-99)</f>
        <v>-99</v>
      </c>
      <c r="U130" s="2">
        <f>IF($A130=$B$3,ProkustesV!W130*U$7+U$8,-99)</f>
        <v>-99</v>
      </c>
      <c r="V130" s="2">
        <f>IF($A130=$B$3,ProkustesV!X130*V$7+V$8,-99)</f>
        <v>-99</v>
      </c>
      <c r="W130" s="1">
        <v>591.63</v>
      </c>
      <c r="X130" s="1" t="s">
        <v>22</v>
      </c>
      <c r="Y130">
        <f t="shared" si="4"/>
        <v>0</v>
      </c>
      <c r="Z130" s="1">
        <v>1219.0262507427803</v>
      </c>
    </row>
    <row r="131" spans="1:26" x14ac:dyDescent="0.3">
      <c r="A131" t="str">
        <f t="shared" si="3"/>
        <v>DIPcom</v>
      </c>
      <c r="B131" s="2" t="str">
        <f>ProkustesV!D131</f>
        <v>DIPcom5_d_4.jpg</v>
      </c>
      <c r="C131" s="2">
        <f>IF($A131=$B$3,ProkustesV!E131*C$7+C$8,-99)</f>
        <v>-99</v>
      </c>
      <c r="D131" s="2">
        <f>IF($A131=$B$3,ProkustesV!F131*D$7+D$8,-99)</f>
        <v>-99</v>
      </c>
      <c r="E131" s="2">
        <f>IF($A131=$B$3,ProkustesV!G131*E$7+E$8,-99)</f>
        <v>-99</v>
      </c>
      <c r="F131" s="2">
        <f>IF($A131=$B$3,ProkustesV!H131*F$7+F$8,-99)</f>
        <v>-99</v>
      </c>
      <c r="G131" s="2">
        <f>IF($A131=$B$3,ProkustesV!I131*G$7+G$8,-99)</f>
        <v>-99</v>
      </c>
      <c r="H131" s="2">
        <f>IF($A131=$B$3,ProkustesV!J131*H$7+H$8,-99)</f>
        <v>-99</v>
      </c>
      <c r="I131" s="2">
        <f>IF($A131=$B$3,ProkustesV!K131*I$7+I$8,-99)</f>
        <v>-99</v>
      </c>
      <c r="J131" s="2">
        <f>IF($A131=$B$3,ProkustesV!L131*J$7+J$8,-99)</f>
        <v>-99</v>
      </c>
      <c r="K131" s="2">
        <f>IF($A131=$B$3,ProkustesV!M131*K$7+K$8,-99)</f>
        <v>-99</v>
      </c>
      <c r="L131" s="2">
        <f>IF($A131=$B$3,ProkustesV!N131*L$7+L$8,-99)</f>
        <v>-99</v>
      </c>
      <c r="M131" s="2">
        <f>IF($A131=$B$3,ProkustesV!O131*M$7+M$8,-99)</f>
        <v>-99</v>
      </c>
      <c r="N131" s="2">
        <f>IF($A131=$B$3,ProkustesV!P131*N$7+N$8,-99)</f>
        <v>-99</v>
      </c>
      <c r="O131" s="2">
        <f>IF($A131=$B$3,ProkustesV!Q131*O$7+O$8,-99)</f>
        <v>-99</v>
      </c>
      <c r="P131" s="2">
        <f>IF($A131=$B$3,ProkustesV!R131*P$7+P$8,-99)</f>
        <v>-99</v>
      </c>
      <c r="Q131" s="2">
        <f>IF($A131=$B$3,ProkustesV!S131*Q$7+Q$8,-99)</f>
        <v>-99</v>
      </c>
      <c r="R131" s="2">
        <f>IF($A131=$B$3,ProkustesV!T131*R$7+R$8,-99)</f>
        <v>-99</v>
      </c>
      <c r="S131" s="2">
        <f>IF($A131=$B$3,ProkustesV!U131*S$7+S$8,-99)</f>
        <v>-99</v>
      </c>
      <c r="T131" s="2">
        <f>IF($A131=$B$3,ProkustesV!V131*T$7+T$8,-99)</f>
        <v>-99</v>
      </c>
      <c r="U131" s="2">
        <f>IF($A131=$B$3,ProkustesV!W131*U$7+U$8,-99)</f>
        <v>-99</v>
      </c>
      <c r="V131" s="2">
        <f>IF($A131=$B$3,ProkustesV!X131*V$7+V$8,-99)</f>
        <v>-99</v>
      </c>
      <c r="W131" s="1">
        <v>651.45000000000005</v>
      </c>
      <c r="X131" s="1" t="s">
        <v>22</v>
      </c>
      <c r="Y131">
        <f t="shared" si="4"/>
        <v>0</v>
      </c>
      <c r="Z131" s="1">
        <v>1215.0263371631086</v>
      </c>
    </row>
    <row r="132" spans="1:26" x14ac:dyDescent="0.3">
      <c r="A132" t="str">
        <f t="shared" si="3"/>
        <v>DIPcom</v>
      </c>
      <c r="B132" s="2" t="str">
        <f>ProkustesV!D132</f>
        <v>DIPcom5_d_5.jpg</v>
      </c>
      <c r="C132" s="2">
        <f>IF($A132=$B$3,ProkustesV!E132*C$7+C$8,-99)</f>
        <v>-99</v>
      </c>
      <c r="D132" s="2">
        <f>IF($A132=$B$3,ProkustesV!F132*D$7+D$8,-99)</f>
        <v>-99</v>
      </c>
      <c r="E132" s="2">
        <f>IF($A132=$B$3,ProkustesV!G132*E$7+E$8,-99)</f>
        <v>-99</v>
      </c>
      <c r="F132" s="2">
        <f>IF($A132=$B$3,ProkustesV!H132*F$7+F$8,-99)</f>
        <v>-99</v>
      </c>
      <c r="G132" s="2">
        <f>IF($A132=$B$3,ProkustesV!I132*G$7+G$8,-99)</f>
        <v>-99</v>
      </c>
      <c r="H132" s="2">
        <f>IF($A132=$B$3,ProkustesV!J132*H$7+H$8,-99)</f>
        <v>-99</v>
      </c>
      <c r="I132" s="2">
        <f>IF($A132=$B$3,ProkustesV!K132*I$7+I$8,-99)</f>
        <v>-99</v>
      </c>
      <c r="J132" s="2">
        <f>IF($A132=$B$3,ProkustesV!L132*J$7+J$8,-99)</f>
        <v>-99</v>
      </c>
      <c r="K132" s="2">
        <f>IF($A132=$B$3,ProkustesV!M132*K$7+K$8,-99)</f>
        <v>-99</v>
      </c>
      <c r="L132" s="2">
        <f>IF($A132=$B$3,ProkustesV!N132*L$7+L$8,-99)</f>
        <v>-99</v>
      </c>
      <c r="M132" s="2">
        <f>IF($A132=$B$3,ProkustesV!O132*M$7+M$8,-99)</f>
        <v>-99</v>
      </c>
      <c r="N132" s="2">
        <f>IF($A132=$B$3,ProkustesV!P132*N$7+N$8,-99)</f>
        <v>-99</v>
      </c>
      <c r="O132" s="2">
        <f>IF($A132=$B$3,ProkustesV!Q132*O$7+O$8,-99)</f>
        <v>-99</v>
      </c>
      <c r="P132" s="2">
        <f>IF($A132=$B$3,ProkustesV!R132*P$7+P$8,-99)</f>
        <v>-99</v>
      </c>
      <c r="Q132" s="2">
        <f>IF($A132=$B$3,ProkustesV!S132*Q$7+Q$8,-99)</f>
        <v>-99</v>
      </c>
      <c r="R132" s="2">
        <f>IF($A132=$B$3,ProkustesV!T132*R$7+R$8,-99)</f>
        <v>-99</v>
      </c>
      <c r="S132" s="2">
        <f>IF($A132=$B$3,ProkustesV!U132*S$7+S$8,-99)</f>
        <v>-99</v>
      </c>
      <c r="T132" s="2">
        <f>IF($A132=$B$3,ProkustesV!V132*T$7+T$8,-99)</f>
        <v>-99</v>
      </c>
      <c r="U132" s="2">
        <f>IF($A132=$B$3,ProkustesV!W132*U$7+U$8,-99)</f>
        <v>-99</v>
      </c>
      <c r="V132" s="2">
        <f>IF($A132=$B$3,ProkustesV!X132*V$7+V$8,-99)</f>
        <v>-99</v>
      </c>
      <c r="W132" s="1">
        <v>685.08600000000001</v>
      </c>
      <c r="X132" s="1" t="s">
        <v>22</v>
      </c>
      <c r="Y132">
        <f t="shared" si="4"/>
        <v>0</v>
      </c>
      <c r="Z132" s="1">
        <v>1215.0592578142023</v>
      </c>
    </row>
    <row r="133" spans="1:26" x14ac:dyDescent="0.3">
      <c r="A133" t="str">
        <f t="shared" si="3"/>
        <v>DIPcom</v>
      </c>
      <c r="B133" s="2" t="str">
        <f>ProkustesV!D133</f>
        <v>DIPcom6_d_1.jpg</v>
      </c>
      <c r="C133" s="2">
        <f>IF($A133=$B$3,ProkustesV!E133*C$7+C$8,-99)</f>
        <v>-99</v>
      </c>
      <c r="D133" s="2">
        <f>IF($A133=$B$3,ProkustesV!F133*D$7+D$8,-99)</f>
        <v>-99</v>
      </c>
      <c r="E133" s="2">
        <f>IF($A133=$B$3,ProkustesV!G133*E$7+E$8,-99)</f>
        <v>-99</v>
      </c>
      <c r="F133" s="2">
        <f>IF($A133=$B$3,ProkustesV!H133*F$7+F$8,-99)</f>
        <v>-99</v>
      </c>
      <c r="G133" s="2">
        <f>IF($A133=$B$3,ProkustesV!I133*G$7+G$8,-99)</f>
        <v>-99</v>
      </c>
      <c r="H133" s="2">
        <f>IF($A133=$B$3,ProkustesV!J133*H$7+H$8,-99)</f>
        <v>-99</v>
      </c>
      <c r="I133" s="2">
        <f>IF($A133=$B$3,ProkustesV!K133*I$7+I$8,-99)</f>
        <v>-99</v>
      </c>
      <c r="J133" s="2">
        <f>IF($A133=$B$3,ProkustesV!L133*J$7+J$8,-99)</f>
        <v>-99</v>
      </c>
      <c r="K133" s="2">
        <f>IF($A133=$B$3,ProkustesV!M133*K$7+K$8,-99)</f>
        <v>-99</v>
      </c>
      <c r="L133" s="2">
        <f>IF($A133=$B$3,ProkustesV!N133*L$7+L$8,-99)</f>
        <v>-99</v>
      </c>
      <c r="M133" s="2">
        <f>IF($A133=$B$3,ProkustesV!O133*M$7+M$8,-99)</f>
        <v>-99</v>
      </c>
      <c r="N133" s="2">
        <f>IF($A133=$B$3,ProkustesV!P133*N$7+N$8,-99)</f>
        <v>-99</v>
      </c>
      <c r="O133" s="2">
        <f>IF($A133=$B$3,ProkustesV!Q133*O$7+O$8,-99)</f>
        <v>-99</v>
      </c>
      <c r="P133" s="2">
        <f>IF($A133=$B$3,ProkustesV!R133*P$7+P$8,-99)</f>
        <v>-99</v>
      </c>
      <c r="Q133" s="2">
        <f>IF($A133=$B$3,ProkustesV!S133*Q$7+Q$8,-99)</f>
        <v>-99</v>
      </c>
      <c r="R133" s="2">
        <f>IF($A133=$B$3,ProkustesV!T133*R$7+R$8,-99)</f>
        <v>-99</v>
      </c>
      <c r="S133" s="2">
        <f>IF($A133=$B$3,ProkustesV!U133*S$7+S$8,-99)</f>
        <v>-99</v>
      </c>
      <c r="T133" s="2">
        <f>IF($A133=$B$3,ProkustesV!V133*T$7+T$8,-99)</f>
        <v>-99</v>
      </c>
      <c r="U133" s="2">
        <f>IF($A133=$B$3,ProkustesV!W133*U$7+U$8,-99)</f>
        <v>-99</v>
      </c>
      <c r="V133" s="2">
        <f>IF($A133=$B$3,ProkustesV!X133*V$7+V$8,-99)</f>
        <v>-99</v>
      </c>
      <c r="W133" s="1">
        <v>474.47899999999998</v>
      </c>
      <c r="X133" s="1" t="s">
        <v>22</v>
      </c>
      <c r="Y133">
        <f t="shared" si="4"/>
        <v>0</v>
      </c>
      <c r="Z133" s="1">
        <v>794.2757707496811</v>
      </c>
    </row>
    <row r="134" spans="1:26" x14ac:dyDescent="0.3">
      <c r="A134" t="str">
        <f t="shared" si="3"/>
        <v>DIPcom</v>
      </c>
      <c r="B134" s="2" t="str">
        <f>ProkustesV!D134</f>
        <v>DIPcom6_d_2.jpg</v>
      </c>
      <c r="C134" s="2">
        <f>IF($A134=$B$3,ProkustesV!E134*C$7+C$8,-99)</f>
        <v>-99</v>
      </c>
      <c r="D134" s="2">
        <f>IF($A134=$B$3,ProkustesV!F134*D$7+D$8,-99)</f>
        <v>-99</v>
      </c>
      <c r="E134" s="2">
        <f>IF($A134=$B$3,ProkustesV!G134*E$7+E$8,-99)</f>
        <v>-99</v>
      </c>
      <c r="F134" s="2">
        <f>IF($A134=$B$3,ProkustesV!H134*F$7+F$8,-99)</f>
        <v>-99</v>
      </c>
      <c r="G134" s="2">
        <f>IF($A134=$B$3,ProkustesV!I134*G$7+G$8,-99)</f>
        <v>-99</v>
      </c>
      <c r="H134" s="2">
        <f>IF($A134=$B$3,ProkustesV!J134*H$7+H$8,-99)</f>
        <v>-99</v>
      </c>
      <c r="I134" s="2">
        <f>IF($A134=$B$3,ProkustesV!K134*I$7+I$8,-99)</f>
        <v>-99</v>
      </c>
      <c r="J134" s="2">
        <f>IF($A134=$B$3,ProkustesV!L134*J$7+J$8,-99)</f>
        <v>-99</v>
      </c>
      <c r="K134" s="2">
        <f>IF($A134=$B$3,ProkustesV!M134*K$7+K$8,-99)</f>
        <v>-99</v>
      </c>
      <c r="L134" s="2">
        <f>IF($A134=$B$3,ProkustesV!N134*L$7+L$8,-99)</f>
        <v>-99</v>
      </c>
      <c r="M134" s="2">
        <f>IF($A134=$B$3,ProkustesV!O134*M$7+M$8,-99)</f>
        <v>-99</v>
      </c>
      <c r="N134" s="2">
        <f>IF($A134=$B$3,ProkustesV!P134*N$7+N$8,-99)</f>
        <v>-99</v>
      </c>
      <c r="O134" s="2">
        <f>IF($A134=$B$3,ProkustesV!Q134*O$7+O$8,-99)</f>
        <v>-99</v>
      </c>
      <c r="P134" s="2">
        <f>IF($A134=$B$3,ProkustesV!R134*P$7+P$8,-99)</f>
        <v>-99</v>
      </c>
      <c r="Q134" s="2">
        <f>IF($A134=$B$3,ProkustesV!S134*Q$7+Q$8,-99)</f>
        <v>-99</v>
      </c>
      <c r="R134" s="2">
        <f>IF($A134=$B$3,ProkustesV!T134*R$7+R$8,-99)</f>
        <v>-99</v>
      </c>
      <c r="S134" s="2">
        <f>IF($A134=$B$3,ProkustesV!U134*S$7+S$8,-99)</f>
        <v>-99</v>
      </c>
      <c r="T134" s="2">
        <f>IF($A134=$B$3,ProkustesV!V134*T$7+T$8,-99)</f>
        <v>-99</v>
      </c>
      <c r="U134" s="2">
        <f>IF($A134=$B$3,ProkustesV!W134*U$7+U$8,-99)</f>
        <v>-99</v>
      </c>
      <c r="V134" s="2">
        <f>IF($A134=$B$3,ProkustesV!X134*V$7+V$8,-99)</f>
        <v>-99</v>
      </c>
      <c r="W134" s="1">
        <v>554.06700000000001</v>
      </c>
      <c r="X134" s="1" t="s">
        <v>22</v>
      </c>
      <c r="Y134">
        <f t="shared" si="4"/>
        <v>0</v>
      </c>
      <c r="Z134" s="1">
        <v>764.0942350260209</v>
      </c>
    </row>
    <row r="135" spans="1:26" x14ac:dyDescent="0.3">
      <c r="A135" t="str">
        <f t="shared" si="3"/>
        <v>DIPcom</v>
      </c>
      <c r="B135" s="2" t="str">
        <f>ProkustesV!D135</f>
        <v>DIPcom6_d_3.jpg</v>
      </c>
      <c r="C135" s="2">
        <f>IF($A135=$B$3,ProkustesV!E135*C$7+C$8,-99)</f>
        <v>-99</v>
      </c>
      <c r="D135" s="2">
        <f>IF($A135=$B$3,ProkustesV!F135*D$7+D$8,-99)</f>
        <v>-99</v>
      </c>
      <c r="E135" s="2">
        <f>IF($A135=$B$3,ProkustesV!G135*E$7+E$8,-99)</f>
        <v>-99</v>
      </c>
      <c r="F135" s="2">
        <f>IF($A135=$B$3,ProkustesV!H135*F$7+F$8,-99)</f>
        <v>-99</v>
      </c>
      <c r="G135" s="2">
        <f>IF($A135=$B$3,ProkustesV!I135*G$7+G$8,-99)</f>
        <v>-99</v>
      </c>
      <c r="H135" s="2">
        <f>IF($A135=$B$3,ProkustesV!J135*H$7+H$8,-99)</f>
        <v>-99</v>
      </c>
      <c r="I135" s="2">
        <f>IF($A135=$B$3,ProkustesV!K135*I$7+I$8,-99)</f>
        <v>-99</v>
      </c>
      <c r="J135" s="2">
        <f>IF($A135=$B$3,ProkustesV!L135*J$7+J$8,-99)</f>
        <v>-99</v>
      </c>
      <c r="K135" s="2">
        <f>IF($A135=$B$3,ProkustesV!M135*K$7+K$8,-99)</f>
        <v>-99</v>
      </c>
      <c r="L135" s="2">
        <f>IF($A135=$B$3,ProkustesV!N135*L$7+L$8,-99)</f>
        <v>-99</v>
      </c>
      <c r="M135" s="2">
        <f>IF($A135=$B$3,ProkustesV!O135*M$7+M$8,-99)</f>
        <v>-99</v>
      </c>
      <c r="N135" s="2">
        <f>IF($A135=$B$3,ProkustesV!P135*N$7+N$8,-99)</f>
        <v>-99</v>
      </c>
      <c r="O135" s="2">
        <f>IF($A135=$B$3,ProkustesV!Q135*O$7+O$8,-99)</f>
        <v>-99</v>
      </c>
      <c r="P135" s="2">
        <f>IF($A135=$B$3,ProkustesV!R135*P$7+P$8,-99)</f>
        <v>-99</v>
      </c>
      <c r="Q135" s="2">
        <f>IF($A135=$B$3,ProkustesV!S135*Q$7+Q$8,-99)</f>
        <v>-99</v>
      </c>
      <c r="R135" s="2">
        <f>IF($A135=$B$3,ProkustesV!T135*R$7+R$8,-99)</f>
        <v>-99</v>
      </c>
      <c r="S135" s="2">
        <f>IF($A135=$B$3,ProkustesV!U135*S$7+S$8,-99)</f>
        <v>-99</v>
      </c>
      <c r="T135" s="2">
        <f>IF($A135=$B$3,ProkustesV!V135*T$7+T$8,-99)</f>
        <v>-99</v>
      </c>
      <c r="U135" s="2">
        <f>IF($A135=$B$3,ProkustesV!W135*U$7+U$8,-99)</f>
        <v>-99</v>
      </c>
      <c r="V135" s="2">
        <f>IF($A135=$B$3,ProkustesV!X135*V$7+V$8,-99)</f>
        <v>-99</v>
      </c>
      <c r="W135" s="1">
        <v>844.76199999999994</v>
      </c>
      <c r="X135" s="1" t="s">
        <v>22</v>
      </c>
      <c r="Y135">
        <f t="shared" si="4"/>
        <v>0</v>
      </c>
      <c r="Z135" s="1">
        <v>1248.1602461222678</v>
      </c>
    </row>
    <row r="136" spans="1:26" x14ac:dyDescent="0.3">
      <c r="A136" t="str">
        <f t="shared" si="3"/>
        <v>DIPcom</v>
      </c>
      <c r="B136" s="2" t="str">
        <f>ProkustesV!D136</f>
        <v>DIPcom6_d_4.jpg</v>
      </c>
      <c r="C136" s="2">
        <f>IF($A136=$B$3,ProkustesV!E136*C$7+C$8,-99)</f>
        <v>-99</v>
      </c>
      <c r="D136" s="2">
        <f>IF($A136=$B$3,ProkustesV!F136*D$7+D$8,-99)</f>
        <v>-99</v>
      </c>
      <c r="E136" s="2">
        <f>IF($A136=$B$3,ProkustesV!G136*E$7+E$8,-99)</f>
        <v>-99</v>
      </c>
      <c r="F136" s="2">
        <f>IF($A136=$B$3,ProkustesV!H136*F$7+F$8,-99)</f>
        <v>-99</v>
      </c>
      <c r="G136" s="2">
        <f>IF($A136=$B$3,ProkustesV!I136*G$7+G$8,-99)</f>
        <v>-99</v>
      </c>
      <c r="H136" s="2">
        <f>IF($A136=$B$3,ProkustesV!J136*H$7+H$8,-99)</f>
        <v>-99</v>
      </c>
      <c r="I136" s="2">
        <f>IF($A136=$B$3,ProkustesV!K136*I$7+I$8,-99)</f>
        <v>-99</v>
      </c>
      <c r="J136" s="2">
        <f>IF($A136=$B$3,ProkustesV!L136*J$7+J$8,-99)</f>
        <v>-99</v>
      </c>
      <c r="K136" s="2">
        <f>IF($A136=$B$3,ProkustesV!M136*K$7+K$8,-99)</f>
        <v>-99</v>
      </c>
      <c r="L136" s="2">
        <f>IF($A136=$B$3,ProkustesV!N136*L$7+L$8,-99)</f>
        <v>-99</v>
      </c>
      <c r="M136" s="2">
        <f>IF($A136=$B$3,ProkustesV!O136*M$7+M$8,-99)</f>
        <v>-99</v>
      </c>
      <c r="N136" s="2">
        <f>IF($A136=$B$3,ProkustesV!P136*N$7+N$8,-99)</f>
        <v>-99</v>
      </c>
      <c r="O136" s="2">
        <f>IF($A136=$B$3,ProkustesV!Q136*O$7+O$8,-99)</f>
        <v>-99</v>
      </c>
      <c r="P136" s="2">
        <f>IF($A136=$B$3,ProkustesV!R136*P$7+P$8,-99)</f>
        <v>-99</v>
      </c>
      <c r="Q136" s="2">
        <f>IF($A136=$B$3,ProkustesV!S136*Q$7+Q$8,-99)</f>
        <v>-99</v>
      </c>
      <c r="R136" s="2">
        <f>IF($A136=$B$3,ProkustesV!T136*R$7+R$8,-99)</f>
        <v>-99</v>
      </c>
      <c r="S136" s="2">
        <f>IF($A136=$B$3,ProkustesV!U136*S$7+S$8,-99)</f>
        <v>-99</v>
      </c>
      <c r="T136" s="2">
        <f>IF($A136=$B$3,ProkustesV!V136*T$7+T$8,-99)</f>
        <v>-99</v>
      </c>
      <c r="U136" s="2">
        <f>IF($A136=$B$3,ProkustesV!W136*U$7+U$8,-99)</f>
        <v>-99</v>
      </c>
      <c r="V136" s="2">
        <f>IF($A136=$B$3,ProkustesV!X136*V$7+V$8,-99)</f>
        <v>-99</v>
      </c>
      <c r="W136" s="1">
        <v>486.44</v>
      </c>
      <c r="X136" s="1" t="s">
        <v>22</v>
      </c>
      <c r="Y136">
        <f t="shared" si="4"/>
        <v>0</v>
      </c>
      <c r="Z136" s="1">
        <v>776.92985526365248</v>
      </c>
    </row>
    <row r="137" spans="1:26" x14ac:dyDescent="0.3">
      <c r="A137" t="str">
        <f t="shared" si="3"/>
        <v>DIPcom</v>
      </c>
      <c r="B137" s="2" t="str">
        <f>ProkustesV!D137</f>
        <v>DIPcom6_d_5.jpg</v>
      </c>
      <c r="C137" s="2">
        <f>IF($A137=$B$3,ProkustesV!E137*C$7+C$8,-99)</f>
        <v>-99</v>
      </c>
      <c r="D137" s="2">
        <f>IF($A137=$B$3,ProkustesV!F137*D$7+D$8,-99)</f>
        <v>-99</v>
      </c>
      <c r="E137" s="2">
        <f>IF($A137=$B$3,ProkustesV!G137*E$7+E$8,-99)</f>
        <v>-99</v>
      </c>
      <c r="F137" s="2">
        <f>IF($A137=$B$3,ProkustesV!H137*F$7+F$8,-99)</f>
        <v>-99</v>
      </c>
      <c r="G137" s="2">
        <f>IF($A137=$B$3,ProkustesV!I137*G$7+G$8,-99)</f>
        <v>-99</v>
      </c>
      <c r="H137" s="2">
        <f>IF($A137=$B$3,ProkustesV!J137*H$7+H$8,-99)</f>
        <v>-99</v>
      </c>
      <c r="I137" s="2">
        <f>IF($A137=$B$3,ProkustesV!K137*I$7+I$8,-99)</f>
        <v>-99</v>
      </c>
      <c r="J137" s="2">
        <f>IF($A137=$B$3,ProkustesV!L137*J$7+J$8,-99)</f>
        <v>-99</v>
      </c>
      <c r="K137" s="2">
        <f>IF($A137=$B$3,ProkustesV!M137*K$7+K$8,-99)</f>
        <v>-99</v>
      </c>
      <c r="L137" s="2">
        <f>IF($A137=$B$3,ProkustesV!N137*L$7+L$8,-99)</f>
        <v>-99</v>
      </c>
      <c r="M137" s="2">
        <f>IF($A137=$B$3,ProkustesV!O137*M$7+M$8,-99)</f>
        <v>-99</v>
      </c>
      <c r="N137" s="2">
        <f>IF($A137=$B$3,ProkustesV!P137*N$7+N$8,-99)</f>
        <v>-99</v>
      </c>
      <c r="O137" s="2">
        <f>IF($A137=$B$3,ProkustesV!Q137*O$7+O$8,-99)</f>
        <v>-99</v>
      </c>
      <c r="P137" s="2">
        <f>IF($A137=$B$3,ProkustesV!R137*P$7+P$8,-99)</f>
        <v>-99</v>
      </c>
      <c r="Q137" s="2">
        <f>IF($A137=$B$3,ProkustesV!S137*Q$7+Q$8,-99)</f>
        <v>-99</v>
      </c>
      <c r="R137" s="2">
        <f>IF($A137=$B$3,ProkustesV!T137*R$7+R$8,-99)</f>
        <v>-99</v>
      </c>
      <c r="S137" s="2">
        <f>IF($A137=$B$3,ProkustesV!U137*S$7+S$8,-99)</f>
        <v>-99</v>
      </c>
      <c r="T137" s="2">
        <f>IF($A137=$B$3,ProkustesV!V137*T$7+T$8,-99)</f>
        <v>-99</v>
      </c>
      <c r="U137" s="2">
        <f>IF($A137=$B$3,ProkustesV!W137*U$7+U$8,-99)</f>
        <v>-99</v>
      </c>
      <c r="V137" s="2">
        <f>IF($A137=$B$3,ProkustesV!X137*V$7+V$8,-99)</f>
        <v>-99</v>
      </c>
      <c r="W137" s="1">
        <v>543.35400000000004</v>
      </c>
      <c r="X137" s="1" t="s">
        <v>22</v>
      </c>
      <c r="Y137">
        <f t="shared" si="4"/>
        <v>0</v>
      </c>
      <c r="Z137" s="1">
        <v>787.24964274364709</v>
      </c>
    </row>
    <row r="138" spans="1:26" x14ac:dyDescent="0.3">
      <c r="A138" t="str">
        <f t="shared" si="3"/>
        <v>DIPcom</v>
      </c>
      <c r="B138" s="2" t="str">
        <f>ProkustesV!D138</f>
        <v>DIPcomSportplatz Spiegelau_d_1.jpg</v>
      </c>
      <c r="C138" s="2">
        <f>IF($A138=$B$3,ProkustesV!E138*C$7+C$8,-99)</f>
        <v>-99</v>
      </c>
      <c r="D138" s="2">
        <f>IF($A138=$B$3,ProkustesV!F138*D$7+D$8,-99)</f>
        <v>-99</v>
      </c>
      <c r="E138" s="2">
        <f>IF($A138=$B$3,ProkustesV!G138*E$7+E$8,-99)</f>
        <v>-99</v>
      </c>
      <c r="F138" s="2">
        <f>IF($A138=$B$3,ProkustesV!H138*F$7+F$8,-99)</f>
        <v>-99</v>
      </c>
      <c r="G138" s="2">
        <f>IF($A138=$B$3,ProkustesV!I138*G$7+G$8,-99)</f>
        <v>-99</v>
      </c>
      <c r="H138" s="2">
        <f>IF($A138=$B$3,ProkustesV!J138*H$7+H$8,-99)</f>
        <v>-99</v>
      </c>
      <c r="I138" s="2">
        <f>IF($A138=$B$3,ProkustesV!K138*I$7+I$8,-99)</f>
        <v>-99</v>
      </c>
      <c r="J138" s="2">
        <f>IF($A138=$B$3,ProkustesV!L138*J$7+J$8,-99)</f>
        <v>-99</v>
      </c>
      <c r="K138" s="2">
        <f>IF($A138=$B$3,ProkustesV!M138*K$7+K$8,-99)</f>
        <v>-99</v>
      </c>
      <c r="L138" s="2">
        <f>IF($A138=$B$3,ProkustesV!N138*L$7+L$8,-99)</f>
        <v>-99</v>
      </c>
      <c r="M138" s="2">
        <f>IF($A138=$B$3,ProkustesV!O138*M$7+M$8,-99)</f>
        <v>-99</v>
      </c>
      <c r="N138" s="2">
        <f>IF($A138=$B$3,ProkustesV!P138*N$7+N$8,-99)</f>
        <v>-99</v>
      </c>
      <c r="O138" s="2">
        <f>IF($A138=$B$3,ProkustesV!Q138*O$7+O$8,-99)</f>
        <v>-99</v>
      </c>
      <c r="P138" s="2">
        <f>IF($A138=$B$3,ProkustesV!R138*P$7+P$8,-99)</f>
        <v>-99</v>
      </c>
      <c r="Q138" s="2">
        <f>IF($A138=$B$3,ProkustesV!S138*Q$7+Q$8,-99)</f>
        <v>-99</v>
      </c>
      <c r="R138" s="2">
        <f>IF($A138=$B$3,ProkustesV!T138*R$7+R$8,-99)</f>
        <v>-99</v>
      </c>
      <c r="S138" s="2">
        <f>IF($A138=$B$3,ProkustesV!U138*S$7+S$8,-99)</f>
        <v>-99</v>
      </c>
      <c r="T138" s="2">
        <f>IF($A138=$B$3,ProkustesV!V138*T$7+T$8,-99)</f>
        <v>-99</v>
      </c>
      <c r="U138" s="2">
        <f>IF($A138=$B$3,ProkustesV!W138*U$7+U$8,-99)</f>
        <v>-99</v>
      </c>
      <c r="V138" s="2">
        <f>IF($A138=$B$3,ProkustesV!X138*V$7+V$8,-99)</f>
        <v>-99</v>
      </c>
      <c r="W138" s="1">
        <v>784.77700000000004</v>
      </c>
      <c r="X138" s="1" t="s">
        <v>22</v>
      </c>
      <c r="Y138">
        <f t="shared" si="4"/>
        <v>0</v>
      </c>
      <c r="Z138" s="1" t="e">
        <v>#N/A</v>
      </c>
    </row>
    <row r="139" spans="1:26" x14ac:dyDescent="0.3">
      <c r="A139" t="str">
        <f t="shared" ref="A139:A202" si="5">MID(B139,1,6)</f>
        <v>DIPcom</v>
      </c>
      <c r="B139" s="2" t="str">
        <f>ProkustesV!D139</f>
        <v>DIPcomSportplatz Spiegelau_d_2.jpg</v>
      </c>
      <c r="C139" s="2">
        <f>IF($A139=$B$3,ProkustesV!E139*C$7+C$8,-99)</f>
        <v>-99</v>
      </c>
      <c r="D139" s="2">
        <f>IF($A139=$B$3,ProkustesV!F139*D$7+D$8,-99)</f>
        <v>-99</v>
      </c>
      <c r="E139" s="2">
        <f>IF($A139=$B$3,ProkustesV!G139*E$7+E$8,-99)</f>
        <v>-99</v>
      </c>
      <c r="F139" s="2">
        <f>IF($A139=$B$3,ProkustesV!H139*F$7+F$8,-99)</f>
        <v>-99</v>
      </c>
      <c r="G139" s="2">
        <f>IF($A139=$B$3,ProkustesV!I139*G$7+G$8,-99)</f>
        <v>-99</v>
      </c>
      <c r="H139" s="2">
        <f>IF($A139=$B$3,ProkustesV!J139*H$7+H$8,-99)</f>
        <v>-99</v>
      </c>
      <c r="I139" s="2">
        <f>IF($A139=$B$3,ProkustesV!K139*I$7+I$8,-99)</f>
        <v>-99</v>
      </c>
      <c r="J139" s="2">
        <f>IF($A139=$B$3,ProkustesV!L139*J$7+J$8,-99)</f>
        <v>-99</v>
      </c>
      <c r="K139" s="2">
        <f>IF($A139=$B$3,ProkustesV!M139*K$7+K$8,-99)</f>
        <v>-99</v>
      </c>
      <c r="L139" s="2">
        <f>IF($A139=$B$3,ProkustesV!N139*L$7+L$8,-99)</f>
        <v>-99</v>
      </c>
      <c r="M139" s="2">
        <f>IF($A139=$B$3,ProkustesV!O139*M$7+M$8,-99)</f>
        <v>-99</v>
      </c>
      <c r="N139" s="2">
        <f>IF($A139=$B$3,ProkustesV!P139*N$7+N$8,-99)</f>
        <v>-99</v>
      </c>
      <c r="O139" s="2">
        <f>IF($A139=$B$3,ProkustesV!Q139*O$7+O$8,-99)</f>
        <v>-99</v>
      </c>
      <c r="P139" s="2">
        <f>IF($A139=$B$3,ProkustesV!R139*P$7+P$8,-99)</f>
        <v>-99</v>
      </c>
      <c r="Q139" s="2">
        <f>IF($A139=$B$3,ProkustesV!S139*Q$7+Q$8,-99)</f>
        <v>-99</v>
      </c>
      <c r="R139" s="2">
        <f>IF($A139=$B$3,ProkustesV!T139*R$7+R$8,-99)</f>
        <v>-99</v>
      </c>
      <c r="S139" s="2">
        <f>IF($A139=$B$3,ProkustesV!U139*S$7+S$8,-99)</f>
        <v>-99</v>
      </c>
      <c r="T139" s="2">
        <f>IF($A139=$B$3,ProkustesV!V139*T$7+T$8,-99)</f>
        <v>-99</v>
      </c>
      <c r="U139" s="2">
        <f>IF($A139=$B$3,ProkustesV!W139*U$7+U$8,-99)</f>
        <v>-99</v>
      </c>
      <c r="V139" s="2">
        <f>IF($A139=$B$3,ProkustesV!X139*V$7+V$8,-99)</f>
        <v>-99</v>
      </c>
      <c r="W139" s="1">
        <v>759.92200000000003</v>
      </c>
      <c r="X139" s="1" t="s">
        <v>22</v>
      </c>
      <c r="Y139">
        <f t="shared" ref="Y139:Y202" si="6">SQRT((G139-U139)*(G139-U139) + (H139-V139) *(H139-V139))</f>
        <v>0</v>
      </c>
      <c r="Z139" s="1" t="e">
        <v>#N/A</v>
      </c>
    </row>
    <row r="140" spans="1:26" x14ac:dyDescent="0.3">
      <c r="A140" t="str">
        <f t="shared" si="5"/>
        <v>DIPcom</v>
      </c>
      <c r="B140" s="2" t="str">
        <f>ProkustesV!D140</f>
        <v>DIPcomSportplatz Spiegelau_d_3.jpg</v>
      </c>
      <c r="C140" s="2">
        <f>IF($A140=$B$3,ProkustesV!E140*C$7+C$8,-99)</f>
        <v>-99</v>
      </c>
      <c r="D140" s="2">
        <f>IF($A140=$B$3,ProkustesV!F140*D$7+D$8,-99)</f>
        <v>-99</v>
      </c>
      <c r="E140" s="2">
        <f>IF($A140=$B$3,ProkustesV!G140*E$7+E$8,-99)</f>
        <v>-99</v>
      </c>
      <c r="F140" s="2">
        <f>IF($A140=$B$3,ProkustesV!H140*F$7+F$8,-99)</f>
        <v>-99</v>
      </c>
      <c r="G140" s="2">
        <f>IF($A140=$B$3,ProkustesV!I140*G$7+G$8,-99)</f>
        <v>-99</v>
      </c>
      <c r="H140" s="2">
        <f>IF($A140=$B$3,ProkustesV!J140*H$7+H$8,-99)</f>
        <v>-99</v>
      </c>
      <c r="I140" s="2">
        <f>IF($A140=$B$3,ProkustesV!K140*I$7+I$8,-99)</f>
        <v>-99</v>
      </c>
      <c r="J140" s="2">
        <f>IF($A140=$B$3,ProkustesV!L140*J$7+J$8,-99)</f>
        <v>-99</v>
      </c>
      <c r="K140" s="2">
        <f>IF($A140=$B$3,ProkustesV!M140*K$7+K$8,-99)</f>
        <v>-99</v>
      </c>
      <c r="L140" s="2">
        <f>IF($A140=$B$3,ProkustesV!N140*L$7+L$8,-99)</f>
        <v>-99</v>
      </c>
      <c r="M140" s="2">
        <f>IF($A140=$B$3,ProkustesV!O140*M$7+M$8,-99)</f>
        <v>-99</v>
      </c>
      <c r="N140" s="2">
        <f>IF($A140=$B$3,ProkustesV!P140*N$7+N$8,-99)</f>
        <v>-99</v>
      </c>
      <c r="O140" s="2">
        <f>IF($A140=$B$3,ProkustesV!Q140*O$7+O$8,-99)</f>
        <v>-99</v>
      </c>
      <c r="P140" s="2">
        <f>IF($A140=$B$3,ProkustesV!R140*P$7+P$8,-99)</f>
        <v>-99</v>
      </c>
      <c r="Q140" s="2">
        <f>IF($A140=$B$3,ProkustesV!S140*Q$7+Q$8,-99)</f>
        <v>-99</v>
      </c>
      <c r="R140" s="2">
        <f>IF($A140=$B$3,ProkustesV!T140*R$7+R$8,-99)</f>
        <v>-99</v>
      </c>
      <c r="S140" s="2">
        <f>IF($A140=$B$3,ProkustesV!U140*S$7+S$8,-99)</f>
        <v>-99</v>
      </c>
      <c r="T140" s="2">
        <f>IF($A140=$B$3,ProkustesV!V140*T$7+T$8,-99)</f>
        <v>-99</v>
      </c>
      <c r="U140" s="2">
        <f>IF($A140=$B$3,ProkustesV!W140*U$7+U$8,-99)</f>
        <v>-99</v>
      </c>
      <c r="V140" s="2">
        <f>IF($A140=$B$3,ProkustesV!X140*V$7+V$8,-99)</f>
        <v>-99</v>
      </c>
      <c r="W140" s="1">
        <v>761.20299999999997</v>
      </c>
      <c r="X140" s="1" t="s">
        <v>22</v>
      </c>
      <c r="Y140">
        <f t="shared" si="6"/>
        <v>0</v>
      </c>
      <c r="Z140" s="1" t="e">
        <v>#N/A</v>
      </c>
    </row>
    <row r="141" spans="1:26" x14ac:dyDescent="0.3">
      <c r="A141" t="str">
        <f t="shared" si="5"/>
        <v>DIPcom</v>
      </c>
      <c r="B141" s="2" t="str">
        <f>ProkustesV!D141</f>
        <v>DIPcomSportplatz Spiegelau_d_4.jpg</v>
      </c>
      <c r="C141" s="2">
        <f>IF($A141=$B$3,ProkustesV!E141*C$7+C$8,-99)</f>
        <v>-99</v>
      </c>
      <c r="D141" s="2">
        <f>IF($A141=$B$3,ProkustesV!F141*D$7+D$8,-99)</f>
        <v>-99</v>
      </c>
      <c r="E141" s="2">
        <f>IF($A141=$B$3,ProkustesV!G141*E$7+E$8,-99)</f>
        <v>-99</v>
      </c>
      <c r="F141" s="2">
        <f>IF($A141=$B$3,ProkustesV!H141*F$7+F$8,-99)</f>
        <v>-99</v>
      </c>
      <c r="G141" s="2">
        <f>IF($A141=$B$3,ProkustesV!I141*G$7+G$8,-99)</f>
        <v>-99</v>
      </c>
      <c r="H141" s="2">
        <f>IF($A141=$B$3,ProkustesV!J141*H$7+H$8,-99)</f>
        <v>-99</v>
      </c>
      <c r="I141" s="2">
        <f>IF($A141=$B$3,ProkustesV!K141*I$7+I$8,-99)</f>
        <v>-99</v>
      </c>
      <c r="J141" s="2">
        <f>IF($A141=$B$3,ProkustesV!L141*J$7+J$8,-99)</f>
        <v>-99</v>
      </c>
      <c r="K141" s="2">
        <f>IF($A141=$B$3,ProkustesV!M141*K$7+K$8,-99)</f>
        <v>-99</v>
      </c>
      <c r="L141" s="2">
        <f>IF($A141=$B$3,ProkustesV!N141*L$7+L$8,-99)</f>
        <v>-99</v>
      </c>
      <c r="M141" s="2">
        <f>IF($A141=$B$3,ProkustesV!O141*M$7+M$8,-99)</f>
        <v>-99</v>
      </c>
      <c r="N141" s="2">
        <f>IF($A141=$B$3,ProkustesV!P141*N$7+N$8,-99)</f>
        <v>-99</v>
      </c>
      <c r="O141" s="2">
        <f>IF($A141=$B$3,ProkustesV!Q141*O$7+O$8,-99)</f>
        <v>-99</v>
      </c>
      <c r="P141" s="2">
        <f>IF($A141=$B$3,ProkustesV!R141*P$7+P$8,-99)</f>
        <v>-99</v>
      </c>
      <c r="Q141" s="2">
        <f>IF($A141=$B$3,ProkustesV!S141*Q$7+Q$8,-99)</f>
        <v>-99</v>
      </c>
      <c r="R141" s="2">
        <f>IF($A141=$B$3,ProkustesV!T141*R$7+R$8,-99)</f>
        <v>-99</v>
      </c>
      <c r="S141" s="2">
        <f>IF($A141=$B$3,ProkustesV!U141*S$7+S$8,-99)</f>
        <v>-99</v>
      </c>
      <c r="T141" s="2">
        <f>IF($A141=$B$3,ProkustesV!V141*T$7+T$8,-99)</f>
        <v>-99</v>
      </c>
      <c r="U141" s="2">
        <f>IF($A141=$B$3,ProkustesV!W141*U$7+U$8,-99)</f>
        <v>-99</v>
      </c>
      <c r="V141" s="2">
        <f>IF($A141=$B$3,ProkustesV!X141*V$7+V$8,-99)</f>
        <v>-99</v>
      </c>
      <c r="W141" s="1">
        <v>640.53</v>
      </c>
      <c r="X141" s="1" t="s">
        <v>22</v>
      </c>
      <c r="Y141">
        <f t="shared" si="6"/>
        <v>0</v>
      </c>
      <c r="Z141" s="1" t="e">
        <v>#N/A</v>
      </c>
    </row>
    <row r="142" spans="1:26" x14ac:dyDescent="0.3">
      <c r="A142" t="str">
        <f t="shared" si="5"/>
        <v>DIPcom</v>
      </c>
      <c r="B142" s="2" t="str">
        <f>ProkustesV!D142</f>
        <v>DIPcomSportplatz Spiegelau_d_5.jpg</v>
      </c>
      <c r="C142" s="2">
        <f>IF($A142=$B$3,ProkustesV!E142*C$7+C$8,-99)</f>
        <v>-99</v>
      </c>
      <c r="D142" s="2">
        <f>IF($A142=$B$3,ProkustesV!F142*D$7+D$8,-99)</f>
        <v>-99</v>
      </c>
      <c r="E142" s="2">
        <f>IF($A142=$B$3,ProkustesV!G142*E$7+E$8,-99)</f>
        <v>-99</v>
      </c>
      <c r="F142" s="2">
        <f>IF($A142=$B$3,ProkustesV!H142*F$7+F$8,-99)</f>
        <v>-99</v>
      </c>
      <c r="G142" s="2">
        <f>IF($A142=$B$3,ProkustesV!I142*G$7+G$8,-99)</f>
        <v>-99</v>
      </c>
      <c r="H142" s="2">
        <f>IF($A142=$B$3,ProkustesV!J142*H$7+H$8,-99)</f>
        <v>-99</v>
      </c>
      <c r="I142" s="2">
        <f>IF($A142=$B$3,ProkustesV!K142*I$7+I$8,-99)</f>
        <v>-99</v>
      </c>
      <c r="J142" s="2">
        <f>IF($A142=$B$3,ProkustesV!L142*J$7+J$8,-99)</f>
        <v>-99</v>
      </c>
      <c r="K142" s="2">
        <f>IF($A142=$B$3,ProkustesV!M142*K$7+K$8,-99)</f>
        <v>-99</v>
      </c>
      <c r="L142" s="2">
        <f>IF($A142=$B$3,ProkustesV!N142*L$7+L$8,-99)</f>
        <v>-99</v>
      </c>
      <c r="M142" s="2">
        <f>IF($A142=$B$3,ProkustesV!O142*M$7+M$8,-99)</f>
        <v>-99</v>
      </c>
      <c r="N142" s="2">
        <f>IF($A142=$B$3,ProkustesV!P142*N$7+N$8,-99)</f>
        <v>-99</v>
      </c>
      <c r="O142" s="2">
        <f>IF($A142=$B$3,ProkustesV!Q142*O$7+O$8,-99)</f>
        <v>-99</v>
      </c>
      <c r="P142" s="2">
        <f>IF($A142=$B$3,ProkustesV!R142*P$7+P$8,-99)</f>
        <v>-99</v>
      </c>
      <c r="Q142" s="2">
        <f>IF($A142=$B$3,ProkustesV!S142*Q$7+Q$8,-99)</f>
        <v>-99</v>
      </c>
      <c r="R142" s="2">
        <f>IF($A142=$B$3,ProkustesV!T142*R$7+R$8,-99)</f>
        <v>-99</v>
      </c>
      <c r="S142" s="2">
        <f>IF($A142=$B$3,ProkustesV!U142*S$7+S$8,-99)</f>
        <v>-99</v>
      </c>
      <c r="T142" s="2">
        <f>IF($A142=$B$3,ProkustesV!V142*T$7+T$8,-99)</f>
        <v>-99</v>
      </c>
      <c r="U142" s="2">
        <f>IF($A142=$B$3,ProkustesV!W142*U$7+U$8,-99)</f>
        <v>-99</v>
      </c>
      <c r="V142" s="2">
        <f>IF($A142=$B$3,ProkustesV!X142*V$7+V$8,-99)</f>
        <v>-99</v>
      </c>
      <c r="W142" s="1">
        <v>698.44500000000005</v>
      </c>
      <c r="X142" s="1" t="s">
        <v>22</v>
      </c>
      <c r="Y142">
        <f t="shared" si="6"/>
        <v>0</v>
      </c>
      <c r="Z142" s="1" t="e">
        <v>#N/A</v>
      </c>
    </row>
    <row r="143" spans="1:26" x14ac:dyDescent="0.3">
      <c r="A143" t="str">
        <f t="shared" si="5"/>
        <v>DIPiss</v>
      </c>
      <c r="B143" s="2" t="str">
        <f>ProkustesV!D143</f>
        <v>DIPiss10_d_1.jpg</v>
      </c>
      <c r="C143" s="2">
        <f>IF($A143=$B$3,ProkustesV!E143*C$7+C$8,-99)</f>
        <v>-99</v>
      </c>
      <c r="D143" s="2">
        <f>IF($A143=$B$3,ProkustesV!F143*D$7+D$8,-99)</f>
        <v>-99</v>
      </c>
      <c r="E143" s="2">
        <f>IF($A143=$B$3,ProkustesV!G143*E$7+E$8,-99)</f>
        <v>-99</v>
      </c>
      <c r="F143" s="2">
        <f>IF($A143=$B$3,ProkustesV!H143*F$7+F$8,-99)</f>
        <v>-99</v>
      </c>
      <c r="G143" s="2">
        <f>IF($A143=$B$3,ProkustesV!I143*G$7+G$8,-99)</f>
        <v>-99</v>
      </c>
      <c r="H143" s="2">
        <f>IF($A143=$B$3,ProkustesV!J143*H$7+H$8,-99)</f>
        <v>-99</v>
      </c>
      <c r="I143" s="2">
        <f>IF($A143=$B$3,ProkustesV!K143*I$7+I$8,-99)</f>
        <v>-99</v>
      </c>
      <c r="J143" s="2">
        <f>IF($A143=$B$3,ProkustesV!L143*J$7+J$8,-99)</f>
        <v>-99</v>
      </c>
      <c r="K143" s="2">
        <f>IF($A143=$B$3,ProkustesV!M143*K$7+K$8,-99)</f>
        <v>-99</v>
      </c>
      <c r="L143" s="2">
        <f>IF($A143=$B$3,ProkustesV!N143*L$7+L$8,-99)</f>
        <v>-99</v>
      </c>
      <c r="M143" s="2">
        <f>IF($A143=$B$3,ProkustesV!O143*M$7+M$8,-99)</f>
        <v>-99</v>
      </c>
      <c r="N143" s="2">
        <f>IF($A143=$B$3,ProkustesV!P143*N$7+N$8,-99)</f>
        <v>-99</v>
      </c>
      <c r="O143" s="2">
        <f>IF($A143=$B$3,ProkustesV!Q143*O$7+O$8,-99)</f>
        <v>-99</v>
      </c>
      <c r="P143" s="2">
        <f>IF($A143=$B$3,ProkustesV!R143*P$7+P$8,-99)</f>
        <v>-99</v>
      </c>
      <c r="Q143" s="2">
        <f>IF($A143=$B$3,ProkustesV!S143*Q$7+Q$8,-99)</f>
        <v>-99</v>
      </c>
      <c r="R143" s="2">
        <f>IF($A143=$B$3,ProkustesV!T143*R$7+R$8,-99)</f>
        <v>-99</v>
      </c>
      <c r="S143" s="2">
        <f>IF($A143=$B$3,ProkustesV!U143*S$7+S$8,-99)</f>
        <v>-99</v>
      </c>
      <c r="T143" s="2">
        <f>IF($A143=$B$3,ProkustesV!V143*T$7+T$8,-99)</f>
        <v>-99</v>
      </c>
      <c r="U143" s="2">
        <f>IF($A143=$B$3,ProkustesV!W143*U$7+U$8,-99)</f>
        <v>-99</v>
      </c>
      <c r="V143" s="2">
        <f>IF($A143=$B$3,ProkustesV!X143*V$7+V$8,-99)</f>
        <v>-99</v>
      </c>
      <c r="W143" s="1">
        <v>935.95500000000004</v>
      </c>
      <c r="X143" s="1" t="s">
        <v>22</v>
      </c>
      <c r="Y143">
        <f t="shared" si="6"/>
        <v>0</v>
      </c>
      <c r="Z143" s="1">
        <v>1273.5375926921042</v>
      </c>
    </row>
    <row r="144" spans="1:26" x14ac:dyDescent="0.3">
      <c r="A144" t="str">
        <f t="shared" si="5"/>
        <v>DIPiss</v>
      </c>
      <c r="B144" s="2" t="str">
        <f>ProkustesV!D144</f>
        <v>DIPiss10_d_2.jpg</v>
      </c>
      <c r="C144" s="2">
        <f>IF($A144=$B$3,ProkustesV!E144*C$7+C$8,-99)</f>
        <v>-99</v>
      </c>
      <c r="D144" s="2">
        <f>IF($A144=$B$3,ProkustesV!F144*D$7+D$8,-99)</f>
        <v>-99</v>
      </c>
      <c r="E144" s="2">
        <f>IF($A144=$B$3,ProkustesV!G144*E$7+E$8,-99)</f>
        <v>-99</v>
      </c>
      <c r="F144" s="2">
        <f>IF($A144=$B$3,ProkustesV!H144*F$7+F$8,-99)</f>
        <v>-99</v>
      </c>
      <c r="G144" s="2">
        <f>IF($A144=$B$3,ProkustesV!I144*G$7+G$8,-99)</f>
        <v>-99</v>
      </c>
      <c r="H144" s="2">
        <f>IF($A144=$B$3,ProkustesV!J144*H$7+H$8,-99)</f>
        <v>-99</v>
      </c>
      <c r="I144" s="2">
        <f>IF($A144=$B$3,ProkustesV!K144*I$7+I$8,-99)</f>
        <v>-99</v>
      </c>
      <c r="J144" s="2">
        <f>IF($A144=$B$3,ProkustesV!L144*J$7+J$8,-99)</f>
        <v>-99</v>
      </c>
      <c r="K144" s="2">
        <f>IF($A144=$B$3,ProkustesV!M144*K$7+K$8,-99)</f>
        <v>-99</v>
      </c>
      <c r="L144" s="2">
        <f>IF($A144=$B$3,ProkustesV!N144*L$7+L$8,-99)</f>
        <v>-99</v>
      </c>
      <c r="M144" s="2">
        <f>IF($A144=$B$3,ProkustesV!O144*M$7+M$8,-99)</f>
        <v>-99</v>
      </c>
      <c r="N144" s="2">
        <f>IF($A144=$B$3,ProkustesV!P144*N$7+N$8,-99)</f>
        <v>-99</v>
      </c>
      <c r="O144" s="2">
        <f>IF($A144=$B$3,ProkustesV!Q144*O$7+O$8,-99)</f>
        <v>-99</v>
      </c>
      <c r="P144" s="2">
        <f>IF($A144=$B$3,ProkustesV!R144*P$7+P$8,-99)</f>
        <v>-99</v>
      </c>
      <c r="Q144" s="2">
        <f>IF($A144=$B$3,ProkustesV!S144*Q$7+Q$8,-99)</f>
        <v>-99</v>
      </c>
      <c r="R144" s="2">
        <f>IF($A144=$B$3,ProkustesV!T144*R$7+R$8,-99)</f>
        <v>-99</v>
      </c>
      <c r="S144" s="2">
        <f>IF($A144=$B$3,ProkustesV!U144*S$7+S$8,-99)</f>
        <v>-99</v>
      </c>
      <c r="T144" s="2">
        <f>IF($A144=$B$3,ProkustesV!V144*T$7+T$8,-99)</f>
        <v>-99</v>
      </c>
      <c r="U144" s="2">
        <f>IF($A144=$B$3,ProkustesV!W144*U$7+U$8,-99)</f>
        <v>-99</v>
      </c>
      <c r="V144" s="2">
        <f>IF($A144=$B$3,ProkustesV!X144*V$7+V$8,-99)</f>
        <v>-99</v>
      </c>
      <c r="W144" s="1">
        <v>862.50800000000004</v>
      </c>
      <c r="X144" s="1" t="s">
        <v>22</v>
      </c>
      <c r="Y144">
        <f t="shared" si="6"/>
        <v>0</v>
      </c>
      <c r="Z144" s="1">
        <v>1256.7020331009257</v>
      </c>
    </row>
    <row r="145" spans="1:26" x14ac:dyDescent="0.3">
      <c r="A145" t="str">
        <f t="shared" si="5"/>
        <v>DIPiss</v>
      </c>
      <c r="B145" s="2" t="str">
        <f>ProkustesV!D145</f>
        <v>DIPiss10_d_3.jpg</v>
      </c>
      <c r="C145" s="2">
        <f>IF($A145=$B$3,ProkustesV!E145*C$7+C$8,-99)</f>
        <v>-99</v>
      </c>
      <c r="D145" s="2">
        <f>IF($A145=$B$3,ProkustesV!F145*D$7+D$8,-99)</f>
        <v>-99</v>
      </c>
      <c r="E145" s="2">
        <f>IF($A145=$B$3,ProkustesV!G145*E$7+E$8,-99)</f>
        <v>-99</v>
      </c>
      <c r="F145" s="2">
        <f>IF($A145=$B$3,ProkustesV!H145*F$7+F$8,-99)</f>
        <v>-99</v>
      </c>
      <c r="G145" s="2">
        <f>IF($A145=$B$3,ProkustesV!I145*G$7+G$8,-99)</f>
        <v>-99</v>
      </c>
      <c r="H145" s="2">
        <f>IF($A145=$B$3,ProkustesV!J145*H$7+H$8,-99)</f>
        <v>-99</v>
      </c>
      <c r="I145" s="2">
        <f>IF($A145=$B$3,ProkustesV!K145*I$7+I$8,-99)</f>
        <v>-99</v>
      </c>
      <c r="J145" s="2">
        <f>IF($A145=$B$3,ProkustesV!L145*J$7+J$8,-99)</f>
        <v>-99</v>
      </c>
      <c r="K145" s="2">
        <f>IF($A145=$B$3,ProkustesV!M145*K$7+K$8,-99)</f>
        <v>-99</v>
      </c>
      <c r="L145" s="2">
        <f>IF($A145=$B$3,ProkustesV!N145*L$7+L$8,-99)</f>
        <v>-99</v>
      </c>
      <c r="M145" s="2">
        <f>IF($A145=$B$3,ProkustesV!O145*M$7+M$8,-99)</f>
        <v>-99</v>
      </c>
      <c r="N145" s="2">
        <f>IF($A145=$B$3,ProkustesV!P145*N$7+N$8,-99)</f>
        <v>-99</v>
      </c>
      <c r="O145" s="2">
        <f>IF($A145=$B$3,ProkustesV!Q145*O$7+O$8,-99)</f>
        <v>-99</v>
      </c>
      <c r="P145" s="2">
        <f>IF($A145=$B$3,ProkustesV!R145*P$7+P$8,-99)</f>
        <v>-99</v>
      </c>
      <c r="Q145" s="2">
        <f>IF($A145=$B$3,ProkustesV!S145*Q$7+Q$8,-99)</f>
        <v>-99</v>
      </c>
      <c r="R145" s="2">
        <f>IF($A145=$B$3,ProkustesV!T145*R$7+R$8,-99)</f>
        <v>-99</v>
      </c>
      <c r="S145" s="2">
        <f>IF($A145=$B$3,ProkustesV!U145*S$7+S$8,-99)</f>
        <v>-99</v>
      </c>
      <c r="T145" s="2">
        <f>IF($A145=$B$3,ProkustesV!V145*T$7+T$8,-99)</f>
        <v>-99</v>
      </c>
      <c r="U145" s="2">
        <f>IF($A145=$B$3,ProkustesV!W145*U$7+U$8,-99)</f>
        <v>-99</v>
      </c>
      <c r="V145" s="2">
        <f>IF($A145=$B$3,ProkustesV!X145*V$7+V$8,-99)</f>
        <v>-99</v>
      </c>
      <c r="W145" s="1">
        <v>881.00900000000001</v>
      </c>
      <c r="X145" s="1" t="s">
        <v>22</v>
      </c>
      <c r="Y145">
        <f t="shared" si="6"/>
        <v>0</v>
      </c>
      <c r="Z145" s="1">
        <v>1229.017493772973</v>
      </c>
    </row>
    <row r="146" spans="1:26" x14ac:dyDescent="0.3">
      <c r="A146" t="str">
        <f t="shared" si="5"/>
        <v>DIPiss</v>
      </c>
      <c r="B146" s="2" t="str">
        <f>ProkustesV!D146</f>
        <v>DIPiss10_d_4.jpg</v>
      </c>
      <c r="C146" s="2">
        <f>IF($A146=$B$3,ProkustesV!E146*C$7+C$8,-99)</f>
        <v>-99</v>
      </c>
      <c r="D146" s="2">
        <f>IF($A146=$B$3,ProkustesV!F146*D$7+D$8,-99)</f>
        <v>-99</v>
      </c>
      <c r="E146" s="2">
        <f>IF($A146=$B$3,ProkustesV!G146*E$7+E$8,-99)</f>
        <v>-99</v>
      </c>
      <c r="F146" s="2">
        <f>IF($A146=$B$3,ProkustesV!H146*F$7+F$8,-99)</f>
        <v>-99</v>
      </c>
      <c r="G146" s="2">
        <f>IF($A146=$B$3,ProkustesV!I146*G$7+G$8,-99)</f>
        <v>-99</v>
      </c>
      <c r="H146" s="2">
        <f>IF($A146=$B$3,ProkustesV!J146*H$7+H$8,-99)</f>
        <v>-99</v>
      </c>
      <c r="I146" s="2">
        <f>IF($A146=$B$3,ProkustesV!K146*I$7+I$8,-99)</f>
        <v>-99</v>
      </c>
      <c r="J146" s="2">
        <f>IF($A146=$B$3,ProkustesV!L146*J$7+J$8,-99)</f>
        <v>-99</v>
      </c>
      <c r="K146" s="2">
        <f>IF($A146=$B$3,ProkustesV!M146*K$7+K$8,-99)</f>
        <v>-99</v>
      </c>
      <c r="L146" s="2">
        <f>IF($A146=$B$3,ProkustesV!N146*L$7+L$8,-99)</f>
        <v>-99</v>
      </c>
      <c r="M146" s="2">
        <f>IF($A146=$B$3,ProkustesV!O146*M$7+M$8,-99)</f>
        <v>-99</v>
      </c>
      <c r="N146" s="2">
        <f>IF($A146=$B$3,ProkustesV!P146*N$7+N$8,-99)</f>
        <v>-99</v>
      </c>
      <c r="O146" s="2">
        <f>IF($A146=$B$3,ProkustesV!Q146*O$7+O$8,-99)</f>
        <v>-99</v>
      </c>
      <c r="P146" s="2">
        <f>IF($A146=$B$3,ProkustesV!R146*P$7+P$8,-99)</f>
        <v>-99</v>
      </c>
      <c r="Q146" s="2">
        <f>IF($A146=$B$3,ProkustesV!S146*Q$7+Q$8,-99)</f>
        <v>-99</v>
      </c>
      <c r="R146" s="2">
        <f>IF($A146=$B$3,ProkustesV!T146*R$7+R$8,-99)</f>
        <v>-99</v>
      </c>
      <c r="S146" s="2">
        <f>IF($A146=$B$3,ProkustesV!U146*S$7+S$8,-99)</f>
        <v>-99</v>
      </c>
      <c r="T146" s="2">
        <f>IF($A146=$B$3,ProkustesV!V146*T$7+T$8,-99)</f>
        <v>-99</v>
      </c>
      <c r="U146" s="2">
        <f>IF($A146=$B$3,ProkustesV!W146*U$7+U$8,-99)</f>
        <v>-99</v>
      </c>
      <c r="V146" s="2">
        <f>IF($A146=$B$3,ProkustesV!X146*V$7+V$8,-99)</f>
        <v>-99</v>
      </c>
      <c r="W146" s="1">
        <v>852.77</v>
      </c>
      <c r="X146" s="1" t="s">
        <v>22</v>
      </c>
      <c r="Y146">
        <f t="shared" si="6"/>
        <v>0</v>
      </c>
      <c r="Z146" s="1">
        <v>1323.0638684508017</v>
      </c>
    </row>
    <row r="147" spans="1:26" x14ac:dyDescent="0.3">
      <c r="A147" t="str">
        <f t="shared" si="5"/>
        <v>DIPiss</v>
      </c>
      <c r="B147" s="2" t="str">
        <f>ProkustesV!D147</f>
        <v>DIPiss10_d_5.jpg</v>
      </c>
      <c r="C147" s="2">
        <f>IF($A147=$B$3,ProkustesV!E147*C$7+C$8,-99)</f>
        <v>-99</v>
      </c>
      <c r="D147" s="2">
        <f>IF($A147=$B$3,ProkustesV!F147*D$7+D$8,-99)</f>
        <v>-99</v>
      </c>
      <c r="E147" s="2">
        <f>IF($A147=$B$3,ProkustesV!G147*E$7+E$8,-99)</f>
        <v>-99</v>
      </c>
      <c r="F147" s="2">
        <f>IF($A147=$B$3,ProkustesV!H147*F$7+F$8,-99)</f>
        <v>-99</v>
      </c>
      <c r="G147" s="2">
        <f>IF($A147=$B$3,ProkustesV!I147*G$7+G$8,-99)</f>
        <v>-99</v>
      </c>
      <c r="H147" s="2">
        <f>IF($A147=$B$3,ProkustesV!J147*H$7+H$8,-99)</f>
        <v>-99</v>
      </c>
      <c r="I147" s="2">
        <f>IF($A147=$B$3,ProkustesV!K147*I$7+I$8,-99)</f>
        <v>-99</v>
      </c>
      <c r="J147" s="2">
        <f>IF($A147=$B$3,ProkustesV!L147*J$7+J$8,-99)</f>
        <v>-99</v>
      </c>
      <c r="K147" s="2">
        <f>IF($A147=$B$3,ProkustesV!M147*K$7+K$8,-99)</f>
        <v>-99</v>
      </c>
      <c r="L147" s="2">
        <f>IF($A147=$B$3,ProkustesV!N147*L$7+L$8,-99)</f>
        <v>-99</v>
      </c>
      <c r="M147" s="2">
        <f>IF($A147=$B$3,ProkustesV!O147*M$7+M$8,-99)</f>
        <v>-99</v>
      </c>
      <c r="N147" s="2">
        <f>IF($A147=$B$3,ProkustesV!P147*N$7+N$8,-99)</f>
        <v>-99</v>
      </c>
      <c r="O147" s="2">
        <f>IF($A147=$B$3,ProkustesV!Q147*O$7+O$8,-99)</f>
        <v>-99</v>
      </c>
      <c r="P147" s="2">
        <f>IF($A147=$B$3,ProkustesV!R147*P$7+P$8,-99)</f>
        <v>-99</v>
      </c>
      <c r="Q147" s="2">
        <f>IF($A147=$B$3,ProkustesV!S147*Q$7+Q$8,-99)</f>
        <v>-99</v>
      </c>
      <c r="R147" s="2">
        <f>IF($A147=$B$3,ProkustesV!T147*R$7+R$8,-99)</f>
        <v>-99</v>
      </c>
      <c r="S147" s="2">
        <f>IF($A147=$B$3,ProkustesV!U147*S$7+S$8,-99)</f>
        <v>-99</v>
      </c>
      <c r="T147" s="2">
        <f>IF($A147=$B$3,ProkustesV!V147*T$7+T$8,-99)</f>
        <v>-99</v>
      </c>
      <c r="U147" s="2">
        <f>IF($A147=$B$3,ProkustesV!W147*U$7+U$8,-99)</f>
        <v>-99</v>
      </c>
      <c r="V147" s="2">
        <f>IF($A147=$B$3,ProkustesV!X147*V$7+V$8,-99)</f>
        <v>-99</v>
      </c>
      <c r="W147" s="1">
        <v>1022.13</v>
      </c>
      <c r="X147" s="1" t="s">
        <v>22</v>
      </c>
      <c r="Y147">
        <f t="shared" si="6"/>
        <v>0</v>
      </c>
      <c r="Z147" s="1">
        <v>1343.5095831440876</v>
      </c>
    </row>
    <row r="148" spans="1:26" x14ac:dyDescent="0.3">
      <c r="A148" t="str">
        <f t="shared" si="5"/>
        <v>DIPiss</v>
      </c>
      <c r="B148" s="2" t="str">
        <f>ProkustesV!D148</f>
        <v>DIPiss12_d_1.jpg</v>
      </c>
      <c r="C148" s="2">
        <f>IF($A148=$B$3,ProkustesV!E148*C$7+C$8,-99)</f>
        <v>-99</v>
      </c>
      <c r="D148" s="2">
        <f>IF($A148=$B$3,ProkustesV!F148*D$7+D$8,-99)</f>
        <v>-99</v>
      </c>
      <c r="E148" s="2">
        <f>IF($A148=$B$3,ProkustesV!G148*E$7+E$8,-99)</f>
        <v>-99</v>
      </c>
      <c r="F148" s="2">
        <f>IF($A148=$B$3,ProkustesV!H148*F$7+F$8,-99)</f>
        <v>-99</v>
      </c>
      <c r="G148" s="2">
        <f>IF($A148=$B$3,ProkustesV!I148*G$7+G$8,-99)</f>
        <v>-99</v>
      </c>
      <c r="H148" s="2">
        <f>IF($A148=$B$3,ProkustesV!J148*H$7+H$8,-99)</f>
        <v>-99</v>
      </c>
      <c r="I148" s="2">
        <f>IF($A148=$B$3,ProkustesV!K148*I$7+I$8,-99)</f>
        <v>-99</v>
      </c>
      <c r="J148" s="2">
        <f>IF($A148=$B$3,ProkustesV!L148*J$7+J$8,-99)</f>
        <v>-99</v>
      </c>
      <c r="K148" s="2">
        <f>IF($A148=$B$3,ProkustesV!M148*K$7+K$8,-99)</f>
        <v>-99</v>
      </c>
      <c r="L148" s="2">
        <f>IF($A148=$B$3,ProkustesV!N148*L$7+L$8,-99)</f>
        <v>-99</v>
      </c>
      <c r="M148" s="2">
        <f>IF($A148=$B$3,ProkustesV!O148*M$7+M$8,-99)</f>
        <v>-99</v>
      </c>
      <c r="N148" s="2">
        <f>IF($A148=$B$3,ProkustesV!P148*N$7+N$8,-99)</f>
        <v>-99</v>
      </c>
      <c r="O148" s="2">
        <f>IF($A148=$B$3,ProkustesV!Q148*O$7+O$8,-99)</f>
        <v>-99</v>
      </c>
      <c r="P148" s="2">
        <f>IF($A148=$B$3,ProkustesV!R148*P$7+P$8,-99)</f>
        <v>-99</v>
      </c>
      <c r="Q148" s="2">
        <f>IF($A148=$B$3,ProkustesV!S148*Q$7+Q$8,-99)</f>
        <v>-99</v>
      </c>
      <c r="R148" s="2">
        <f>IF($A148=$B$3,ProkustesV!T148*R$7+R$8,-99)</f>
        <v>-99</v>
      </c>
      <c r="S148" s="2">
        <f>IF($A148=$B$3,ProkustesV!U148*S$7+S$8,-99)</f>
        <v>-99</v>
      </c>
      <c r="T148" s="2">
        <f>IF($A148=$B$3,ProkustesV!V148*T$7+T$8,-99)</f>
        <v>-99</v>
      </c>
      <c r="U148" s="2">
        <f>IF($A148=$B$3,ProkustesV!W148*U$7+U$8,-99)</f>
        <v>-99</v>
      </c>
      <c r="V148" s="2">
        <f>IF($A148=$B$3,ProkustesV!X148*V$7+V$8,-99)</f>
        <v>-99</v>
      </c>
      <c r="W148" s="1">
        <v>738.20399999999995</v>
      </c>
      <c r="X148" s="1" t="s">
        <v>22</v>
      </c>
      <c r="Y148">
        <f t="shared" si="6"/>
        <v>0</v>
      </c>
      <c r="Z148" s="1">
        <v>1323.8519554693416</v>
      </c>
    </row>
    <row r="149" spans="1:26" x14ac:dyDescent="0.3">
      <c r="A149" t="str">
        <f t="shared" si="5"/>
        <v>DIPiss</v>
      </c>
      <c r="B149" s="2" t="str">
        <f>ProkustesV!D149</f>
        <v>DIPiss12_d_2.jpg</v>
      </c>
      <c r="C149" s="2">
        <f>IF($A149=$B$3,ProkustesV!E149*C$7+C$8,-99)</f>
        <v>-99</v>
      </c>
      <c r="D149" s="2">
        <f>IF($A149=$B$3,ProkustesV!F149*D$7+D$8,-99)</f>
        <v>-99</v>
      </c>
      <c r="E149" s="2">
        <f>IF($A149=$B$3,ProkustesV!G149*E$7+E$8,-99)</f>
        <v>-99</v>
      </c>
      <c r="F149" s="2">
        <f>IF($A149=$B$3,ProkustesV!H149*F$7+F$8,-99)</f>
        <v>-99</v>
      </c>
      <c r="G149" s="2">
        <f>IF($A149=$B$3,ProkustesV!I149*G$7+G$8,-99)</f>
        <v>-99</v>
      </c>
      <c r="H149" s="2">
        <f>IF($A149=$B$3,ProkustesV!J149*H$7+H$8,-99)</f>
        <v>-99</v>
      </c>
      <c r="I149" s="2">
        <f>IF($A149=$B$3,ProkustesV!K149*I$7+I$8,-99)</f>
        <v>-99</v>
      </c>
      <c r="J149" s="2">
        <f>IF($A149=$B$3,ProkustesV!L149*J$7+J$8,-99)</f>
        <v>-99</v>
      </c>
      <c r="K149" s="2">
        <f>IF($A149=$B$3,ProkustesV!M149*K$7+K$8,-99)</f>
        <v>-99</v>
      </c>
      <c r="L149" s="2">
        <f>IF($A149=$B$3,ProkustesV!N149*L$7+L$8,-99)</f>
        <v>-99</v>
      </c>
      <c r="M149" s="2">
        <f>IF($A149=$B$3,ProkustesV!O149*M$7+M$8,-99)</f>
        <v>-99</v>
      </c>
      <c r="N149" s="2">
        <f>IF($A149=$B$3,ProkustesV!P149*N$7+N$8,-99)</f>
        <v>-99</v>
      </c>
      <c r="O149" s="2">
        <f>IF($A149=$B$3,ProkustesV!Q149*O$7+O$8,-99)</f>
        <v>-99</v>
      </c>
      <c r="P149" s="2">
        <f>IF($A149=$B$3,ProkustesV!R149*P$7+P$8,-99)</f>
        <v>-99</v>
      </c>
      <c r="Q149" s="2">
        <f>IF($A149=$B$3,ProkustesV!S149*Q$7+Q$8,-99)</f>
        <v>-99</v>
      </c>
      <c r="R149" s="2">
        <f>IF($A149=$B$3,ProkustesV!T149*R$7+R$8,-99)</f>
        <v>-99</v>
      </c>
      <c r="S149" s="2">
        <f>IF($A149=$B$3,ProkustesV!U149*S$7+S$8,-99)</f>
        <v>-99</v>
      </c>
      <c r="T149" s="2">
        <f>IF($A149=$B$3,ProkustesV!V149*T$7+T$8,-99)</f>
        <v>-99</v>
      </c>
      <c r="U149" s="2">
        <f>IF($A149=$B$3,ProkustesV!W149*U$7+U$8,-99)</f>
        <v>-99</v>
      </c>
      <c r="V149" s="2">
        <f>IF($A149=$B$3,ProkustesV!X149*V$7+V$8,-99)</f>
        <v>-99</v>
      </c>
      <c r="W149" s="1">
        <v>733.89499999999998</v>
      </c>
      <c r="X149" s="1" t="s">
        <v>22</v>
      </c>
      <c r="Y149">
        <f t="shared" si="6"/>
        <v>0</v>
      </c>
      <c r="Z149" s="1">
        <v>1357.4166641087031</v>
      </c>
    </row>
    <row r="150" spans="1:26" x14ac:dyDescent="0.3">
      <c r="A150" t="str">
        <f t="shared" si="5"/>
        <v>DIPiss</v>
      </c>
      <c r="B150" s="2" t="str">
        <f>ProkustesV!D150</f>
        <v>DIPiss12_d_3.jpg</v>
      </c>
      <c r="C150" s="2">
        <f>IF($A150=$B$3,ProkustesV!E150*C$7+C$8,-99)</f>
        <v>-99</v>
      </c>
      <c r="D150" s="2">
        <f>IF($A150=$B$3,ProkustesV!F150*D$7+D$8,-99)</f>
        <v>-99</v>
      </c>
      <c r="E150" s="2">
        <f>IF($A150=$B$3,ProkustesV!G150*E$7+E$8,-99)</f>
        <v>-99</v>
      </c>
      <c r="F150" s="2">
        <f>IF($A150=$B$3,ProkustesV!H150*F$7+F$8,-99)</f>
        <v>-99</v>
      </c>
      <c r="G150" s="2">
        <f>IF($A150=$B$3,ProkustesV!I150*G$7+G$8,-99)</f>
        <v>-99</v>
      </c>
      <c r="H150" s="2">
        <f>IF($A150=$B$3,ProkustesV!J150*H$7+H$8,-99)</f>
        <v>-99</v>
      </c>
      <c r="I150" s="2">
        <f>IF($A150=$B$3,ProkustesV!K150*I$7+I$8,-99)</f>
        <v>-99</v>
      </c>
      <c r="J150" s="2">
        <f>IF($A150=$B$3,ProkustesV!L150*J$7+J$8,-99)</f>
        <v>-99</v>
      </c>
      <c r="K150" s="2">
        <f>IF($A150=$B$3,ProkustesV!M150*K$7+K$8,-99)</f>
        <v>-99</v>
      </c>
      <c r="L150" s="2">
        <f>IF($A150=$B$3,ProkustesV!N150*L$7+L$8,-99)</f>
        <v>-99</v>
      </c>
      <c r="M150" s="2">
        <f>IF($A150=$B$3,ProkustesV!O150*M$7+M$8,-99)</f>
        <v>-99</v>
      </c>
      <c r="N150" s="2">
        <f>IF($A150=$B$3,ProkustesV!P150*N$7+N$8,-99)</f>
        <v>-99</v>
      </c>
      <c r="O150" s="2">
        <f>IF($A150=$B$3,ProkustesV!Q150*O$7+O$8,-99)</f>
        <v>-99</v>
      </c>
      <c r="P150" s="2">
        <f>IF($A150=$B$3,ProkustesV!R150*P$7+P$8,-99)</f>
        <v>-99</v>
      </c>
      <c r="Q150" s="2">
        <f>IF($A150=$B$3,ProkustesV!S150*Q$7+Q$8,-99)</f>
        <v>-99</v>
      </c>
      <c r="R150" s="2">
        <f>IF($A150=$B$3,ProkustesV!T150*R$7+R$8,-99)</f>
        <v>-99</v>
      </c>
      <c r="S150" s="2">
        <f>IF($A150=$B$3,ProkustesV!U150*S$7+S$8,-99)</f>
        <v>-99</v>
      </c>
      <c r="T150" s="2">
        <f>IF($A150=$B$3,ProkustesV!V150*T$7+T$8,-99)</f>
        <v>-99</v>
      </c>
      <c r="U150" s="2">
        <f>IF($A150=$B$3,ProkustesV!W150*U$7+U$8,-99)</f>
        <v>-99</v>
      </c>
      <c r="V150" s="2">
        <f>IF($A150=$B$3,ProkustesV!X150*V$7+V$8,-99)</f>
        <v>-99</v>
      </c>
      <c r="W150" s="1">
        <v>689.72799999999995</v>
      </c>
      <c r="X150" s="1" t="s">
        <v>22</v>
      </c>
      <c r="Y150">
        <f t="shared" si="6"/>
        <v>0</v>
      </c>
      <c r="Z150" s="1">
        <v>1306.0245020672469</v>
      </c>
    </row>
    <row r="151" spans="1:26" x14ac:dyDescent="0.3">
      <c r="A151" t="str">
        <f t="shared" si="5"/>
        <v>DIPiss</v>
      </c>
      <c r="B151" s="2" t="str">
        <f>ProkustesV!D151</f>
        <v>DIPiss12_d_4.jpg</v>
      </c>
      <c r="C151" s="2">
        <f>IF($A151=$B$3,ProkustesV!E151*C$7+C$8,-99)</f>
        <v>-99</v>
      </c>
      <c r="D151" s="2">
        <f>IF($A151=$B$3,ProkustesV!F151*D$7+D$8,-99)</f>
        <v>-99</v>
      </c>
      <c r="E151" s="2">
        <f>IF($A151=$B$3,ProkustesV!G151*E$7+E$8,-99)</f>
        <v>-99</v>
      </c>
      <c r="F151" s="2">
        <f>IF($A151=$B$3,ProkustesV!H151*F$7+F$8,-99)</f>
        <v>-99</v>
      </c>
      <c r="G151" s="2">
        <f>IF($A151=$B$3,ProkustesV!I151*G$7+G$8,-99)</f>
        <v>-99</v>
      </c>
      <c r="H151" s="2">
        <f>IF($A151=$B$3,ProkustesV!J151*H$7+H$8,-99)</f>
        <v>-99</v>
      </c>
      <c r="I151" s="2">
        <f>IF($A151=$B$3,ProkustesV!K151*I$7+I$8,-99)</f>
        <v>-99</v>
      </c>
      <c r="J151" s="2">
        <f>IF($A151=$B$3,ProkustesV!L151*J$7+J$8,-99)</f>
        <v>-99</v>
      </c>
      <c r="K151" s="2">
        <f>IF($A151=$B$3,ProkustesV!M151*K$7+K$8,-99)</f>
        <v>-99</v>
      </c>
      <c r="L151" s="2">
        <f>IF($A151=$B$3,ProkustesV!N151*L$7+L$8,-99)</f>
        <v>-99</v>
      </c>
      <c r="M151" s="2">
        <f>IF($A151=$B$3,ProkustesV!O151*M$7+M$8,-99)</f>
        <v>-99</v>
      </c>
      <c r="N151" s="2">
        <f>IF($A151=$B$3,ProkustesV!P151*N$7+N$8,-99)</f>
        <v>-99</v>
      </c>
      <c r="O151" s="2">
        <f>IF($A151=$B$3,ProkustesV!Q151*O$7+O$8,-99)</f>
        <v>-99</v>
      </c>
      <c r="P151" s="2">
        <f>IF($A151=$B$3,ProkustesV!R151*P$7+P$8,-99)</f>
        <v>-99</v>
      </c>
      <c r="Q151" s="2">
        <f>IF($A151=$B$3,ProkustesV!S151*Q$7+Q$8,-99)</f>
        <v>-99</v>
      </c>
      <c r="R151" s="2">
        <f>IF($A151=$B$3,ProkustesV!T151*R$7+R$8,-99)</f>
        <v>-99</v>
      </c>
      <c r="S151" s="2">
        <f>IF($A151=$B$3,ProkustesV!U151*S$7+S$8,-99)</f>
        <v>-99</v>
      </c>
      <c r="T151" s="2">
        <f>IF($A151=$B$3,ProkustesV!V151*T$7+T$8,-99)</f>
        <v>-99</v>
      </c>
      <c r="U151" s="2">
        <f>IF($A151=$B$3,ProkustesV!W151*U$7+U$8,-99)</f>
        <v>-99</v>
      </c>
      <c r="V151" s="2">
        <f>IF($A151=$B$3,ProkustesV!X151*V$7+V$8,-99)</f>
        <v>-99</v>
      </c>
      <c r="W151" s="1">
        <v>562.11099999999999</v>
      </c>
      <c r="X151" s="1" t="s">
        <v>22</v>
      </c>
      <c r="Y151">
        <f t="shared" si="6"/>
        <v>0</v>
      </c>
      <c r="Z151" s="1">
        <v>1314</v>
      </c>
    </row>
    <row r="152" spans="1:26" x14ac:dyDescent="0.3">
      <c r="A152" t="str">
        <f t="shared" si="5"/>
        <v>DIPiss</v>
      </c>
      <c r="B152" s="2" t="str">
        <f>ProkustesV!D152</f>
        <v>DIPiss12_d_5.jpg</v>
      </c>
      <c r="C152" s="2">
        <f>IF($A152=$B$3,ProkustesV!E152*C$7+C$8,-99)</f>
        <v>-99</v>
      </c>
      <c r="D152" s="2">
        <f>IF($A152=$B$3,ProkustesV!F152*D$7+D$8,-99)</f>
        <v>-99</v>
      </c>
      <c r="E152" s="2">
        <f>IF($A152=$B$3,ProkustesV!G152*E$7+E$8,-99)</f>
        <v>-99</v>
      </c>
      <c r="F152" s="2">
        <f>IF($A152=$B$3,ProkustesV!H152*F$7+F$8,-99)</f>
        <v>-99</v>
      </c>
      <c r="G152" s="2">
        <f>IF($A152=$B$3,ProkustesV!I152*G$7+G$8,-99)</f>
        <v>-99</v>
      </c>
      <c r="H152" s="2">
        <f>IF($A152=$B$3,ProkustesV!J152*H$7+H$8,-99)</f>
        <v>-99</v>
      </c>
      <c r="I152" s="2">
        <f>IF($A152=$B$3,ProkustesV!K152*I$7+I$8,-99)</f>
        <v>-99</v>
      </c>
      <c r="J152" s="2">
        <f>IF($A152=$B$3,ProkustesV!L152*J$7+J$8,-99)</f>
        <v>-99</v>
      </c>
      <c r="K152" s="2">
        <f>IF($A152=$B$3,ProkustesV!M152*K$7+K$8,-99)</f>
        <v>-99</v>
      </c>
      <c r="L152" s="2">
        <f>IF($A152=$B$3,ProkustesV!N152*L$7+L$8,-99)</f>
        <v>-99</v>
      </c>
      <c r="M152" s="2">
        <f>IF($A152=$B$3,ProkustesV!O152*M$7+M$8,-99)</f>
        <v>-99</v>
      </c>
      <c r="N152" s="2">
        <f>IF($A152=$B$3,ProkustesV!P152*N$7+N$8,-99)</f>
        <v>-99</v>
      </c>
      <c r="O152" s="2">
        <f>IF($A152=$B$3,ProkustesV!Q152*O$7+O$8,-99)</f>
        <v>-99</v>
      </c>
      <c r="P152" s="2">
        <f>IF($A152=$B$3,ProkustesV!R152*P$7+P$8,-99)</f>
        <v>-99</v>
      </c>
      <c r="Q152" s="2">
        <f>IF($A152=$B$3,ProkustesV!S152*Q$7+Q$8,-99)</f>
        <v>-99</v>
      </c>
      <c r="R152" s="2">
        <f>IF($A152=$B$3,ProkustesV!T152*R$7+R$8,-99)</f>
        <v>-99</v>
      </c>
      <c r="S152" s="2">
        <f>IF($A152=$B$3,ProkustesV!U152*S$7+S$8,-99)</f>
        <v>-99</v>
      </c>
      <c r="T152" s="2">
        <f>IF($A152=$B$3,ProkustesV!V152*T$7+T$8,-99)</f>
        <v>-99</v>
      </c>
      <c r="U152" s="2">
        <f>IF($A152=$B$3,ProkustesV!W152*U$7+U$8,-99)</f>
        <v>-99</v>
      </c>
      <c r="V152" s="2">
        <f>IF($A152=$B$3,ProkustesV!X152*V$7+V$8,-99)</f>
        <v>-99</v>
      </c>
      <c r="W152" s="1">
        <v>782.58100000000002</v>
      </c>
      <c r="X152" s="1" t="s">
        <v>22</v>
      </c>
      <c r="Y152">
        <f t="shared" si="6"/>
        <v>0</v>
      </c>
      <c r="Z152" s="1">
        <v>1331.6365870611996</v>
      </c>
    </row>
    <row r="153" spans="1:26" x14ac:dyDescent="0.3">
      <c r="A153" t="str">
        <f t="shared" si="5"/>
        <v>DIPiss</v>
      </c>
      <c r="B153" s="2" t="str">
        <f>ProkustesV!D153</f>
        <v>DIPiss13_d_1.jpg</v>
      </c>
      <c r="C153" s="2">
        <f>IF($A153=$B$3,ProkustesV!E153*C$7+C$8,-99)</f>
        <v>-99</v>
      </c>
      <c r="D153" s="2">
        <f>IF($A153=$B$3,ProkustesV!F153*D$7+D$8,-99)</f>
        <v>-99</v>
      </c>
      <c r="E153" s="2">
        <f>IF($A153=$B$3,ProkustesV!G153*E$7+E$8,-99)</f>
        <v>-99</v>
      </c>
      <c r="F153" s="2">
        <f>IF($A153=$B$3,ProkustesV!H153*F$7+F$8,-99)</f>
        <v>-99</v>
      </c>
      <c r="G153" s="2">
        <f>IF($A153=$B$3,ProkustesV!I153*G$7+G$8,-99)</f>
        <v>-99</v>
      </c>
      <c r="H153" s="2">
        <f>IF($A153=$B$3,ProkustesV!J153*H$7+H$8,-99)</f>
        <v>-99</v>
      </c>
      <c r="I153" s="2">
        <f>IF($A153=$B$3,ProkustesV!K153*I$7+I$8,-99)</f>
        <v>-99</v>
      </c>
      <c r="J153" s="2">
        <f>IF($A153=$B$3,ProkustesV!L153*J$7+J$8,-99)</f>
        <v>-99</v>
      </c>
      <c r="K153" s="2">
        <f>IF($A153=$B$3,ProkustesV!M153*K$7+K$8,-99)</f>
        <v>-99</v>
      </c>
      <c r="L153" s="2">
        <f>IF($A153=$B$3,ProkustesV!N153*L$7+L$8,-99)</f>
        <v>-99</v>
      </c>
      <c r="M153" s="2">
        <f>IF($A153=$B$3,ProkustesV!O153*M$7+M$8,-99)</f>
        <v>-99</v>
      </c>
      <c r="N153" s="2">
        <f>IF($A153=$B$3,ProkustesV!P153*N$7+N$8,-99)</f>
        <v>-99</v>
      </c>
      <c r="O153" s="2">
        <f>IF($A153=$B$3,ProkustesV!Q153*O$7+O$8,-99)</f>
        <v>-99</v>
      </c>
      <c r="P153" s="2">
        <f>IF($A153=$B$3,ProkustesV!R153*P$7+P$8,-99)</f>
        <v>-99</v>
      </c>
      <c r="Q153" s="2">
        <f>IF($A153=$B$3,ProkustesV!S153*Q$7+Q$8,-99)</f>
        <v>-99</v>
      </c>
      <c r="R153" s="2">
        <f>IF($A153=$B$3,ProkustesV!T153*R$7+R$8,-99)</f>
        <v>-99</v>
      </c>
      <c r="S153" s="2">
        <f>IF($A153=$B$3,ProkustesV!U153*S$7+S$8,-99)</f>
        <v>-99</v>
      </c>
      <c r="T153" s="2">
        <f>IF($A153=$B$3,ProkustesV!V153*T$7+T$8,-99)</f>
        <v>-99</v>
      </c>
      <c r="U153" s="2">
        <f>IF($A153=$B$3,ProkustesV!W153*U$7+U$8,-99)</f>
        <v>-99</v>
      </c>
      <c r="V153" s="2">
        <f>IF($A153=$B$3,ProkustesV!X153*V$7+V$8,-99)</f>
        <v>-99</v>
      </c>
      <c r="W153" s="1">
        <v>417.88799999999998</v>
      </c>
      <c r="X153" s="1" t="s">
        <v>22</v>
      </c>
      <c r="Y153">
        <f t="shared" si="6"/>
        <v>0</v>
      </c>
      <c r="Z153" s="1">
        <v>981.75862613984702</v>
      </c>
    </row>
    <row r="154" spans="1:26" x14ac:dyDescent="0.3">
      <c r="A154" t="str">
        <f t="shared" si="5"/>
        <v>DIPiss</v>
      </c>
      <c r="B154" s="2" t="str">
        <f>ProkustesV!D154</f>
        <v>DIPiss13_d_2.jpg</v>
      </c>
      <c r="C154" s="2">
        <f>IF($A154=$B$3,ProkustesV!E154*C$7+C$8,-99)</f>
        <v>-99</v>
      </c>
      <c r="D154" s="2">
        <f>IF($A154=$B$3,ProkustesV!F154*D$7+D$8,-99)</f>
        <v>-99</v>
      </c>
      <c r="E154" s="2">
        <f>IF($A154=$B$3,ProkustesV!G154*E$7+E$8,-99)</f>
        <v>-99</v>
      </c>
      <c r="F154" s="2">
        <f>IF($A154=$B$3,ProkustesV!H154*F$7+F$8,-99)</f>
        <v>-99</v>
      </c>
      <c r="G154" s="2">
        <f>IF($A154=$B$3,ProkustesV!I154*G$7+G$8,-99)</f>
        <v>-99</v>
      </c>
      <c r="H154" s="2">
        <f>IF($A154=$B$3,ProkustesV!J154*H$7+H$8,-99)</f>
        <v>-99</v>
      </c>
      <c r="I154" s="2">
        <f>IF($A154=$B$3,ProkustesV!K154*I$7+I$8,-99)</f>
        <v>-99</v>
      </c>
      <c r="J154" s="2">
        <f>IF($A154=$B$3,ProkustesV!L154*J$7+J$8,-99)</f>
        <v>-99</v>
      </c>
      <c r="K154" s="2">
        <f>IF($A154=$B$3,ProkustesV!M154*K$7+K$8,-99)</f>
        <v>-99</v>
      </c>
      <c r="L154" s="2">
        <f>IF($A154=$B$3,ProkustesV!N154*L$7+L$8,-99)</f>
        <v>-99</v>
      </c>
      <c r="M154" s="2">
        <f>IF($A154=$B$3,ProkustesV!O154*M$7+M$8,-99)</f>
        <v>-99</v>
      </c>
      <c r="N154" s="2">
        <f>IF($A154=$B$3,ProkustesV!P154*N$7+N$8,-99)</f>
        <v>-99</v>
      </c>
      <c r="O154" s="2">
        <f>IF($A154=$B$3,ProkustesV!Q154*O$7+O$8,-99)</f>
        <v>-99</v>
      </c>
      <c r="P154" s="2">
        <f>IF($A154=$B$3,ProkustesV!R154*P$7+P$8,-99)</f>
        <v>-99</v>
      </c>
      <c r="Q154" s="2">
        <f>IF($A154=$B$3,ProkustesV!S154*Q$7+Q$8,-99)</f>
        <v>-99</v>
      </c>
      <c r="R154" s="2">
        <f>IF($A154=$B$3,ProkustesV!T154*R$7+R$8,-99)</f>
        <v>-99</v>
      </c>
      <c r="S154" s="2">
        <f>IF($A154=$B$3,ProkustesV!U154*S$7+S$8,-99)</f>
        <v>-99</v>
      </c>
      <c r="T154" s="2">
        <f>IF($A154=$B$3,ProkustesV!V154*T$7+T$8,-99)</f>
        <v>-99</v>
      </c>
      <c r="U154" s="2">
        <f>IF($A154=$B$3,ProkustesV!W154*U$7+U$8,-99)</f>
        <v>-99</v>
      </c>
      <c r="V154" s="2">
        <f>IF($A154=$B$3,ProkustesV!X154*V$7+V$8,-99)</f>
        <v>-99</v>
      </c>
      <c r="W154" s="1">
        <v>439.99400000000003</v>
      </c>
      <c r="X154" s="1" t="s">
        <v>22</v>
      </c>
      <c r="Y154">
        <f t="shared" si="6"/>
        <v>0</v>
      </c>
      <c r="Z154" s="1">
        <v>977.23129299055915</v>
      </c>
    </row>
    <row r="155" spans="1:26" x14ac:dyDescent="0.3">
      <c r="A155" t="str">
        <f t="shared" si="5"/>
        <v>DIPiss</v>
      </c>
      <c r="B155" s="2" t="str">
        <f>ProkustesV!D155</f>
        <v>DIPiss13_d_3.jpg</v>
      </c>
      <c r="C155" s="2">
        <f>IF($A155=$B$3,ProkustesV!E155*C$7+C$8,-99)</f>
        <v>-99</v>
      </c>
      <c r="D155" s="2">
        <f>IF($A155=$B$3,ProkustesV!F155*D$7+D$8,-99)</f>
        <v>-99</v>
      </c>
      <c r="E155" s="2">
        <f>IF($A155=$B$3,ProkustesV!G155*E$7+E$8,-99)</f>
        <v>-99</v>
      </c>
      <c r="F155" s="2">
        <f>IF($A155=$B$3,ProkustesV!H155*F$7+F$8,-99)</f>
        <v>-99</v>
      </c>
      <c r="G155" s="2">
        <f>IF($A155=$B$3,ProkustesV!I155*G$7+G$8,-99)</f>
        <v>-99</v>
      </c>
      <c r="H155" s="2">
        <f>IF($A155=$B$3,ProkustesV!J155*H$7+H$8,-99)</f>
        <v>-99</v>
      </c>
      <c r="I155" s="2">
        <f>IF($A155=$B$3,ProkustesV!K155*I$7+I$8,-99)</f>
        <v>-99</v>
      </c>
      <c r="J155" s="2">
        <f>IF($A155=$B$3,ProkustesV!L155*J$7+J$8,-99)</f>
        <v>-99</v>
      </c>
      <c r="K155" s="2">
        <f>IF($A155=$B$3,ProkustesV!M155*K$7+K$8,-99)</f>
        <v>-99</v>
      </c>
      <c r="L155" s="2">
        <f>IF($A155=$B$3,ProkustesV!N155*L$7+L$8,-99)</f>
        <v>-99</v>
      </c>
      <c r="M155" s="2">
        <f>IF($A155=$B$3,ProkustesV!O155*M$7+M$8,-99)</f>
        <v>-99</v>
      </c>
      <c r="N155" s="2">
        <f>IF($A155=$B$3,ProkustesV!P155*N$7+N$8,-99)</f>
        <v>-99</v>
      </c>
      <c r="O155" s="2">
        <f>IF($A155=$B$3,ProkustesV!Q155*O$7+O$8,-99)</f>
        <v>-99</v>
      </c>
      <c r="P155" s="2">
        <f>IF($A155=$B$3,ProkustesV!R155*P$7+P$8,-99)</f>
        <v>-99</v>
      </c>
      <c r="Q155" s="2">
        <f>IF($A155=$B$3,ProkustesV!S155*Q$7+Q$8,-99)</f>
        <v>-99</v>
      </c>
      <c r="R155" s="2">
        <f>IF($A155=$B$3,ProkustesV!T155*R$7+R$8,-99)</f>
        <v>-99</v>
      </c>
      <c r="S155" s="2">
        <f>IF($A155=$B$3,ProkustesV!U155*S$7+S$8,-99)</f>
        <v>-99</v>
      </c>
      <c r="T155" s="2">
        <f>IF($A155=$B$3,ProkustesV!V155*T$7+T$8,-99)</f>
        <v>-99</v>
      </c>
      <c r="U155" s="2">
        <f>IF($A155=$B$3,ProkustesV!W155*U$7+U$8,-99)</f>
        <v>-99</v>
      </c>
      <c r="V155" s="2">
        <f>IF($A155=$B$3,ProkustesV!X155*V$7+V$8,-99)</f>
        <v>-99</v>
      </c>
      <c r="W155" s="1">
        <v>434.50299999999999</v>
      </c>
      <c r="X155" s="1" t="s">
        <v>22</v>
      </c>
      <c r="Y155">
        <f t="shared" si="6"/>
        <v>0</v>
      </c>
      <c r="Z155" s="1">
        <v>975.13127321402214</v>
      </c>
    </row>
    <row r="156" spans="1:26" x14ac:dyDescent="0.3">
      <c r="A156" t="str">
        <f t="shared" si="5"/>
        <v>DIPiss</v>
      </c>
      <c r="B156" s="2" t="str">
        <f>ProkustesV!D156</f>
        <v>DIPiss13_d_4.jpg</v>
      </c>
      <c r="C156" s="2">
        <f>IF($A156=$B$3,ProkustesV!E156*C$7+C$8,-99)</f>
        <v>-99</v>
      </c>
      <c r="D156" s="2">
        <f>IF($A156=$B$3,ProkustesV!F156*D$7+D$8,-99)</f>
        <v>-99</v>
      </c>
      <c r="E156" s="2">
        <f>IF($A156=$B$3,ProkustesV!G156*E$7+E$8,-99)</f>
        <v>-99</v>
      </c>
      <c r="F156" s="2">
        <f>IF($A156=$B$3,ProkustesV!H156*F$7+F$8,-99)</f>
        <v>-99</v>
      </c>
      <c r="G156" s="2">
        <f>IF($A156=$B$3,ProkustesV!I156*G$7+G$8,-99)</f>
        <v>-99</v>
      </c>
      <c r="H156" s="2">
        <f>IF($A156=$B$3,ProkustesV!J156*H$7+H$8,-99)</f>
        <v>-99</v>
      </c>
      <c r="I156" s="2">
        <f>IF($A156=$B$3,ProkustesV!K156*I$7+I$8,-99)</f>
        <v>-99</v>
      </c>
      <c r="J156" s="2">
        <f>IF($A156=$B$3,ProkustesV!L156*J$7+J$8,-99)</f>
        <v>-99</v>
      </c>
      <c r="K156" s="2">
        <f>IF($A156=$B$3,ProkustesV!M156*K$7+K$8,-99)</f>
        <v>-99</v>
      </c>
      <c r="L156" s="2">
        <f>IF($A156=$B$3,ProkustesV!N156*L$7+L$8,-99)</f>
        <v>-99</v>
      </c>
      <c r="M156" s="2">
        <f>IF($A156=$B$3,ProkustesV!O156*M$7+M$8,-99)</f>
        <v>-99</v>
      </c>
      <c r="N156" s="2">
        <f>IF($A156=$B$3,ProkustesV!P156*N$7+N$8,-99)</f>
        <v>-99</v>
      </c>
      <c r="O156" s="2">
        <f>IF($A156=$B$3,ProkustesV!Q156*O$7+O$8,-99)</f>
        <v>-99</v>
      </c>
      <c r="P156" s="2">
        <f>IF($A156=$B$3,ProkustesV!R156*P$7+P$8,-99)</f>
        <v>-99</v>
      </c>
      <c r="Q156" s="2">
        <f>IF($A156=$B$3,ProkustesV!S156*Q$7+Q$8,-99)</f>
        <v>-99</v>
      </c>
      <c r="R156" s="2">
        <f>IF($A156=$B$3,ProkustesV!T156*R$7+R$8,-99)</f>
        <v>-99</v>
      </c>
      <c r="S156" s="2">
        <f>IF($A156=$B$3,ProkustesV!U156*S$7+S$8,-99)</f>
        <v>-99</v>
      </c>
      <c r="T156" s="2">
        <f>IF($A156=$B$3,ProkustesV!V156*T$7+T$8,-99)</f>
        <v>-99</v>
      </c>
      <c r="U156" s="2">
        <f>IF($A156=$B$3,ProkustesV!W156*U$7+U$8,-99)</f>
        <v>-99</v>
      </c>
      <c r="V156" s="2">
        <f>IF($A156=$B$3,ProkustesV!X156*V$7+V$8,-99)</f>
        <v>-99</v>
      </c>
      <c r="W156" s="1">
        <v>421.29300000000001</v>
      </c>
      <c r="X156" s="1" t="s">
        <v>22</v>
      </c>
      <c r="Y156">
        <f t="shared" si="6"/>
        <v>0</v>
      </c>
      <c r="Z156" s="1">
        <v>933.84474084293049</v>
      </c>
    </row>
    <row r="157" spans="1:26" x14ac:dyDescent="0.3">
      <c r="A157" t="str">
        <f t="shared" si="5"/>
        <v>DIPiss</v>
      </c>
      <c r="B157" s="2" t="str">
        <f>ProkustesV!D157</f>
        <v>DIPiss13_d_5.jpg</v>
      </c>
      <c r="C157" s="2">
        <f>IF($A157=$B$3,ProkustesV!E157*C$7+C$8,-99)</f>
        <v>-99</v>
      </c>
      <c r="D157" s="2">
        <f>IF($A157=$B$3,ProkustesV!F157*D$7+D$8,-99)</f>
        <v>-99</v>
      </c>
      <c r="E157" s="2">
        <f>IF($A157=$B$3,ProkustesV!G157*E$7+E$8,-99)</f>
        <v>-99</v>
      </c>
      <c r="F157" s="2">
        <f>IF($A157=$B$3,ProkustesV!H157*F$7+F$8,-99)</f>
        <v>-99</v>
      </c>
      <c r="G157" s="2">
        <f>IF($A157=$B$3,ProkustesV!I157*G$7+G$8,-99)</f>
        <v>-99</v>
      </c>
      <c r="H157" s="2">
        <f>IF($A157=$B$3,ProkustesV!J157*H$7+H$8,-99)</f>
        <v>-99</v>
      </c>
      <c r="I157" s="2">
        <f>IF($A157=$B$3,ProkustesV!K157*I$7+I$8,-99)</f>
        <v>-99</v>
      </c>
      <c r="J157" s="2">
        <f>IF($A157=$B$3,ProkustesV!L157*J$7+J$8,-99)</f>
        <v>-99</v>
      </c>
      <c r="K157" s="2">
        <f>IF($A157=$B$3,ProkustesV!M157*K$7+K$8,-99)</f>
        <v>-99</v>
      </c>
      <c r="L157" s="2">
        <f>IF($A157=$B$3,ProkustesV!N157*L$7+L$8,-99)</f>
        <v>-99</v>
      </c>
      <c r="M157" s="2">
        <f>IF($A157=$B$3,ProkustesV!O157*M$7+M$8,-99)</f>
        <v>-99</v>
      </c>
      <c r="N157" s="2">
        <f>IF($A157=$B$3,ProkustesV!P157*N$7+N$8,-99)</f>
        <v>-99</v>
      </c>
      <c r="O157" s="2">
        <f>IF($A157=$B$3,ProkustesV!Q157*O$7+O$8,-99)</f>
        <v>-99</v>
      </c>
      <c r="P157" s="2">
        <f>IF($A157=$B$3,ProkustesV!R157*P$7+P$8,-99)</f>
        <v>-99</v>
      </c>
      <c r="Q157" s="2">
        <f>IF($A157=$B$3,ProkustesV!S157*Q$7+Q$8,-99)</f>
        <v>-99</v>
      </c>
      <c r="R157" s="2">
        <f>IF($A157=$B$3,ProkustesV!T157*R$7+R$8,-99)</f>
        <v>-99</v>
      </c>
      <c r="S157" s="2">
        <f>IF($A157=$B$3,ProkustesV!U157*S$7+S$8,-99)</f>
        <v>-99</v>
      </c>
      <c r="T157" s="2">
        <f>IF($A157=$B$3,ProkustesV!V157*T$7+T$8,-99)</f>
        <v>-99</v>
      </c>
      <c r="U157" s="2">
        <f>IF($A157=$B$3,ProkustesV!W157*U$7+U$8,-99)</f>
        <v>-99</v>
      </c>
      <c r="V157" s="2">
        <f>IF($A157=$B$3,ProkustesV!X157*V$7+V$8,-99)</f>
        <v>-99</v>
      </c>
      <c r="W157" s="1">
        <v>341.64400000000001</v>
      </c>
      <c r="X157" s="1" t="s">
        <v>22</v>
      </c>
      <c r="Y157">
        <f t="shared" si="6"/>
        <v>0</v>
      </c>
      <c r="Z157" s="1">
        <v>1289.3040758486727</v>
      </c>
    </row>
    <row r="158" spans="1:26" x14ac:dyDescent="0.3">
      <c r="A158" t="str">
        <f t="shared" si="5"/>
        <v>DIPiss</v>
      </c>
      <c r="B158" s="2" t="str">
        <f>ProkustesV!D158</f>
        <v>DIPiss14_d_1.jpg</v>
      </c>
      <c r="C158" s="2">
        <f>IF($A158=$B$3,ProkustesV!E158*C$7+C$8,-99)</f>
        <v>-99</v>
      </c>
      <c r="D158" s="2">
        <f>IF($A158=$B$3,ProkustesV!F158*D$7+D$8,-99)</f>
        <v>-99</v>
      </c>
      <c r="E158" s="2">
        <f>IF($A158=$B$3,ProkustesV!G158*E$7+E$8,-99)</f>
        <v>-99</v>
      </c>
      <c r="F158" s="2">
        <f>IF($A158=$B$3,ProkustesV!H158*F$7+F$8,-99)</f>
        <v>-99</v>
      </c>
      <c r="G158" s="2">
        <f>IF($A158=$B$3,ProkustesV!I158*G$7+G$8,-99)</f>
        <v>-99</v>
      </c>
      <c r="H158" s="2">
        <f>IF($A158=$B$3,ProkustesV!J158*H$7+H$8,-99)</f>
        <v>-99</v>
      </c>
      <c r="I158" s="2">
        <f>IF($A158=$B$3,ProkustesV!K158*I$7+I$8,-99)</f>
        <v>-99</v>
      </c>
      <c r="J158" s="2">
        <f>IF($A158=$B$3,ProkustesV!L158*J$7+J$8,-99)</f>
        <v>-99</v>
      </c>
      <c r="K158" s="2">
        <f>IF($A158=$B$3,ProkustesV!M158*K$7+K$8,-99)</f>
        <v>-99</v>
      </c>
      <c r="L158" s="2">
        <f>IF($A158=$B$3,ProkustesV!N158*L$7+L$8,-99)</f>
        <v>-99</v>
      </c>
      <c r="M158" s="2">
        <f>IF($A158=$B$3,ProkustesV!O158*M$7+M$8,-99)</f>
        <v>-99</v>
      </c>
      <c r="N158" s="2">
        <f>IF($A158=$B$3,ProkustesV!P158*N$7+N$8,-99)</f>
        <v>-99</v>
      </c>
      <c r="O158" s="2">
        <f>IF($A158=$B$3,ProkustesV!Q158*O$7+O$8,-99)</f>
        <v>-99</v>
      </c>
      <c r="P158" s="2">
        <f>IF($A158=$B$3,ProkustesV!R158*P$7+P$8,-99)</f>
        <v>-99</v>
      </c>
      <c r="Q158" s="2">
        <f>IF($A158=$B$3,ProkustesV!S158*Q$7+Q$8,-99)</f>
        <v>-99</v>
      </c>
      <c r="R158" s="2">
        <f>IF($A158=$B$3,ProkustesV!T158*R$7+R$8,-99)</f>
        <v>-99</v>
      </c>
      <c r="S158" s="2">
        <f>IF($A158=$B$3,ProkustesV!U158*S$7+S$8,-99)</f>
        <v>-99</v>
      </c>
      <c r="T158" s="2">
        <f>IF($A158=$B$3,ProkustesV!V158*T$7+T$8,-99)</f>
        <v>-99</v>
      </c>
      <c r="U158" s="2">
        <f>IF($A158=$B$3,ProkustesV!W158*U$7+U$8,-99)</f>
        <v>-99</v>
      </c>
      <c r="V158" s="2">
        <f>IF($A158=$B$3,ProkustesV!X158*V$7+V$8,-99)</f>
        <v>-99</v>
      </c>
      <c r="W158" s="1">
        <v>875.45299999999997</v>
      </c>
      <c r="X158" s="1" t="s">
        <v>22</v>
      </c>
      <c r="Y158">
        <f t="shared" si="6"/>
        <v>0</v>
      </c>
      <c r="Z158" s="1">
        <v>810.34560528209192</v>
      </c>
    </row>
    <row r="159" spans="1:26" x14ac:dyDescent="0.3">
      <c r="A159" t="str">
        <f t="shared" si="5"/>
        <v>DIPiss</v>
      </c>
      <c r="B159" s="2" t="str">
        <f>ProkustesV!D159</f>
        <v>DIPiss14_d_2.jpg</v>
      </c>
      <c r="C159" s="2">
        <f>IF($A159=$B$3,ProkustesV!E159*C$7+C$8,-99)</f>
        <v>-99</v>
      </c>
      <c r="D159" s="2">
        <f>IF($A159=$B$3,ProkustesV!F159*D$7+D$8,-99)</f>
        <v>-99</v>
      </c>
      <c r="E159" s="2">
        <f>IF($A159=$B$3,ProkustesV!G159*E$7+E$8,-99)</f>
        <v>-99</v>
      </c>
      <c r="F159" s="2">
        <f>IF($A159=$B$3,ProkustesV!H159*F$7+F$8,-99)</f>
        <v>-99</v>
      </c>
      <c r="G159" s="2">
        <f>IF($A159=$B$3,ProkustesV!I159*G$7+G$8,-99)</f>
        <v>-99</v>
      </c>
      <c r="H159" s="2">
        <f>IF($A159=$B$3,ProkustesV!J159*H$7+H$8,-99)</f>
        <v>-99</v>
      </c>
      <c r="I159" s="2">
        <f>IF($A159=$B$3,ProkustesV!K159*I$7+I$8,-99)</f>
        <v>-99</v>
      </c>
      <c r="J159" s="2">
        <f>IF($A159=$B$3,ProkustesV!L159*J$7+J$8,-99)</f>
        <v>-99</v>
      </c>
      <c r="K159" s="2">
        <f>IF($A159=$B$3,ProkustesV!M159*K$7+K$8,-99)</f>
        <v>-99</v>
      </c>
      <c r="L159" s="2">
        <f>IF($A159=$B$3,ProkustesV!N159*L$7+L$8,-99)</f>
        <v>-99</v>
      </c>
      <c r="M159" s="2">
        <f>IF($A159=$B$3,ProkustesV!O159*M$7+M$8,-99)</f>
        <v>-99</v>
      </c>
      <c r="N159" s="2">
        <f>IF($A159=$B$3,ProkustesV!P159*N$7+N$8,-99)</f>
        <v>-99</v>
      </c>
      <c r="O159" s="2">
        <f>IF($A159=$B$3,ProkustesV!Q159*O$7+O$8,-99)</f>
        <v>-99</v>
      </c>
      <c r="P159" s="2">
        <f>IF($A159=$B$3,ProkustesV!R159*P$7+P$8,-99)</f>
        <v>-99</v>
      </c>
      <c r="Q159" s="2">
        <f>IF($A159=$B$3,ProkustesV!S159*Q$7+Q$8,-99)</f>
        <v>-99</v>
      </c>
      <c r="R159" s="2">
        <f>IF($A159=$B$3,ProkustesV!T159*R$7+R$8,-99)</f>
        <v>-99</v>
      </c>
      <c r="S159" s="2">
        <f>IF($A159=$B$3,ProkustesV!U159*S$7+S$8,-99)</f>
        <v>-99</v>
      </c>
      <c r="T159" s="2">
        <f>IF($A159=$B$3,ProkustesV!V159*T$7+T$8,-99)</f>
        <v>-99</v>
      </c>
      <c r="U159" s="2">
        <f>IF($A159=$B$3,ProkustesV!W159*U$7+U$8,-99)</f>
        <v>-99</v>
      </c>
      <c r="V159" s="2">
        <f>IF($A159=$B$3,ProkustesV!X159*V$7+V$8,-99)</f>
        <v>-99</v>
      </c>
      <c r="W159" s="1">
        <v>962.76900000000001</v>
      </c>
      <c r="X159" s="1" t="s">
        <v>22</v>
      </c>
      <c r="Y159">
        <f t="shared" si="6"/>
        <v>0</v>
      </c>
      <c r="Z159" s="1">
        <v>785</v>
      </c>
    </row>
    <row r="160" spans="1:26" x14ac:dyDescent="0.3">
      <c r="A160" t="str">
        <f t="shared" si="5"/>
        <v>DIPiss</v>
      </c>
      <c r="B160" s="2" t="str">
        <f>ProkustesV!D160</f>
        <v>DIPiss14_d_3.jpg</v>
      </c>
      <c r="C160" s="2">
        <f>IF($A160=$B$3,ProkustesV!E160*C$7+C$8,-99)</f>
        <v>-99</v>
      </c>
      <c r="D160" s="2">
        <f>IF($A160=$B$3,ProkustesV!F160*D$7+D$8,-99)</f>
        <v>-99</v>
      </c>
      <c r="E160" s="2">
        <f>IF($A160=$B$3,ProkustesV!G160*E$7+E$8,-99)</f>
        <v>-99</v>
      </c>
      <c r="F160" s="2">
        <f>IF($A160=$B$3,ProkustesV!H160*F$7+F$8,-99)</f>
        <v>-99</v>
      </c>
      <c r="G160" s="2">
        <f>IF($A160=$B$3,ProkustesV!I160*G$7+G$8,-99)</f>
        <v>-99</v>
      </c>
      <c r="H160" s="2">
        <f>IF($A160=$B$3,ProkustesV!J160*H$7+H$8,-99)</f>
        <v>-99</v>
      </c>
      <c r="I160" s="2">
        <f>IF($A160=$B$3,ProkustesV!K160*I$7+I$8,-99)</f>
        <v>-99</v>
      </c>
      <c r="J160" s="2">
        <f>IF($A160=$B$3,ProkustesV!L160*J$7+J$8,-99)</f>
        <v>-99</v>
      </c>
      <c r="K160" s="2">
        <f>IF($A160=$B$3,ProkustesV!M160*K$7+K$8,-99)</f>
        <v>-99</v>
      </c>
      <c r="L160" s="2">
        <f>IF($A160=$B$3,ProkustesV!N160*L$7+L$8,-99)</f>
        <v>-99</v>
      </c>
      <c r="M160" s="2">
        <f>IF($A160=$B$3,ProkustesV!O160*M$7+M$8,-99)</f>
        <v>-99</v>
      </c>
      <c r="N160" s="2">
        <f>IF($A160=$B$3,ProkustesV!P160*N$7+N$8,-99)</f>
        <v>-99</v>
      </c>
      <c r="O160" s="2">
        <f>IF($A160=$B$3,ProkustesV!Q160*O$7+O$8,-99)</f>
        <v>-99</v>
      </c>
      <c r="P160" s="2">
        <f>IF($A160=$B$3,ProkustesV!R160*P$7+P$8,-99)</f>
        <v>-99</v>
      </c>
      <c r="Q160" s="2">
        <f>IF($A160=$B$3,ProkustesV!S160*Q$7+Q$8,-99)</f>
        <v>-99</v>
      </c>
      <c r="R160" s="2">
        <f>IF($A160=$B$3,ProkustesV!T160*R$7+R$8,-99)</f>
        <v>-99</v>
      </c>
      <c r="S160" s="2">
        <f>IF($A160=$B$3,ProkustesV!U160*S$7+S$8,-99)</f>
        <v>-99</v>
      </c>
      <c r="T160" s="2">
        <f>IF($A160=$B$3,ProkustesV!V160*T$7+T$8,-99)</f>
        <v>-99</v>
      </c>
      <c r="U160" s="2">
        <f>IF($A160=$B$3,ProkustesV!W160*U$7+U$8,-99)</f>
        <v>-99</v>
      </c>
      <c r="V160" s="2">
        <f>IF($A160=$B$3,ProkustesV!X160*V$7+V$8,-99)</f>
        <v>-99</v>
      </c>
      <c r="W160" s="1">
        <v>775.71799999999996</v>
      </c>
      <c r="X160" s="1" t="s">
        <v>22</v>
      </c>
      <c r="Y160">
        <f t="shared" si="6"/>
        <v>0</v>
      </c>
      <c r="Z160" s="1">
        <v>777.0102959420808</v>
      </c>
    </row>
    <row r="161" spans="1:26" x14ac:dyDescent="0.3">
      <c r="A161" t="str">
        <f t="shared" si="5"/>
        <v>DIPiss</v>
      </c>
      <c r="B161" s="2" t="str">
        <f>ProkustesV!D161</f>
        <v>DIPiss14_d_4.jpg</v>
      </c>
      <c r="C161" s="2">
        <f>IF($A161=$B$3,ProkustesV!E161*C$7+C$8,-99)</f>
        <v>-99</v>
      </c>
      <c r="D161" s="2">
        <f>IF($A161=$B$3,ProkustesV!F161*D$7+D$8,-99)</f>
        <v>-99</v>
      </c>
      <c r="E161" s="2">
        <f>IF($A161=$B$3,ProkustesV!G161*E$7+E$8,-99)</f>
        <v>-99</v>
      </c>
      <c r="F161" s="2">
        <f>IF($A161=$B$3,ProkustesV!H161*F$7+F$8,-99)</f>
        <v>-99</v>
      </c>
      <c r="G161" s="2">
        <f>IF($A161=$B$3,ProkustesV!I161*G$7+G$8,-99)</f>
        <v>-99</v>
      </c>
      <c r="H161" s="2">
        <f>IF($A161=$B$3,ProkustesV!J161*H$7+H$8,-99)</f>
        <v>-99</v>
      </c>
      <c r="I161" s="2">
        <f>IF($A161=$B$3,ProkustesV!K161*I$7+I$8,-99)</f>
        <v>-99</v>
      </c>
      <c r="J161" s="2">
        <f>IF($A161=$B$3,ProkustesV!L161*J$7+J$8,-99)</f>
        <v>-99</v>
      </c>
      <c r="K161" s="2">
        <f>IF($A161=$B$3,ProkustesV!M161*K$7+K$8,-99)</f>
        <v>-99</v>
      </c>
      <c r="L161" s="2">
        <f>IF($A161=$B$3,ProkustesV!N161*L$7+L$8,-99)</f>
        <v>-99</v>
      </c>
      <c r="M161" s="2">
        <f>IF($A161=$B$3,ProkustesV!O161*M$7+M$8,-99)</f>
        <v>-99</v>
      </c>
      <c r="N161" s="2">
        <f>IF($A161=$B$3,ProkustesV!P161*N$7+N$8,-99)</f>
        <v>-99</v>
      </c>
      <c r="O161" s="2">
        <f>IF($A161=$B$3,ProkustesV!Q161*O$7+O$8,-99)</f>
        <v>-99</v>
      </c>
      <c r="P161" s="2">
        <f>IF($A161=$B$3,ProkustesV!R161*P$7+P$8,-99)</f>
        <v>-99</v>
      </c>
      <c r="Q161" s="2">
        <f>IF($A161=$B$3,ProkustesV!S161*Q$7+Q$8,-99)</f>
        <v>-99</v>
      </c>
      <c r="R161" s="2">
        <f>IF($A161=$B$3,ProkustesV!T161*R$7+R$8,-99)</f>
        <v>-99</v>
      </c>
      <c r="S161" s="2">
        <f>IF($A161=$B$3,ProkustesV!U161*S$7+S$8,-99)</f>
        <v>-99</v>
      </c>
      <c r="T161" s="2">
        <f>IF($A161=$B$3,ProkustesV!V161*T$7+T$8,-99)</f>
        <v>-99</v>
      </c>
      <c r="U161" s="2">
        <f>IF($A161=$B$3,ProkustesV!W161*U$7+U$8,-99)</f>
        <v>-99</v>
      </c>
      <c r="V161" s="2">
        <f>IF($A161=$B$3,ProkustesV!X161*V$7+V$8,-99)</f>
        <v>-99</v>
      </c>
      <c r="W161" s="1">
        <v>762.57299999999998</v>
      </c>
      <c r="X161" s="1" t="s">
        <v>22</v>
      </c>
      <c r="Y161">
        <f t="shared" si="6"/>
        <v>0</v>
      </c>
      <c r="Z161" s="1">
        <v>781.09218406024263</v>
      </c>
    </row>
    <row r="162" spans="1:26" x14ac:dyDescent="0.3">
      <c r="A162" t="str">
        <f t="shared" si="5"/>
        <v>DIPiss</v>
      </c>
      <c r="B162" s="2" t="str">
        <f>ProkustesV!D162</f>
        <v>DIPiss14_d_5.jpg</v>
      </c>
      <c r="C162" s="2">
        <f>IF($A162=$B$3,ProkustesV!E162*C$7+C$8,-99)</f>
        <v>-99</v>
      </c>
      <c r="D162" s="2">
        <f>IF($A162=$B$3,ProkustesV!F162*D$7+D$8,-99)</f>
        <v>-99</v>
      </c>
      <c r="E162" s="2">
        <f>IF($A162=$B$3,ProkustesV!G162*E$7+E$8,-99)</f>
        <v>-99</v>
      </c>
      <c r="F162" s="2">
        <f>IF($A162=$B$3,ProkustesV!H162*F$7+F$8,-99)</f>
        <v>-99</v>
      </c>
      <c r="G162" s="2">
        <f>IF($A162=$B$3,ProkustesV!I162*G$7+G$8,-99)</f>
        <v>-99</v>
      </c>
      <c r="H162" s="2">
        <f>IF($A162=$B$3,ProkustesV!J162*H$7+H$8,-99)</f>
        <v>-99</v>
      </c>
      <c r="I162" s="2">
        <f>IF($A162=$B$3,ProkustesV!K162*I$7+I$8,-99)</f>
        <v>-99</v>
      </c>
      <c r="J162" s="2">
        <f>IF($A162=$B$3,ProkustesV!L162*J$7+J$8,-99)</f>
        <v>-99</v>
      </c>
      <c r="K162" s="2">
        <f>IF($A162=$B$3,ProkustesV!M162*K$7+K$8,-99)</f>
        <v>-99</v>
      </c>
      <c r="L162" s="2">
        <f>IF($A162=$B$3,ProkustesV!N162*L$7+L$8,-99)</f>
        <v>-99</v>
      </c>
      <c r="M162" s="2">
        <f>IF($A162=$B$3,ProkustesV!O162*M$7+M$8,-99)</f>
        <v>-99</v>
      </c>
      <c r="N162" s="2">
        <f>IF($A162=$B$3,ProkustesV!P162*N$7+N$8,-99)</f>
        <v>-99</v>
      </c>
      <c r="O162" s="2">
        <f>IF($A162=$B$3,ProkustesV!Q162*O$7+O$8,-99)</f>
        <v>-99</v>
      </c>
      <c r="P162" s="2">
        <f>IF($A162=$B$3,ProkustesV!R162*P$7+P$8,-99)</f>
        <v>-99</v>
      </c>
      <c r="Q162" s="2">
        <f>IF($A162=$B$3,ProkustesV!S162*Q$7+Q$8,-99)</f>
        <v>-99</v>
      </c>
      <c r="R162" s="2">
        <f>IF($A162=$B$3,ProkustesV!T162*R$7+R$8,-99)</f>
        <v>-99</v>
      </c>
      <c r="S162" s="2">
        <f>IF($A162=$B$3,ProkustesV!U162*S$7+S$8,-99)</f>
        <v>-99</v>
      </c>
      <c r="T162" s="2">
        <f>IF($A162=$B$3,ProkustesV!V162*T$7+T$8,-99)</f>
        <v>-99</v>
      </c>
      <c r="U162" s="2">
        <f>IF($A162=$B$3,ProkustesV!W162*U$7+U$8,-99)</f>
        <v>-99</v>
      </c>
      <c r="V162" s="2">
        <f>IF($A162=$B$3,ProkustesV!X162*V$7+V$8,-99)</f>
        <v>-99</v>
      </c>
      <c r="W162" s="1">
        <v>747.90200000000004</v>
      </c>
      <c r="X162" s="1" t="s">
        <v>22</v>
      </c>
      <c r="Y162">
        <f t="shared" si="6"/>
        <v>0</v>
      </c>
      <c r="Z162" s="1">
        <v>781.16387525281789</v>
      </c>
    </row>
    <row r="163" spans="1:26" x14ac:dyDescent="0.3">
      <c r="A163" t="str">
        <f t="shared" si="5"/>
        <v>DIPiss</v>
      </c>
      <c r="B163" s="2" t="str">
        <f>ProkustesV!D163</f>
        <v>DIPiss15_d_1.jpg</v>
      </c>
      <c r="C163" s="2">
        <f>IF($A163=$B$3,ProkustesV!E163*C$7+C$8,-99)</f>
        <v>-99</v>
      </c>
      <c r="D163" s="2">
        <f>IF($A163=$B$3,ProkustesV!F163*D$7+D$8,-99)</f>
        <v>-99</v>
      </c>
      <c r="E163" s="2">
        <f>IF($A163=$B$3,ProkustesV!G163*E$7+E$8,-99)</f>
        <v>-99</v>
      </c>
      <c r="F163" s="2">
        <f>IF($A163=$B$3,ProkustesV!H163*F$7+F$8,-99)</f>
        <v>-99</v>
      </c>
      <c r="G163" s="2">
        <f>IF($A163=$B$3,ProkustesV!I163*G$7+G$8,-99)</f>
        <v>-99</v>
      </c>
      <c r="H163" s="2">
        <f>IF($A163=$B$3,ProkustesV!J163*H$7+H$8,-99)</f>
        <v>-99</v>
      </c>
      <c r="I163" s="2">
        <f>IF($A163=$B$3,ProkustesV!K163*I$7+I$8,-99)</f>
        <v>-99</v>
      </c>
      <c r="J163" s="2">
        <f>IF($A163=$B$3,ProkustesV!L163*J$7+J$8,-99)</f>
        <v>-99</v>
      </c>
      <c r="K163" s="2">
        <f>IF($A163=$B$3,ProkustesV!M163*K$7+K$8,-99)</f>
        <v>-99</v>
      </c>
      <c r="L163" s="2">
        <f>IF($A163=$B$3,ProkustesV!N163*L$7+L$8,-99)</f>
        <v>-99</v>
      </c>
      <c r="M163" s="2">
        <f>IF($A163=$B$3,ProkustesV!O163*M$7+M$8,-99)</f>
        <v>-99</v>
      </c>
      <c r="N163" s="2">
        <f>IF($A163=$B$3,ProkustesV!P163*N$7+N$8,-99)</f>
        <v>-99</v>
      </c>
      <c r="O163" s="2">
        <f>IF($A163=$B$3,ProkustesV!Q163*O$7+O$8,-99)</f>
        <v>-99</v>
      </c>
      <c r="P163" s="2">
        <f>IF($A163=$B$3,ProkustesV!R163*P$7+P$8,-99)</f>
        <v>-99</v>
      </c>
      <c r="Q163" s="2">
        <f>IF($A163=$B$3,ProkustesV!S163*Q$7+Q$8,-99)</f>
        <v>-99</v>
      </c>
      <c r="R163" s="2">
        <f>IF($A163=$B$3,ProkustesV!T163*R$7+R$8,-99)</f>
        <v>-99</v>
      </c>
      <c r="S163" s="2">
        <f>IF($A163=$B$3,ProkustesV!U163*S$7+S$8,-99)</f>
        <v>-99</v>
      </c>
      <c r="T163" s="2">
        <f>IF($A163=$B$3,ProkustesV!V163*T$7+T$8,-99)</f>
        <v>-99</v>
      </c>
      <c r="U163" s="2">
        <f>IF($A163=$B$3,ProkustesV!W163*U$7+U$8,-99)</f>
        <v>-99</v>
      </c>
      <c r="V163" s="2">
        <f>IF($A163=$B$3,ProkustesV!X163*V$7+V$8,-99)</f>
        <v>-99</v>
      </c>
      <c r="W163" s="1">
        <v>669.16600000000005</v>
      </c>
      <c r="X163" s="1" t="s">
        <v>22</v>
      </c>
      <c r="Y163">
        <f t="shared" si="6"/>
        <v>0</v>
      </c>
      <c r="Z163" s="1">
        <v>1252.6711459916366</v>
      </c>
    </row>
    <row r="164" spans="1:26" x14ac:dyDescent="0.3">
      <c r="A164" t="str">
        <f t="shared" si="5"/>
        <v>DIPiss</v>
      </c>
      <c r="B164" s="2" t="str">
        <f>ProkustesV!D164</f>
        <v>DIPiss15_d_2.jpg</v>
      </c>
      <c r="C164" s="2">
        <f>IF($A164=$B$3,ProkustesV!E164*C$7+C$8,-99)</f>
        <v>-99</v>
      </c>
      <c r="D164" s="2">
        <f>IF($A164=$B$3,ProkustesV!F164*D$7+D$8,-99)</f>
        <v>-99</v>
      </c>
      <c r="E164" s="2">
        <f>IF($A164=$B$3,ProkustesV!G164*E$7+E$8,-99)</f>
        <v>-99</v>
      </c>
      <c r="F164" s="2">
        <f>IF($A164=$B$3,ProkustesV!H164*F$7+F$8,-99)</f>
        <v>-99</v>
      </c>
      <c r="G164" s="2">
        <f>IF($A164=$B$3,ProkustesV!I164*G$7+G$8,-99)</f>
        <v>-99</v>
      </c>
      <c r="H164" s="2">
        <f>IF($A164=$B$3,ProkustesV!J164*H$7+H$8,-99)</f>
        <v>-99</v>
      </c>
      <c r="I164" s="2">
        <f>IF($A164=$B$3,ProkustesV!K164*I$7+I$8,-99)</f>
        <v>-99</v>
      </c>
      <c r="J164" s="2">
        <f>IF($A164=$B$3,ProkustesV!L164*J$7+J$8,-99)</f>
        <v>-99</v>
      </c>
      <c r="K164" s="2">
        <f>IF($A164=$B$3,ProkustesV!M164*K$7+K$8,-99)</f>
        <v>-99</v>
      </c>
      <c r="L164" s="2">
        <f>IF($A164=$B$3,ProkustesV!N164*L$7+L$8,-99)</f>
        <v>-99</v>
      </c>
      <c r="M164" s="2">
        <f>IF($A164=$B$3,ProkustesV!O164*M$7+M$8,-99)</f>
        <v>-99</v>
      </c>
      <c r="N164" s="2">
        <f>IF($A164=$B$3,ProkustesV!P164*N$7+N$8,-99)</f>
        <v>-99</v>
      </c>
      <c r="O164" s="2">
        <f>IF($A164=$B$3,ProkustesV!Q164*O$7+O$8,-99)</f>
        <v>-99</v>
      </c>
      <c r="P164" s="2">
        <f>IF($A164=$B$3,ProkustesV!R164*P$7+P$8,-99)</f>
        <v>-99</v>
      </c>
      <c r="Q164" s="2">
        <f>IF($A164=$B$3,ProkustesV!S164*Q$7+Q$8,-99)</f>
        <v>-99</v>
      </c>
      <c r="R164" s="2">
        <f>IF($A164=$B$3,ProkustesV!T164*R$7+R$8,-99)</f>
        <v>-99</v>
      </c>
      <c r="S164" s="2">
        <f>IF($A164=$B$3,ProkustesV!U164*S$7+S$8,-99)</f>
        <v>-99</v>
      </c>
      <c r="T164" s="2">
        <f>IF($A164=$B$3,ProkustesV!V164*T$7+T$8,-99)</f>
        <v>-99</v>
      </c>
      <c r="U164" s="2">
        <f>IF($A164=$B$3,ProkustesV!W164*U$7+U$8,-99)</f>
        <v>-99</v>
      </c>
      <c r="V164" s="2">
        <f>IF($A164=$B$3,ProkustesV!X164*V$7+V$8,-99)</f>
        <v>-99</v>
      </c>
      <c r="W164" s="1">
        <v>705.38499999999999</v>
      </c>
      <c r="X164" s="1" t="s">
        <v>22</v>
      </c>
      <c r="Y164">
        <f t="shared" si="6"/>
        <v>0</v>
      </c>
      <c r="Z164" s="1">
        <v>1285.9339018783198</v>
      </c>
    </row>
    <row r="165" spans="1:26" x14ac:dyDescent="0.3">
      <c r="A165" t="str">
        <f t="shared" si="5"/>
        <v>DIPiss</v>
      </c>
      <c r="B165" s="2" t="str">
        <f>ProkustesV!D165</f>
        <v>DIPiss15_d_3.jpg</v>
      </c>
      <c r="C165" s="2">
        <f>IF($A165=$B$3,ProkustesV!E165*C$7+C$8,-99)</f>
        <v>-99</v>
      </c>
      <c r="D165" s="2">
        <f>IF($A165=$B$3,ProkustesV!F165*D$7+D$8,-99)</f>
        <v>-99</v>
      </c>
      <c r="E165" s="2">
        <f>IF($A165=$B$3,ProkustesV!G165*E$7+E$8,-99)</f>
        <v>-99</v>
      </c>
      <c r="F165" s="2">
        <f>IF($A165=$B$3,ProkustesV!H165*F$7+F$8,-99)</f>
        <v>-99</v>
      </c>
      <c r="G165" s="2">
        <f>IF($A165=$B$3,ProkustesV!I165*G$7+G$8,-99)</f>
        <v>-99</v>
      </c>
      <c r="H165" s="2">
        <f>IF($A165=$B$3,ProkustesV!J165*H$7+H$8,-99)</f>
        <v>-99</v>
      </c>
      <c r="I165" s="2">
        <f>IF($A165=$B$3,ProkustesV!K165*I$7+I$8,-99)</f>
        <v>-99</v>
      </c>
      <c r="J165" s="2">
        <f>IF($A165=$B$3,ProkustesV!L165*J$7+J$8,-99)</f>
        <v>-99</v>
      </c>
      <c r="K165" s="2">
        <f>IF($A165=$B$3,ProkustesV!M165*K$7+K$8,-99)</f>
        <v>-99</v>
      </c>
      <c r="L165" s="2">
        <f>IF($A165=$B$3,ProkustesV!N165*L$7+L$8,-99)</f>
        <v>-99</v>
      </c>
      <c r="M165" s="2">
        <f>IF($A165=$B$3,ProkustesV!O165*M$7+M$8,-99)</f>
        <v>-99</v>
      </c>
      <c r="N165" s="2">
        <f>IF($A165=$B$3,ProkustesV!P165*N$7+N$8,-99)</f>
        <v>-99</v>
      </c>
      <c r="O165" s="2">
        <f>IF($A165=$B$3,ProkustesV!Q165*O$7+O$8,-99)</f>
        <v>-99</v>
      </c>
      <c r="P165" s="2">
        <f>IF($A165=$B$3,ProkustesV!R165*P$7+P$8,-99)</f>
        <v>-99</v>
      </c>
      <c r="Q165" s="2">
        <f>IF($A165=$B$3,ProkustesV!S165*Q$7+Q$8,-99)</f>
        <v>-99</v>
      </c>
      <c r="R165" s="2">
        <f>IF($A165=$B$3,ProkustesV!T165*R$7+R$8,-99)</f>
        <v>-99</v>
      </c>
      <c r="S165" s="2">
        <f>IF($A165=$B$3,ProkustesV!U165*S$7+S$8,-99)</f>
        <v>-99</v>
      </c>
      <c r="T165" s="2">
        <f>IF($A165=$B$3,ProkustesV!V165*T$7+T$8,-99)</f>
        <v>-99</v>
      </c>
      <c r="U165" s="2">
        <f>IF($A165=$B$3,ProkustesV!W165*U$7+U$8,-99)</f>
        <v>-99</v>
      </c>
      <c r="V165" s="2">
        <f>IF($A165=$B$3,ProkustesV!X165*V$7+V$8,-99)</f>
        <v>-99</v>
      </c>
      <c r="W165" s="1">
        <v>747.41099999999994</v>
      </c>
      <c r="X165" s="1" t="s">
        <v>22</v>
      </c>
      <c r="Y165">
        <f t="shared" si="6"/>
        <v>0</v>
      </c>
      <c r="Z165" s="1">
        <v>1223.1181463783455</v>
      </c>
    </row>
    <row r="166" spans="1:26" x14ac:dyDescent="0.3">
      <c r="A166" t="str">
        <f t="shared" si="5"/>
        <v>DIPiss</v>
      </c>
      <c r="B166" s="2" t="str">
        <f>ProkustesV!D166</f>
        <v>DIPiss15_d_4.jpg</v>
      </c>
      <c r="C166" s="2">
        <f>IF($A166=$B$3,ProkustesV!E166*C$7+C$8,-99)</f>
        <v>-99</v>
      </c>
      <c r="D166" s="2">
        <f>IF($A166=$B$3,ProkustesV!F166*D$7+D$8,-99)</f>
        <v>-99</v>
      </c>
      <c r="E166" s="2">
        <f>IF($A166=$B$3,ProkustesV!G166*E$7+E$8,-99)</f>
        <v>-99</v>
      </c>
      <c r="F166" s="2">
        <f>IF($A166=$B$3,ProkustesV!H166*F$7+F$8,-99)</f>
        <v>-99</v>
      </c>
      <c r="G166" s="2">
        <f>IF($A166=$B$3,ProkustesV!I166*G$7+G$8,-99)</f>
        <v>-99</v>
      </c>
      <c r="H166" s="2">
        <f>IF($A166=$B$3,ProkustesV!J166*H$7+H$8,-99)</f>
        <v>-99</v>
      </c>
      <c r="I166" s="2">
        <f>IF($A166=$B$3,ProkustesV!K166*I$7+I$8,-99)</f>
        <v>-99</v>
      </c>
      <c r="J166" s="2">
        <f>IF($A166=$B$3,ProkustesV!L166*J$7+J$8,-99)</f>
        <v>-99</v>
      </c>
      <c r="K166" s="2">
        <f>IF($A166=$B$3,ProkustesV!M166*K$7+K$8,-99)</f>
        <v>-99</v>
      </c>
      <c r="L166" s="2">
        <f>IF($A166=$B$3,ProkustesV!N166*L$7+L$8,-99)</f>
        <v>-99</v>
      </c>
      <c r="M166" s="2">
        <f>IF($A166=$B$3,ProkustesV!O166*M$7+M$8,-99)</f>
        <v>-99</v>
      </c>
      <c r="N166" s="2">
        <f>IF($A166=$B$3,ProkustesV!P166*N$7+N$8,-99)</f>
        <v>-99</v>
      </c>
      <c r="O166" s="2">
        <f>IF($A166=$B$3,ProkustesV!Q166*O$7+O$8,-99)</f>
        <v>-99</v>
      </c>
      <c r="P166" s="2">
        <f>IF($A166=$B$3,ProkustesV!R166*P$7+P$8,-99)</f>
        <v>-99</v>
      </c>
      <c r="Q166" s="2">
        <f>IF($A166=$B$3,ProkustesV!S166*Q$7+Q$8,-99)</f>
        <v>-99</v>
      </c>
      <c r="R166" s="2">
        <f>IF($A166=$B$3,ProkustesV!T166*R$7+R$8,-99)</f>
        <v>-99</v>
      </c>
      <c r="S166" s="2">
        <f>IF($A166=$B$3,ProkustesV!U166*S$7+S$8,-99)</f>
        <v>-99</v>
      </c>
      <c r="T166" s="2">
        <f>IF($A166=$B$3,ProkustesV!V166*T$7+T$8,-99)</f>
        <v>-99</v>
      </c>
      <c r="U166" s="2">
        <f>IF($A166=$B$3,ProkustesV!W166*U$7+U$8,-99)</f>
        <v>-99</v>
      </c>
      <c r="V166" s="2">
        <f>IF($A166=$B$3,ProkustesV!X166*V$7+V$8,-99)</f>
        <v>-99</v>
      </c>
      <c r="W166" s="1">
        <v>662.74599999999998</v>
      </c>
      <c r="X166" s="1" t="s">
        <v>22</v>
      </c>
      <c r="Y166">
        <f t="shared" si="6"/>
        <v>0</v>
      </c>
      <c r="Z166" s="1">
        <v>1231.2339339053322</v>
      </c>
    </row>
    <row r="167" spans="1:26" x14ac:dyDescent="0.3">
      <c r="A167" t="str">
        <f t="shared" si="5"/>
        <v>DIPiss</v>
      </c>
      <c r="B167" s="2" t="str">
        <f>ProkustesV!D167</f>
        <v>DIPiss15_d_5.jpg</v>
      </c>
      <c r="C167" s="2">
        <f>IF($A167=$B$3,ProkustesV!E167*C$7+C$8,-99)</f>
        <v>-99</v>
      </c>
      <c r="D167" s="2">
        <f>IF($A167=$B$3,ProkustesV!F167*D$7+D$8,-99)</f>
        <v>-99</v>
      </c>
      <c r="E167" s="2">
        <f>IF($A167=$B$3,ProkustesV!G167*E$7+E$8,-99)</f>
        <v>-99</v>
      </c>
      <c r="F167" s="2">
        <f>IF($A167=$B$3,ProkustesV!H167*F$7+F$8,-99)</f>
        <v>-99</v>
      </c>
      <c r="G167" s="2">
        <f>IF($A167=$B$3,ProkustesV!I167*G$7+G$8,-99)</f>
        <v>-99</v>
      </c>
      <c r="H167" s="2">
        <f>IF($A167=$B$3,ProkustesV!J167*H$7+H$8,-99)</f>
        <v>-99</v>
      </c>
      <c r="I167" s="2">
        <f>IF($A167=$B$3,ProkustesV!K167*I$7+I$8,-99)</f>
        <v>-99</v>
      </c>
      <c r="J167" s="2">
        <f>IF($A167=$B$3,ProkustesV!L167*J$7+J$8,-99)</f>
        <v>-99</v>
      </c>
      <c r="K167" s="2">
        <f>IF($A167=$B$3,ProkustesV!M167*K$7+K$8,-99)</f>
        <v>-99</v>
      </c>
      <c r="L167" s="2">
        <f>IF($A167=$B$3,ProkustesV!N167*L$7+L$8,-99)</f>
        <v>-99</v>
      </c>
      <c r="M167" s="2">
        <f>IF($A167=$B$3,ProkustesV!O167*M$7+M$8,-99)</f>
        <v>-99</v>
      </c>
      <c r="N167" s="2">
        <f>IF($A167=$B$3,ProkustesV!P167*N$7+N$8,-99)</f>
        <v>-99</v>
      </c>
      <c r="O167" s="2">
        <f>IF($A167=$B$3,ProkustesV!Q167*O$7+O$8,-99)</f>
        <v>-99</v>
      </c>
      <c r="P167" s="2">
        <f>IF($A167=$B$3,ProkustesV!R167*P$7+P$8,-99)</f>
        <v>-99</v>
      </c>
      <c r="Q167" s="2">
        <f>IF($A167=$B$3,ProkustesV!S167*Q$7+Q$8,-99)</f>
        <v>-99</v>
      </c>
      <c r="R167" s="2">
        <f>IF($A167=$B$3,ProkustesV!T167*R$7+R$8,-99)</f>
        <v>-99</v>
      </c>
      <c r="S167" s="2">
        <f>IF($A167=$B$3,ProkustesV!U167*S$7+S$8,-99)</f>
        <v>-99</v>
      </c>
      <c r="T167" s="2">
        <f>IF($A167=$B$3,ProkustesV!V167*T$7+T$8,-99)</f>
        <v>-99</v>
      </c>
      <c r="U167" s="2">
        <f>IF($A167=$B$3,ProkustesV!W167*U$7+U$8,-99)</f>
        <v>-99</v>
      </c>
      <c r="V167" s="2">
        <f>IF($A167=$B$3,ProkustesV!X167*V$7+V$8,-99)</f>
        <v>-99</v>
      </c>
      <c r="W167" s="1">
        <v>725.20799999999997</v>
      </c>
      <c r="X167" s="1" t="s">
        <v>22</v>
      </c>
      <c r="Y167">
        <f t="shared" si="6"/>
        <v>0</v>
      </c>
      <c r="Z167" s="1">
        <v>1240.1165267828665</v>
      </c>
    </row>
    <row r="168" spans="1:26" x14ac:dyDescent="0.3">
      <c r="A168" t="str">
        <f t="shared" si="5"/>
        <v>DIPiss</v>
      </c>
      <c r="B168" s="2" t="str">
        <f>ProkustesV!D168</f>
        <v>DIPiss16_1_d_1.jpg</v>
      </c>
      <c r="C168" s="2">
        <f>IF($A168=$B$3,ProkustesV!E168*C$7+C$8,-99)</f>
        <v>-99</v>
      </c>
      <c r="D168" s="2">
        <f>IF($A168=$B$3,ProkustesV!F168*D$7+D$8,-99)</f>
        <v>-99</v>
      </c>
      <c r="E168" s="2">
        <f>IF($A168=$B$3,ProkustesV!G168*E$7+E$8,-99)</f>
        <v>-99</v>
      </c>
      <c r="F168" s="2">
        <f>IF($A168=$B$3,ProkustesV!H168*F$7+F$8,-99)</f>
        <v>-99</v>
      </c>
      <c r="G168" s="2">
        <f>IF($A168=$B$3,ProkustesV!I168*G$7+G$8,-99)</f>
        <v>-99</v>
      </c>
      <c r="H168" s="2">
        <f>IF($A168=$B$3,ProkustesV!J168*H$7+H$8,-99)</f>
        <v>-99</v>
      </c>
      <c r="I168" s="2">
        <f>IF($A168=$B$3,ProkustesV!K168*I$7+I$8,-99)</f>
        <v>-99</v>
      </c>
      <c r="J168" s="2">
        <f>IF($A168=$B$3,ProkustesV!L168*J$7+J$8,-99)</f>
        <v>-99</v>
      </c>
      <c r="K168" s="2">
        <f>IF($A168=$B$3,ProkustesV!M168*K$7+K$8,-99)</f>
        <v>-99</v>
      </c>
      <c r="L168" s="2">
        <f>IF($A168=$B$3,ProkustesV!N168*L$7+L$8,-99)</f>
        <v>-99</v>
      </c>
      <c r="M168" s="2">
        <f>IF($A168=$B$3,ProkustesV!O168*M$7+M$8,-99)</f>
        <v>-99</v>
      </c>
      <c r="N168" s="2">
        <f>IF($A168=$B$3,ProkustesV!P168*N$7+N$8,-99)</f>
        <v>-99</v>
      </c>
      <c r="O168" s="2">
        <f>IF($A168=$B$3,ProkustesV!Q168*O$7+O$8,-99)</f>
        <v>-99</v>
      </c>
      <c r="P168" s="2">
        <f>IF($A168=$B$3,ProkustesV!R168*P$7+P$8,-99)</f>
        <v>-99</v>
      </c>
      <c r="Q168" s="2">
        <f>IF($A168=$B$3,ProkustesV!S168*Q$7+Q$8,-99)</f>
        <v>-99</v>
      </c>
      <c r="R168" s="2">
        <f>IF($A168=$B$3,ProkustesV!T168*R$7+R$8,-99)</f>
        <v>-99</v>
      </c>
      <c r="S168" s="2">
        <f>IF($A168=$B$3,ProkustesV!U168*S$7+S$8,-99)</f>
        <v>-99</v>
      </c>
      <c r="T168" s="2">
        <f>IF($A168=$B$3,ProkustesV!V168*T$7+T$8,-99)</f>
        <v>-99</v>
      </c>
      <c r="U168" s="2">
        <f>IF($A168=$B$3,ProkustesV!W168*U$7+U$8,-99)</f>
        <v>-99</v>
      </c>
      <c r="V168" s="2">
        <f>IF($A168=$B$3,ProkustesV!X168*V$7+V$8,-99)</f>
        <v>-99</v>
      </c>
      <c r="W168" s="1">
        <v>756.72400000000005</v>
      </c>
      <c r="X168" s="1" t="s">
        <v>22</v>
      </c>
      <c r="Y168">
        <f t="shared" si="6"/>
        <v>0</v>
      </c>
      <c r="Z168" s="1">
        <v>1219.4465957966343</v>
      </c>
    </row>
    <row r="169" spans="1:26" x14ac:dyDescent="0.3">
      <c r="A169" t="str">
        <f t="shared" si="5"/>
        <v>DIPiss</v>
      </c>
      <c r="B169" s="2" t="str">
        <f>ProkustesV!D169</f>
        <v>DIPiss16_1_d_2.jpg</v>
      </c>
      <c r="C169" s="2">
        <f>IF($A169=$B$3,ProkustesV!E169*C$7+C$8,-99)</f>
        <v>-99</v>
      </c>
      <c r="D169" s="2">
        <f>IF($A169=$B$3,ProkustesV!F169*D$7+D$8,-99)</f>
        <v>-99</v>
      </c>
      <c r="E169" s="2">
        <f>IF($A169=$B$3,ProkustesV!G169*E$7+E$8,-99)</f>
        <v>-99</v>
      </c>
      <c r="F169" s="2">
        <f>IF($A169=$B$3,ProkustesV!H169*F$7+F$8,-99)</f>
        <v>-99</v>
      </c>
      <c r="G169" s="2">
        <f>IF($A169=$B$3,ProkustesV!I169*G$7+G$8,-99)</f>
        <v>-99</v>
      </c>
      <c r="H169" s="2">
        <f>IF($A169=$B$3,ProkustesV!J169*H$7+H$8,-99)</f>
        <v>-99</v>
      </c>
      <c r="I169" s="2">
        <f>IF($A169=$B$3,ProkustesV!K169*I$7+I$8,-99)</f>
        <v>-99</v>
      </c>
      <c r="J169" s="2">
        <f>IF($A169=$B$3,ProkustesV!L169*J$7+J$8,-99)</f>
        <v>-99</v>
      </c>
      <c r="K169" s="2">
        <f>IF($A169=$B$3,ProkustesV!M169*K$7+K$8,-99)</f>
        <v>-99</v>
      </c>
      <c r="L169" s="2">
        <f>IF($A169=$B$3,ProkustesV!N169*L$7+L$8,-99)</f>
        <v>-99</v>
      </c>
      <c r="M169" s="2">
        <f>IF($A169=$B$3,ProkustesV!O169*M$7+M$8,-99)</f>
        <v>-99</v>
      </c>
      <c r="N169" s="2">
        <f>IF($A169=$B$3,ProkustesV!P169*N$7+N$8,-99)</f>
        <v>-99</v>
      </c>
      <c r="O169" s="2">
        <f>IF($A169=$B$3,ProkustesV!Q169*O$7+O$8,-99)</f>
        <v>-99</v>
      </c>
      <c r="P169" s="2">
        <f>IF($A169=$B$3,ProkustesV!R169*P$7+P$8,-99)</f>
        <v>-99</v>
      </c>
      <c r="Q169" s="2">
        <f>IF($A169=$B$3,ProkustesV!S169*Q$7+Q$8,-99)</f>
        <v>-99</v>
      </c>
      <c r="R169" s="2">
        <f>IF($A169=$B$3,ProkustesV!T169*R$7+R$8,-99)</f>
        <v>-99</v>
      </c>
      <c r="S169" s="2">
        <f>IF($A169=$B$3,ProkustesV!U169*S$7+S$8,-99)</f>
        <v>-99</v>
      </c>
      <c r="T169" s="2">
        <f>IF($A169=$B$3,ProkustesV!V169*T$7+T$8,-99)</f>
        <v>-99</v>
      </c>
      <c r="U169" s="2">
        <f>IF($A169=$B$3,ProkustesV!W169*U$7+U$8,-99)</f>
        <v>-99</v>
      </c>
      <c r="V169" s="2">
        <f>IF($A169=$B$3,ProkustesV!X169*V$7+V$8,-99)</f>
        <v>-99</v>
      </c>
      <c r="W169" s="1">
        <v>828.37199999999996</v>
      </c>
      <c r="X169" s="1" t="s">
        <v>22</v>
      </c>
      <c r="Y169">
        <f t="shared" si="6"/>
        <v>0</v>
      </c>
      <c r="Z169" s="1">
        <v>1210.0595026691869</v>
      </c>
    </row>
    <row r="170" spans="1:26" x14ac:dyDescent="0.3">
      <c r="A170" t="str">
        <f t="shared" si="5"/>
        <v>DIPiss</v>
      </c>
      <c r="B170" s="2" t="str">
        <f>ProkustesV!D170</f>
        <v>DIPiss16_1_d_3.jpg</v>
      </c>
      <c r="C170" s="2">
        <f>IF($A170=$B$3,ProkustesV!E170*C$7+C$8,-99)</f>
        <v>-99</v>
      </c>
      <c r="D170" s="2">
        <f>IF($A170=$B$3,ProkustesV!F170*D$7+D$8,-99)</f>
        <v>-99</v>
      </c>
      <c r="E170" s="2">
        <f>IF($A170=$B$3,ProkustesV!G170*E$7+E$8,-99)</f>
        <v>-99</v>
      </c>
      <c r="F170" s="2">
        <f>IF($A170=$B$3,ProkustesV!H170*F$7+F$8,-99)</f>
        <v>-99</v>
      </c>
      <c r="G170" s="2">
        <f>IF($A170=$B$3,ProkustesV!I170*G$7+G$8,-99)</f>
        <v>-99</v>
      </c>
      <c r="H170" s="2">
        <f>IF($A170=$B$3,ProkustesV!J170*H$7+H$8,-99)</f>
        <v>-99</v>
      </c>
      <c r="I170" s="2">
        <f>IF($A170=$B$3,ProkustesV!K170*I$7+I$8,-99)</f>
        <v>-99</v>
      </c>
      <c r="J170" s="2">
        <f>IF($A170=$B$3,ProkustesV!L170*J$7+J$8,-99)</f>
        <v>-99</v>
      </c>
      <c r="K170" s="2">
        <f>IF($A170=$B$3,ProkustesV!M170*K$7+K$8,-99)</f>
        <v>-99</v>
      </c>
      <c r="L170" s="2">
        <f>IF($A170=$B$3,ProkustesV!N170*L$7+L$8,-99)</f>
        <v>-99</v>
      </c>
      <c r="M170" s="2">
        <f>IF($A170=$B$3,ProkustesV!O170*M$7+M$8,-99)</f>
        <v>-99</v>
      </c>
      <c r="N170" s="2">
        <f>IF($A170=$B$3,ProkustesV!P170*N$7+N$8,-99)</f>
        <v>-99</v>
      </c>
      <c r="O170" s="2">
        <f>IF($A170=$B$3,ProkustesV!Q170*O$7+O$8,-99)</f>
        <v>-99</v>
      </c>
      <c r="P170" s="2">
        <f>IF($A170=$B$3,ProkustesV!R170*P$7+P$8,-99)</f>
        <v>-99</v>
      </c>
      <c r="Q170" s="2">
        <f>IF($A170=$B$3,ProkustesV!S170*Q$7+Q$8,-99)</f>
        <v>-99</v>
      </c>
      <c r="R170" s="2">
        <f>IF($A170=$B$3,ProkustesV!T170*R$7+R$8,-99)</f>
        <v>-99</v>
      </c>
      <c r="S170" s="2">
        <f>IF($A170=$B$3,ProkustesV!U170*S$7+S$8,-99)</f>
        <v>-99</v>
      </c>
      <c r="T170" s="2">
        <f>IF($A170=$B$3,ProkustesV!V170*T$7+T$8,-99)</f>
        <v>-99</v>
      </c>
      <c r="U170" s="2">
        <f>IF($A170=$B$3,ProkustesV!W170*U$7+U$8,-99)</f>
        <v>-99</v>
      </c>
      <c r="V170" s="2">
        <f>IF($A170=$B$3,ProkustesV!X170*V$7+V$8,-99)</f>
        <v>-99</v>
      </c>
      <c r="W170" s="1">
        <v>804.46500000000003</v>
      </c>
      <c r="X170" s="1" t="s">
        <v>22</v>
      </c>
      <c r="Y170">
        <f t="shared" si="6"/>
        <v>0</v>
      </c>
      <c r="Z170" s="1">
        <v>1244.5802505262568</v>
      </c>
    </row>
    <row r="171" spans="1:26" x14ac:dyDescent="0.3">
      <c r="A171" t="str">
        <f t="shared" si="5"/>
        <v>DIPiss</v>
      </c>
      <c r="B171" s="2" t="str">
        <f>ProkustesV!D171</f>
        <v>DIPiss16_1_d_4.jpg</v>
      </c>
      <c r="C171" s="2">
        <f>IF($A171=$B$3,ProkustesV!E171*C$7+C$8,-99)</f>
        <v>-99</v>
      </c>
      <c r="D171" s="2">
        <f>IF($A171=$B$3,ProkustesV!F171*D$7+D$8,-99)</f>
        <v>-99</v>
      </c>
      <c r="E171" s="2">
        <f>IF($A171=$B$3,ProkustesV!G171*E$7+E$8,-99)</f>
        <v>-99</v>
      </c>
      <c r="F171" s="2">
        <f>IF($A171=$B$3,ProkustesV!H171*F$7+F$8,-99)</f>
        <v>-99</v>
      </c>
      <c r="G171" s="2">
        <f>IF($A171=$B$3,ProkustesV!I171*G$7+G$8,-99)</f>
        <v>-99</v>
      </c>
      <c r="H171" s="2">
        <f>IF($A171=$B$3,ProkustesV!J171*H$7+H$8,-99)</f>
        <v>-99</v>
      </c>
      <c r="I171" s="2">
        <f>IF($A171=$B$3,ProkustesV!K171*I$7+I$8,-99)</f>
        <v>-99</v>
      </c>
      <c r="J171" s="2">
        <f>IF($A171=$B$3,ProkustesV!L171*J$7+J$8,-99)</f>
        <v>-99</v>
      </c>
      <c r="K171" s="2">
        <f>IF($A171=$B$3,ProkustesV!M171*K$7+K$8,-99)</f>
        <v>-99</v>
      </c>
      <c r="L171" s="2">
        <f>IF($A171=$B$3,ProkustesV!N171*L$7+L$8,-99)</f>
        <v>-99</v>
      </c>
      <c r="M171" s="2">
        <f>IF($A171=$B$3,ProkustesV!O171*M$7+M$8,-99)</f>
        <v>-99</v>
      </c>
      <c r="N171" s="2">
        <f>IF($A171=$B$3,ProkustesV!P171*N$7+N$8,-99)</f>
        <v>-99</v>
      </c>
      <c r="O171" s="2">
        <f>IF($A171=$B$3,ProkustesV!Q171*O$7+O$8,-99)</f>
        <v>-99</v>
      </c>
      <c r="P171" s="2">
        <f>IF($A171=$B$3,ProkustesV!R171*P$7+P$8,-99)</f>
        <v>-99</v>
      </c>
      <c r="Q171" s="2">
        <f>IF($A171=$B$3,ProkustesV!S171*Q$7+Q$8,-99)</f>
        <v>-99</v>
      </c>
      <c r="R171" s="2">
        <f>IF($A171=$B$3,ProkustesV!T171*R$7+R$8,-99)</f>
        <v>-99</v>
      </c>
      <c r="S171" s="2">
        <f>IF($A171=$B$3,ProkustesV!U171*S$7+S$8,-99)</f>
        <v>-99</v>
      </c>
      <c r="T171" s="2">
        <f>IF($A171=$B$3,ProkustesV!V171*T$7+T$8,-99)</f>
        <v>-99</v>
      </c>
      <c r="U171" s="2">
        <f>IF($A171=$B$3,ProkustesV!W171*U$7+U$8,-99)</f>
        <v>-99</v>
      </c>
      <c r="V171" s="2">
        <f>IF($A171=$B$3,ProkustesV!X171*V$7+V$8,-99)</f>
        <v>-99</v>
      </c>
      <c r="W171" s="1">
        <v>816.178</v>
      </c>
      <c r="X171" s="1" t="s">
        <v>22</v>
      </c>
      <c r="Y171">
        <f t="shared" si="6"/>
        <v>0</v>
      </c>
      <c r="Z171" s="1">
        <v>1252.0674901937196</v>
      </c>
    </row>
    <row r="172" spans="1:26" x14ac:dyDescent="0.3">
      <c r="A172" t="str">
        <f t="shared" si="5"/>
        <v>DIPiss</v>
      </c>
      <c r="B172" s="2" t="str">
        <f>ProkustesV!D172</f>
        <v>DIPiss16_1_d_5.jpg</v>
      </c>
      <c r="C172" s="2">
        <f>IF($A172=$B$3,ProkustesV!E172*C$7+C$8,-99)</f>
        <v>-99</v>
      </c>
      <c r="D172" s="2">
        <f>IF($A172=$B$3,ProkustesV!F172*D$7+D$8,-99)</f>
        <v>-99</v>
      </c>
      <c r="E172" s="2">
        <f>IF($A172=$B$3,ProkustesV!G172*E$7+E$8,-99)</f>
        <v>-99</v>
      </c>
      <c r="F172" s="2">
        <f>IF($A172=$B$3,ProkustesV!H172*F$7+F$8,-99)</f>
        <v>-99</v>
      </c>
      <c r="G172" s="2">
        <f>IF($A172=$B$3,ProkustesV!I172*G$7+G$8,-99)</f>
        <v>-99</v>
      </c>
      <c r="H172" s="2">
        <f>IF($A172=$B$3,ProkustesV!J172*H$7+H$8,-99)</f>
        <v>-99</v>
      </c>
      <c r="I172" s="2">
        <f>IF($A172=$B$3,ProkustesV!K172*I$7+I$8,-99)</f>
        <v>-99</v>
      </c>
      <c r="J172" s="2">
        <f>IF($A172=$B$3,ProkustesV!L172*J$7+J$8,-99)</f>
        <v>-99</v>
      </c>
      <c r="K172" s="2">
        <f>IF($A172=$B$3,ProkustesV!M172*K$7+K$8,-99)</f>
        <v>-99</v>
      </c>
      <c r="L172" s="2">
        <f>IF($A172=$B$3,ProkustesV!N172*L$7+L$8,-99)</f>
        <v>-99</v>
      </c>
      <c r="M172" s="2">
        <f>IF($A172=$B$3,ProkustesV!O172*M$7+M$8,-99)</f>
        <v>-99</v>
      </c>
      <c r="N172" s="2">
        <f>IF($A172=$B$3,ProkustesV!P172*N$7+N$8,-99)</f>
        <v>-99</v>
      </c>
      <c r="O172" s="2">
        <f>IF($A172=$B$3,ProkustesV!Q172*O$7+O$8,-99)</f>
        <v>-99</v>
      </c>
      <c r="P172" s="2">
        <f>IF($A172=$B$3,ProkustesV!R172*P$7+P$8,-99)</f>
        <v>-99</v>
      </c>
      <c r="Q172" s="2">
        <f>IF($A172=$B$3,ProkustesV!S172*Q$7+Q$8,-99)</f>
        <v>-99</v>
      </c>
      <c r="R172" s="2">
        <f>IF($A172=$B$3,ProkustesV!T172*R$7+R$8,-99)</f>
        <v>-99</v>
      </c>
      <c r="S172" s="2">
        <f>IF($A172=$B$3,ProkustesV!U172*S$7+S$8,-99)</f>
        <v>-99</v>
      </c>
      <c r="T172" s="2">
        <f>IF($A172=$B$3,ProkustesV!V172*T$7+T$8,-99)</f>
        <v>-99</v>
      </c>
      <c r="U172" s="2">
        <f>IF($A172=$B$3,ProkustesV!W172*U$7+U$8,-99)</f>
        <v>-99</v>
      </c>
      <c r="V172" s="2">
        <f>IF($A172=$B$3,ProkustesV!X172*V$7+V$8,-99)</f>
        <v>-99</v>
      </c>
      <c r="W172" s="1">
        <v>751.10400000000004</v>
      </c>
      <c r="X172" s="1" t="s">
        <v>22</v>
      </c>
      <c r="Y172">
        <f t="shared" si="6"/>
        <v>0</v>
      </c>
      <c r="Z172" s="1">
        <v>1256</v>
      </c>
    </row>
    <row r="173" spans="1:26" x14ac:dyDescent="0.3">
      <c r="A173" t="str">
        <f t="shared" si="5"/>
        <v>DIPiss</v>
      </c>
      <c r="B173" s="2" t="str">
        <f>ProkustesV!D173</f>
        <v>DIPiss17_d_1.jpg</v>
      </c>
      <c r="C173" s="2">
        <f>IF($A173=$B$3,ProkustesV!E173*C$7+C$8,-99)</f>
        <v>-99</v>
      </c>
      <c r="D173" s="2">
        <f>IF($A173=$B$3,ProkustesV!F173*D$7+D$8,-99)</f>
        <v>-99</v>
      </c>
      <c r="E173" s="2">
        <f>IF($A173=$B$3,ProkustesV!G173*E$7+E$8,-99)</f>
        <v>-99</v>
      </c>
      <c r="F173" s="2">
        <f>IF($A173=$B$3,ProkustesV!H173*F$7+F$8,-99)</f>
        <v>-99</v>
      </c>
      <c r="G173" s="2">
        <f>IF($A173=$B$3,ProkustesV!I173*G$7+G$8,-99)</f>
        <v>-99</v>
      </c>
      <c r="H173" s="2">
        <f>IF($A173=$B$3,ProkustesV!J173*H$7+H$8,-99)</f>
        <v>-99</v>
      </c>
      <c r="I173" s="2">
        <f>IF($A173=$B$3,ProkustesV!K173*I$7+I$8,-99)</f>
        <v>-99</v>
      </c>
      <c r="J173" s="2">
        <f>IF($A173=$B$3,ProkustesV!L173*J$7+J$8,-99)</f>
        <v>-99</v>
      </c>
      <c r="K173" s="2">
        <f>IF($A173=$B$3,ProkustesV!M173*K$7+K$8,-99)</f>
        <v>-99</v>
      </c>
      <c r="L173" s="2">
        <f>IF($A173=$B$3,ProkustesV!N173*L$7+L$8,-99)</f>
        <v>-99</v>
      </c>
      <c r="M173" s="2">
        <f>IF($A173=$B$3,ProkustesV!O173*M$7+M$8,-99)</f>
        <v>-99</v>
      </c>
      <c r="N173" s="2">
        <f>IF($A173=$B$3,ProkustesV!P173*N$7+N$8,-99)</f>
        <v>-99</v>
      </c>
      <c r="O173" s="2">
        <f>IF($A173=$B$3,ProkustesV!Q173*O$7+O$8,-99)</f>
        <v>-99</v>
      </c>
      <c r="P173" s="2">
        <f>IF($A173=$B$3,ProkustesV!R173*P$7+P$8,-99)</f>
        <v>-99</v>
      </c>
      <c r="Q173" s="2">
        <f>IF($A173=$B$3,ProkustesV!S173*Q$7+Q$8,-99)</f>
        <v>-99</v>
      </c>
      <c r="R173" s="2">
        <f>IF($A173=$B$3,ProkustesV!T173*R$7+R$8,-99)</f>
        <v>-99</v>
      </c>
      <c r="S173" s="2">
        <f>IF($A173=$B$3,ProkustesV!U173*S$7+S$8,-99)</f>
        <v>-99</v>
      </c>
      <c r="T173" s="2">
        <f>IF($A173=$B$3,ProkustesV!V173*T$7+T$8,-99)</f>
        <v>-99</v>
      </c>
      <c r="U173" s="2">
        <f>IF($A173=$B$3,ProkustesV!W173*U$7+U$8,-99)</f>
        <v>-99</v>
      </c>
      <c r="V173" s="2">
        <f>IF($A173=$B$3,ProkustesV!X173*V$7+V$8,-99)</f>
        <v>-99</v>
      </c>
      <c r="W173" s="1">
        <v>656.005</v>
      </c>
      <c r="X173" s="1" t="s">
        <v>22</v>
      </c>
      <c r="Y173">
        <f t="shared" si="6"/>
        <v>0</v>
      </c>
      <c r="Z173" s="1">
        <v>1289.3261806075295</v>
      </c>
    </row>
    <row r="174" spans="1:26" x14ac:dyDescent="0.3">
      <c r="A174" t="str">
        <f t="shared" si="5"/>
        <v>DIPiss</v>
      </c>
      <c r="B174" s="2" t="str">
        <f>ProkustesV!D174</f>
        <v>DIPiss17_d_2.jpg</v>
      </c>
      <c r="C174" s="2">
        <f>IF($A174=$B$3,ProkustesV!E174*C$7+C$8,-99)</f>
        <v>-99</v>
      </c>
      <c r="D174" s="2">
        <f>IF($A174=$B$3,ProkustesV!F174*D$7+D$8,-99)</f>
        <v>-99</v>
      </c>
      <c r="E174" s="2">
        <f>IF($A174=$B$3,ProkustesV!G174*E$7+E$8,-99)</f>
        <v>-99</v>
      </c>
      <c r="F174" s="2">
        <f>IF($A174=$B$3,ProkustesV!H174*F$7+F$8,-99)</f>
        <v>-99</v>
      </c>
      <c r="G174" s="2">
        <f>IF($A174=$B$3,ProkustesV!I174*G$7+G$8,-99)</f>
        <v>-99</v>
      </c>
      <c r="H174" s="2">
        <f>IF($A174=$B$3,ProkustesV!J174*H$7+H$8,-99)</f>
        <v>-99</v>
      </c>
      <c r="I174" s="2">
        <f>IF($A174=$B$3,ProkustesV!K174*I$7+I$8,-99)</f>
        <v>-99</v>
      </c>
      <c r="J174" s="2">
        <f>IF($A174=$B$3,ProkustesV!L174*J$7+J$8,-99)</f>
        <v>-99</v>
      </c>
      <c r="K174" s="2">
        <f>IF($A174=$B$3,ProkustesV!M174*K$7+K$8,-99)</f>
        <v>-99</v>
      </c>
      <c r="L174" s="2">
        <f>IF($A174=$B$3,ProkustesV!N174*L$7+L$8,-99)</f>
        <v>-99</v>
      </c>
      <c r="M174" s="2">
        <f>IF($A174=$B$3,ProkustesV!O174*M$7+M$8,-99)</f>
        <v>-99</v>
      </c>
      <c r="N174" s="2">
        <f>IF($A174=$B$3,ProkustesV!P174*N$7+N$8,-99)</f>
        <v>-99</v>
      </c>
      <c r="O174" s="2">
        <f>IF($A174=$B$3,ProkustesV!Q174*O$7+O$8,-99)</f>
        <v>-99</v>
      </c>
      <c r="P174" s="2">
        <f>IF($A174=$B$3,ProkustesV!R174*P$7+P$8,-99)</f>
        <v>-99</v>
      </c>
      <c r="Q174" s="2">
        <f>IF($A174=$B$3,ProkustesV!S174*Q$7+Q$8,-99)</f>
        <v>-99</v>
      </c>
      <c r="R174" s="2">
        <f>IF($A174=$B$3,ProkustesV!T174*R$7+R$8,-99)</f>
        <v>-99</v>
      </c>
      <c r="S174" s="2">
        <f>IF($A174=$B$3,ProkustesV!U174*S$7+S$8,-99)</f>
        <v>-99</v>
      </c>
      <c r="T174" s="2">
        <f>IF($A174=$B$3,ProkustesV!V174*T$7+T$8,-99)</f>
        <v>-99</v>
      </c>
      <c r="U174" s="2">
        <f>IF($A174=$B$3,ProkustesV!W174*U$7+U$8,-99)</f>
        <v>-99</v>
      </c>
      <c r="V174" s="2">
        <f>IF($A174=$B$3,ProkustesV!X174*V$7+V$8,-99)</f>
        <v>-99</v>
      </c>
      <c r="W174" s="1">
        <v>821.58</v>
      </c>
      <c r="X174" s="1" t="s">
        <v>22</v>
      </c>
      <c r="Y174">
        <f t="shared" si="6"/>
        <v>0</v>
      </c>
      <c r="Z174" s="1">
        <v>1266.1642863388622</v>
      </c>
    </row>
    <row r="175" spans="1:26" x14ac:dyDescent="0.3">
      <c r="A175" t="str">
        <f t="shared" si="5"/>
        <v>DIPiss</v>
      </c>
      <c r="B175" s="2" t="str">
        <f>ProkustesV!D175</f>
        <v>DIPiss17_d_3.jpg</v>
      </c>
      <c r="C175" s="2">
        <f>IF($A175=$B$3,ProkustesV!E175*C$7+C$8,-99)</f>
        <v>-99</v>
      </c>
      <c r="D175" s="2">
        <f>IF($A175=$B$3,ProkustesV!F175*D$7+D$8,-99)</f>
        <v>-99</v>
      </c>
      <c r="E175" s="2">
        <f>IF($A175=$B$3,ProkustesV!G175*E$7+E$8,-99)</f>
        <v>-99</v>
      </c>
      <c r="F175" s="2">
        <f>IF($A175=$B$3,ProkustesV!H175*F$7+F$8,-99)</f>
        <v>-99</v>
      </c>
      <c r="G175" s="2">
        <f>IF($A175=$B$3,ProkustesV!I175*G$7+G$8,-99)</f>
        <v>-99</v>
      </c>
      <c r="H175" s="2">
        <f>IF($A175=$B$3,ProkustesV!J175*H$7+H$8,-99)</f>
        <v>-99</v>
      </c>
      <c r="I175" s="2">
        <f>IF($A175=$B$3,ProkustesV!K175*I$7+I$8,-99)</f>
        <v>-99</v>
      </c>
      <c r="J175" s="2">
        <f>IF($A175=$B$3,ProkustesV!L175*J$7+J$8,-99)</f>
        <v>-99</v>
      </c>
      <c r="K175" s="2">
        <f>IF($A175=$B$3,ProkustesV!M175*K$7+K$8,-99)</f>
        <v>-99</v>
      </c>
      <c r="L175" s="2">
        <f>IF($A175=$B$3,ProkustesV!N175*L$7+L$8,-99)</f>
        <v>-99</v>
      </c>
      <c r="M175" s="2">
        <f>IF($A175=$B$3,ProkustesV!O175*M$7+M$8,-99)</f>
        <v>-99</v>
      </c>
      <c r="N175" s="2">
        <f>IF($A175=$B$3,ProkustesV!P175*N$7+N$8,-99)</f>
        <v>-99</v>
      </c>
      <c r="O175" s="2">
        <f>IF($A175=$B$3,ProkustesV!Q175*O$7+O$8,-99)</f>
        <v>-99</v>
      </c>
      <c r="P175" s="2">
        <f>IF($A175=$B$3,ProkustesV!R175*P$7+P$8,-99)</f>
        <v>-99</v>
      </c>
      <c r="Q175" s="2">
        <f>IF($A175=$B$3,ProkustesV!S175*Q$7+Q$8,-99)</f>
        <v>-99</v>
      </c>
      <c r="R175" s="2">
        <f>IF($A175=$B$3,ProkustesV!T175*R$7+R$8,-99)</f>
        <v>-99</v>
      </c>
      <c r="S175" s="2">
        <f>IF($A175=$B$3,ProkustesV!U175*S$7+S$8,-99)</f>
        <v>-99</v>
      </c>
      <c r="T175" s="2">
        <f>IF($A175=$B$3,ProkustesV!V175*T$7+T$8,-99)</f>
        <v>-99</v>
      </c>
      <c r="U175" s="2">
        <f>IF($A175=$B$3,ProkustesV!W175*U$7+U$8,-99)</f>
        <v>-99</v>
      </c>
      <c r="V175" s="2">
        <f>IF($A175=$B$3,ProkustesV!X175*V$7+V$8,-99)</f>
        <v>-99</v>
      </c>
      <c r="W175" s="1">
        <v>706.08900000000006</v>
      </c>
      <c r="X175" s="1" t="s">
        <v>22</v>
      </c>
      <c r="Y175">
        <f t="shared" si="6"/>
        <v>0</v>
      </c>
      <c r="Z175" s="1">
        <v>1267.162578361593</v>
      </c>
    </row>
    <row r="176" spans="1:26" x14ac:dyDescent="0.3">
      <c r="A176" t="str">
        <f t="shared" si="5"/>
        <v>DIPiss</v>
      </c>
      <c r="B176" s="2" t="str">
        <f>ProkustesV!D176</f>
        <v>DIPiss17_d_4.jpg</v>
      </c>
      <c r="C176" s="2">
        <f>IF($A176=$B$3,ProkustesV!E176*C$7+C$8,-99)</f>
        <v>-99</v>
      </c>
      <c r="D176" s="2">
        <f>IF($A176=$B$3,ProkustesV!F176*D$7+D$8,-99)</f>
        <v>-99</v>
      </c>
      <c r="E176" s="2">
        <f>IF($A176=$B$3,ProkustesV!G176*E$7+E$8,-99)</f>
        <v>-99</v>
      </c>
      <c r="F176" s="2">
        <f>IF($A176=$B$3,ProkustesV!H176*F$7+F$8,-99)</f>
        <v>-99</v>
      </c>
      <c r="G176" s="2">
        <f>IF($A176=$B$3,ProkustesV!I176*G$7+G$8,-99)</f>
        <v>-99</v>
      </c>
      <c r="H176" s="2">
        <f>IF($A176=$B$3,ProkustesV!J176*H$7+H$8,-99)</f>
        <v>-99</v>
      </c>
      <c r="I176" s="2">
        <f>IF($A176=$B$3,ProkustesV!K176*I$7+I$8,-99)</f>
        <v>-99</v>
      </c>
      <c r="J176" s="2">
        <f>IF($A176=$B$3,ProkustesV!L176*J$7+J$8,-99)</f>
        <v>-99</v>
      </c>
      <c r="K176" s="2">
        <f>IF($A176=$B$3,ProkustesV!M176*K$7+K$8,-99)</f>
        <v>-99</v>
      </c>
      <c r="L176" s="2">
        <f>IF($A176=$B$3,ProkustesV!N176*L$7+L$8,-99)</f>
        <v>-99</v>
      </c>
      <c r="M176" s="2">
        <f>IF($A176=$B$3,ProkustesV!O176*M$7+M$8,-99)</f>
        <v>-99</v>
      </c>
      <c r="N176" s="2">
        <f>IF($A176=$B$3,ProkustesV!P176*N$7+N$8,-99)</f>
        <v>-99</v>
      </c>
      <c r="O176" s="2">
        <f>IF($A176=$B$3,ProkustesV!Q176*O$7+O$8,-99)</f>
        <v>-99</v>
      </c>
      <c r="P176" s="2">
        <f>IF($A176=$B$3,ProkustesV!R176*P$7+P$8,-99)</f>
        <v>-99</v>
      </c>
      <c r="Q176" s="2">
        <f>IF($A176=$B$3,ProkustesV!S176*Q$7+Q$8,-99)</f>
        <v>-99</v>
      </c>
      <c r="R176" s="2">
        <f>IF($A176=$B$3,ProkustesV!T176*R$7+R$8,-99)</f>
        <v>-99</v>
      </c>
      <c r="S176" s="2">
        <f>IF($A176=$B$3,ProkustesV!U176*S$7+S$8,-99)</f>
        <v>-99</v>
      </c>
      <c r="T176" s="2">
        <f>IF($A176=$B$3,ProkustesV!V176*T$7+T$8,-99)</f>
        <v>-99</v>
      </c>
      <c r="U176" s="2">
        <f>IF($A176=$B$3,ProkustesV!W176*U$7+U$8,-99)</f>
        <v>-99</v>
      </c>
      <c r="V176" s="2">
        <f>IF($A176=$B$3,ProkustesV!X176*V$7+V$8,-99)</f>
        <v>-99</v>
      </c>
      <c r="W176" s="1">
        <v>711.32100000000003</v>
      </c>
      <c r="X176" s="1" t="s">
        <v>22</v>
      </c>
      <c r="Y176">
        <f t="shared" si="6"/>
        <v>0</v>
      </c>
      <c r="Z176" s="1">
        <v>1253.955342107525</v>
      </c>
    </row>
    <row r="177" spans="1:26" x14ac:dyDescent="0.3">
      <c r="A177" t="str">
        <f t="shared" si="5"/>
        <v>DIPiss</v>
      </c>
      <c r="B177" s="2" t="str">
        <f>ProkustesV!D177</f>
        <v>DIPiss17_d_5.jpg</v>
      </c>
      <c r="C177" s="2">
        <f>IF($A177=$B$3,ProkustesV!E177*C$7+C$8,-99)</f>
        <v>-99</v>
      </c>
      <c r="D177" s="2">
        <f>IF($A177=$B$3,ProkustesV!F177*D$7+D$8,-99)</f>
        <v>-99</v>
      </c>
      <c r="E177" s="2">
        <f>IF($A177=$B$3,ProkustesV!G177*E$7+E$8,-99)</f>
        <v>-99</v>
      </c>
      <c r="F177" s="2">
        <f>IF($A177=$B$3,ProkustesV!H177*F$7+F$8,-99)</f>
        <v>-99</v>
      </c>
      <c r="G177" s="2">
        <f>IF($A177=$B$3,ProkustesV!I177*G$7+G$8,-99)</f>
        <v>-99</v>
      </c>
      <c r="H177" s="2">
        <f>IF($A177=$B$3,ProkustesV!J177*H$7+H$8,-99)</f>
        <v>-99</v>
      </c>
      <c r="I177" s="2">
        <f>IF($A177=$B$3,ProkustesV!K177*I$7+I$8,-99)</f>
        <v>-99</v>
      </c>
      <c r="J177" s="2">
        <f>IF($A177=$B$3,ProkustesV!L177*J$7+J$8,-99)</f>
        <v>-99</v>
      </c>
      <c r="K177" s="2">
        <f>IF($A177=$B$3,ProkustesV!M177*K$7+K$8,-99)</f>
        <v>-99</v>
      </c>
      <c r="L177" s="2">
        <f>IF($A177=$B$3,ProkustesV!N177*L$7+L$8,-99)</f>
        <v>-99</v>
      </c>
      <c r="M177" s="2">
        <f>IF($A177=$B$3,ProkustesV!O177*M$7+M$8,-99)</f>
        <v>-99</v>
      </c>
      <c r="N177" s="2">
        <f>IF($A177=$B$3,ProkustesV!P177*N$7+N$8,-99)</f>
        <v>-99</v>
      </c>
      <c r="O177" s="2">
        <f>IF($A177=$B$3,ProkustesV!Q177*O$7+O$8,-99)</f>
        <v>-99</v>
      </c>
      <c r="P177" s="2">
        <f>IF($A177=$B$3,ProkustesV!R177*P$7+P$8,-99)</f>
        <v>-99</v>
      </c>
      <c r="Q177" s="2">
        <f>IF($A177=$B$3,ProkustesV!S177*Q$7+Q$8,-99)</f>
        <v>-99</v>
      </c>
      <c r="R177" s="2">
        <f>IF($A177=$B$3,ProkustesV!T177*R$7+R$8,-99)</f>
        <v>-99</v>
      </c>
      <c r="S177" s="2">
        <f>IF($A177=$B$3,ProkustesV!U177*S$7+S$8,-99)</f>
        <v>-99</v>
      </c>
      <c r="T177" s="2">
        <f>IF($A177=$B$3,ProkustesV!V177*T$7+T$8,-99)</f>
        <v>-99</v>
      </c>
      <c r="U177" s="2">
        <f>IF($A177=$B$3,ProkustesV!W177*U$7+U$8,-99)</f>
        <v>-99</v>
      </c>
      <c r="V177" s="2">
        <f>IF($A177=$B$3,ProkustesV!X177*V$7+V$8,-99)</f>
        <v>-99</v>
      </c>
      <c r="W177" s="1">
        <v>618.447</v>
      </c>
      <c r="X177" s="1" t="s">
        <v>22</v>
      </c>
      <c r="Y177">
        <f t="shared" si="6"/>
        <v>0</v>
      </c>
      <c r="Z177" s="1">
        <v>1275.2509556946036</v>
      </c>
    </row>
    <row r="178" spans="1:26" x14ac:dyDescent="0.3">
      <c r="A178" t="str">
        <f t="shared" si="5"/>
        <v>DIPiss</v>
      </c>
      <c r="B178" s="2" t="str">
        <f>ProkustesV!D178</f>
        <v>DIPiss19_1_d_1.jpg</v>
      </c>
      <c r="C178" s="2">
        <f>IF($A178=$B$3,ProkustesV!E178*C$7+C$8,-99)</f>
        <v>-99</v>
      </c>
      <c r="D178" s="2">
        <f>IF($A178=$B$3,ProkustesV!F178*D$7+D$8,-99)</f>
        <v>-99</v>
      </c>
      <c r="E178" s="2">
        <f>IF($A178=$B$3,ProkustesV!G178*E$7+E$8,-99)</f>
        <v>-99</v>
      </c>
      <c r="F178" s="2">
        <f>IF($A178=$B$3,ProkustesV!H178*F$7+F$8,-99)</f>
        <v>-99</v>
      </c>
      <c r="G178" s="2">
        <f>IF($A178=$B$3,ProkustesV!I178*G$7+G$8,-99)</f>
        <v>-99</v>
      </c>
      <c r="H178" s="2">
        <f>IF($A178=$B$3,ProkustesV!J178*H$7+H$8,-99)</f>
        <v>-99</v>
      </c>
      <c r="I178" s="2">
        <f>IF($A178=$B$3,ProkustesV!K178*I$7+I$8,-99)</f>
        <v>-99</v>
      </c>
      <c r="J178" s="2">
        <f>IF($A178=$B$3,ProkustesV!L178*J$7+J$8,-99)</f>
        <v>-99</v>
      </c>
      <c r="K178" s="2">
        <f>IF($A178=$B$3,ProkustesV!M178*K$7+K$8,-99)</f>
        <v>-99</v>
      </c>
      <c r="L178" s="2">
        <f>IF($A178=$B$3,ProkustesV!N178*L$7+L$8,-99)</f>
        <v>-99</v>
      </c>
      <c r="M178" s="2">
        <f>IF($A178=$B$3,ProkustesV!O178*M$7+M$8,-99)</f>
        <v>-99</v>
      </c>
      <c r="N178" s="2">
        <f>IF($A178=$B$3,ProkustesV!P178*N$7+N$8,-99)</f>
        <v>-99</v>
      </c>
      <c r="O178" s="2">
        <f>IF($A178=$B$3,ProkustesV!Q178*O$7+O$8,-99)</f>
        <v>-99</v>
      </c>
      <c r="P178" s="2">
        <f>IF($A178=$B$3,ProkustesV!R178*P$7+P$8,-99)</f>
        <v>-99</v>
      </c>
      <c r="Q178" s="2">
        <f>IF($A178=$B$3,ProkustesV!S178*Q$7+Q$8,-99)</f>
        <v>-99</v>
      </c>
      <c r="R178" s="2">
        <f>IF($A178=$B$3,ProkustesV!T178*R$7+R$8,-99)</f>
        <v>-99</v>
      </c>
      <c r="S178" s="2">
        <f>IF($A178=$B$3,ProkustesV!U178*S$7+S$8,-99)</f>
        <v>-99</v>
      </c>
      <c r="T178" s="2">
        <f>IF($A178=$B$3,ProkustesV!V178*T$7+T$8,-99)</f>
        <v>-99</v>
      </c>
      <c r="U178" s="2">
        <f>IF($A178=$B$3,ProkustesV!W178*U$7+U$8,-99)</f>
        <v>-99</v>
      </c>
      <c r="V178" s="2">
        <f>IF($A178=$B$3,ProkustesV!X178*V$7+V$8,-99)</f>
        <v>-99</v>
      </c>
      <c r="W178" s="1">
        <v>717.49800000000005</v>
      </c>
      <c r="X178" s="1" t="s">
        <v>22</v>
      </c>
      <c r="Y178">
        <f t="shared" si="6"/>
        <v>0</v>
      </c>
      <c r="Z178" s="1">
        <v>1256.9554486933894</v>
      </c>
    </row>
    <row r="179" spans="1:26" x14ac:dyDescent="0.3">
      <c r="A179" t="str">
        <f t="shared" si="5"/>
        <v>DIPiss</v>
      </c>
      <c r="B179" s="2" t="str">
        <f>ProkustesV!D179</f>
        <v>DIPiss19_1_d_2.jpg</v>
      </c>
      <c r="C179" s="2">
        <f>IF($A179=$B$3,ProkustesV!E179*C$7+C$8,-99)</f>
        <v>-99</v>
      </c>
      <c r="D179" s="2">
        <f>IF($A179=$B$3,ProkustesV!F179*D$7+D$8,-99)</f>
        <v>-99</v>
      </c>
      <c r="E179" s="2">
        <f>IF($A179=$B$3,ProkustesV!G179*E$7+E$8,-99)</f>
        <v>-99</v>
      </c>
      <c r="F179" s="2">
        <f>IF($A179=$B$3,ProkustesV!H179*F$7+F$8,-99)</f>
        <v>-99</v>
      </c>
      <c r="G179" s="2">
        <f>IF($A179=$B$3,ProkustesV!I179*G$7+G$8,-99)</f>
        <v>-99</v>
      </c>
      <c r="H179" s="2">
        <f>IF($A179=$B$3,ProkustesV!J179*H$7+H$8,-99)</f>
        <v>-99</v>
      </c>
      <c r="I179" s="2">
        <f>IF($A179=$B$3,ProkustesV!K179*I$7+I$8,-99)</f>
        <v>-99</v>
      </c>
      <c r="J179" s="2">
        <f>IF($A179=$B$3,ProkustesV!L179*J$7+J$8,-99)</f>
        <v>-99</v>
      </c>
      <c r="K179" s="2">
        <f>IF($A179=$B$3,ProkustesV!M179*K$7+K$8,-99)</f>
        <v>-99</v>
      </c>
      <c r="L179" s="2">
        <f>IF($A179=$B$3,ProkustesV!N179*L$7+L$8,-99)</f>
        <v>-99</v>
      </c>
      <c r="M179" s="2">
        <f>IF($A179=$B$3,ProkustesV!O179*M$7+M$8,-99)</f>
        <v>-99</v>
      </c>
      <c r="N179" s="2">
        <f>IF($A179=$B$3,ProkustesV!P179*N$7+N$8,-99)</f>
        <v>-99</v>
      </c>
      <c r="O179" s="2">
        <f>IF($A179=$B$3,ProkustesV!Q179*O$7+O$8,-99)</f>
        <v>-99</v>
      </c>
      <c r="P179" s="2">
        <f>IF($A179=$B$3,ProkustesV!R179*P$7+P$8,-99)</f>
        <v>-99</v>
      </c>
      <c r="Q179" s="2">
        <f>IF($A179=$B$3,ProkustesV!S179*Q$7+Q$8,-99)</f>
        <v>-99</v>
      </c>
      <c r="R179" s="2">
        <f>IF($A179=$B$3,ProkustesV!T179*R$7+R$8,-99)</f>
        <v>-99</v>
      </c>
      <c r="S179" s="2">
        <f>IF($A179=$B$3,ProkustesV!U179*S$7+S$8,-99)</f>
        <v>-99</v>
      </c>
      <c r="T179" s="2">
        <f>IF($A179=$B$3,ProkustesV!V179*T$7+T$8,-99)</f>
        <v>-99</v>
      </c>
      <c r="U179" s="2">
        <f>IF($A179=$B$3,ProkustesV!W179*U$7+U$8,-99)</f>
        <v>-99</v>
      </c>
      <c r="V179" s="2">
        <f>IF($A179=$B$3,ProkustesV!X179*V$7+V$8,-99)</f>
        <v>-99</v>
      </c>
      <c r="W179" s="1">
        <v>697.89700000000005</v>
      </c>
      <c r="X179" s="1" t="s">
        <v>22</v>
      </c>
      <c r="Y179">
        <f t="shared" si="6"/>
        <v>0</v>
      </c>
      <c r="Z179" s="1">
        <v>1237.3600931014382</v>
      </c>
    </row>
    <row r="180" spans="1:26" x14ac:dyDescent="0.3">
      <c r="A180" t="str">
        <f t="shared" si="5"/>
        <v>DIPiss</v>
      </c>
      <c r="B180" s="2" t="str">
        <f>ProkustesV!D180</f>
        <v>DIPiss19_1_d_3.jpg</v>
      </c>
      <c r="C180" s="2">
        <f>IF($A180=$B$3,ProkustesV!E180*C$7+C$8,-99)</f>
        <v>-99</v>
      </c>
      <c r="D180" s="2">
        <f>IF($A180=$B$3,ProkustesV!F180*D$7+D$8,-99)</f>
        <v>-99</v>
      </c>
      <c r="E180" s="2">
        <f>IF($A180=$B$3,ProkustesV!G180*E$7+E$8,-99)</f>
        <v>-99</v>
      </c>
      <c r="F180" s="2">
        <f>IF($A180=$B$3,ProkustesV!H180*F$7+F$8,-99)</f>
        <v>-99</v>
      </c>
      <c r="G180" s="2">
        <f>IF($A180=$B$3,ProkustesV!I180*G$7+G$8,-99)</f>
        <v>-99</v>
      </c>
      <c r="H180" s="2">
        <f>IF($A180=$B$3,ProkustesV!J180*H$7+H$8,-99)</f>
        <v>-99</v>
      </c>
      <c r="I180" s="2">
        <f>IF($A180=$B$3,ProkustesV!K180*I$7+I$8,-99)</f>
        <v>-99</v>
      </c>
      <c r="J180" s="2">
        <f>IF($A180=$B$3,ProkustesV!L180*J$7+J$8,-99)</f>
        <v>-99</v>
      </c>
      <c r="K180" s="2">
        <f>IF($A180=$B$3,ProkustesV!M180*K$7+K$8,-99)</f>
        <v>-99</v>
      </c>
      <c r="L180" s="2">
        <f>IF($A180=$B$3,ProkustesV!N180*L$7+L$8,-99)</f>
        <v>-99</v>
      </c>
      <c r="M180" s="2">
        <f>IF($A180=$B$3,ProkustesV!O180*M$7+M$8,-99)</f>
        <v>-99</v>
      </c>
      <c r="N180" s="2">
        <f>IF($A180=$B$3,ProkustesV!P180*N$7+N$8,-99)</f>
        <v>-99</v>
      </c>
      <c r="O180" s="2">
        <f>IF($A180=$B$3,ProkustesV!Q180*O$7+O$8,-99)</f>
        <v>-99</v>
      </c>
      <c r="P180" s="2">
        <f>IF($A180=$B$3,ProkustesV!R180*P$7+P$8,-99)</f>
        <v>-99</v>
      </c>
      <c r="Q180" s="2">
        <f>IF($A180=$B$3,ProkustesV!S180*Q$7+Q$8,-99)</f>
        <v>-99</v>
      </c>
      <c r="R180" s="2">
        <f>IF($A180=$B$3,ProkustesV!T180*R$7+R$8,-99)</f>
        <v>-99</v>
      </c>
      <c r="S180" s="2">
        <f>IF($A180=$B$3,ProkustesV!U180*S$7+S$8,-99)</f>
        <v>-99</v>
      </c>
      <c r="T180" s="2">
        <f>IF($A180=$B$3,ProkustesV!V180*T$7+T$8,-99)</f>
        <v>-99</v>
      </c>
      <c r="U180" s="2">
        <f>IF($A180=$B$3,ProkustesV!W180*U$7+U$8,-99)</f>
        <v>-99</v>
      </c>
      <c r="V180" s="2">
        <f>IF($A180=$B$3,ProkustesV!X180*V$7+V$8,-99)</f>
        <v>-99</v>
      </c>
      <c r="W180" s="1">
        <v>705.25699999999995</v>
      </c>
      <c r="X180" s="1" t="s">
        <v>22</v>
      </c>
      <c r="Y180">
        <f t="shared" si="6"/>
        <v>0</v>
      </c>
      <c r="Z180" s="1">
        <v>1236.3611931794042</v>
      </c>
    </row>
    <row r="181" spans="1:26" x14ac:dyDescent="0.3">
      <c r="A181" t="str">
        <f t="shared" si="5"/>
        <v>DIPiss</v>
      </c>
      <c r="B181" s="2" t="str">
        <f>ProkustesV!D181</f>
        <v>DIPiss19_1_d_4.jpg</v>
      </c>
      <c r="C181" s="2">
        <f>IF($A181=$B$3,ProkustesV!E181*C$7+C$8,-99)</f>
        <v>-99</v>
      </c>
      <c r="D181" s="2">
        <f>IF($A181=$B$3,ProkustesV!F181*D$7+D$8,-99)</f>
        <v>-99</v>
      </c>
      <c r="E181" s="2">
        <f>IF($A181=$B$3,ProkustesV!G181*E$7+E$8,-99)</f>
        <v>-99</v>
      </c>
      <c r="F181" s="2">
        <f>IF($A181=$B$3,ProkustesV!H181*F$7+F$8,-99)</f>
        <v>-99</v>
      </c>
      <c r="G181" s="2">
        <f>IF($A181=$B$3,ProkustesV!I181*G$7+G$8,-99)</f>
        <v>-99</v>
      </c>
      <c r="H181" s="2">
        <f>IF($A181=$B$3,ProkustesV!J181*H$7+H$8,-99)</f>
        <v>-99</v>
      </c>
      <c r="I181" s="2">
        <f>IF($A181=$B$3,ProkustesV!K181*I$7+I$8,-99)</f>
        <v>-99</v>
      </c>
      <c r="J181" s="2">
        <f>IF($A181=$B$3,ProkustesV!L181*J$7+J$8,-99)</f>
        <v>-99</v>
      </c>
      <c r="K181" s="2">
        <f>IF($A181=$B$3,ProkustesV!M181*K$7+K$8,-99)</f>
        <v>-99</v>
      </c>
      <c r="L181" s="2">
        <f>IF($A181=$B$3,ProkustesV!N181*L$7+L$8,-99)</f>
        <v>-99</v>
      </c>
      <c r="M181" s="2">
        <f>IF($A181=$B$3,ProkustesV!O181*M$7+M$8,-99)</f>
        <v>-99</v>
      </c>
      <c r="N181" s="2">
        <f>IF($A181=$B$3,ProkustesV!P181*N$7+N$8,-99)</f>
        <v>-99</v>
      </c>
      <c r="O181" s="2">
        <f>IF($A181=$B$3,ProkustesV!Q181*O$7+O$8,-99)</f>
        <v>-99</v>
      </c>
      <c r="P181" s="2">
        <f>IF($A181=$B$3,ProkustesV!R181*P$7+P$8,-99)</f>
        <v>-99</v>
      </c>
      <c r="Q181" s="2">
        <f>IF($A181=$B$3,ProkustesV!S181*Q$7+Q$8,-99)</f>
        <v>-99</v>
      </c>
      <c r="R181" s="2">
        <f>IF($A181=$B$3,ProkustesV!T181*R$7+R$8,-99)</f>
        <v>-99</v>
      </c>
      <c r="S181" s="2">
        <f>IF($A181=$B$3,ProkustesV!U181*S$7+S$8,-99)</f>
        <v>-99</v>
      </c>
      <c r="T181" s="2">
        <f>IF($A181=$B$3,ProkustesV!V181*T$7+T$8,-99)</f>
        <v>-99</v>
      </c>
      <c r="U181" s="2">
        <f>IF($A181=$B$3,ProkustesV!W181*U$7+U$8,-99)</f>
        <v>-99</v>
      </c>
      <c r="V181" s="2">
        <f>IF($A181=$B$3,ProkustesV!X181*V$7+V$8,-99)</f>
        <v>-99</v>
      </c>
      <c r="W181" s="1">
        <v>723.96600000000001</v>
      </c>
      <c r="X181" s="1" t="s">
        <v>22</v>
      </c>
      <c r="Y181">
        <f t="shared" si="6"/>
        <v>0</v>
      </c>
      <c r="Z181" s="1">
        <v>1264.4307019366463</v>
      </c>
    </row>
    <row r="182" spans="1:26" x14ac:dyDescent="0.3">
      <c r="A182" t="str">
        <f t="shared" si="5"/>
        <v>DIPiss</v>
      </c>
      <c r="B182" s="2" t="str">
        <f>ProkustesV!D182</f>
        <v>DIPiss19_1_d_5.jpg</v>
      </c>
      <c r="C182" s="2">
        <f>IF($A182=$B$3,ProkustesV!E182*C$7+C$8,-99)</f>
        <v>-99</v>
      </c>
      <c r="D182" s="2">
        <f>IF($A182=$B$3,ProkustesV!F182*D$7+D$8,-99)</f>
        <v>-99</v>
      </c>
      <c r="E182" s="2">
        <f>IF($A182=$B$3,ProkustesV!G182*E$7+E$8,-99)</f>
        <v>-99</v>
      </c>
      <c r="F182" s="2">
        <f>IF($A182=$B$3,ProkustesV!H182*F$7+F$8,-99)</f>
        <v>-99</v>
      </c>
      <c r="G182" s="2">
        <f>IF($A182=$B$3,ProkustesV!I182*G$7+G$8,-99)</f>
        <v>-99</v>
      </c>
      <c r="H182" s="2">
        <f>IF($A182=$B$3,ProkustesV!J182*H$7+H$8,-99)</f>
        <v>-99</v>
      </c>
      <c r="I182" s="2">
        <f>IF($A182=$B$3,ProkustesV!K182*I$7+I$8,-99)</f>
        <v>-99</v>
      </c>
      <c r="J182" s="2">
        <f>IF($A182=$B$3,ProkustesV!L182*J$7+J$8,-99)</f>
        <v>-99</v>
      </c>
      <c r="K182" s="2">
        <f>IF($A182=$B$3,ProkustesV!M182*K$7+K$8,-99)</f>
        <v>-99</v>
      </c>
      <c r="L182" s="2">
        <f>IF($A182=$B$3,ProkustesV!N182*L$7+L$8,-99)</f>
        <v>-99</v>
      </c>
      <c r="M182" s="2">
        <f>IF($A182=$B$3,ProkustesV!O182*M$7+M$8,-99)</f>
        <v>-99</v>
      </c>
      <c r="N182" s="2">
        <f>IF($A182=$B$3,ProkustesV!P182*N$7+N$8,-99)</f>
        <v>-99</v>
      </c>
      <c r="O182" s="2">
        <f>IF($A182=$B$3,ProkustesV!Q182*O$7+O$8,-99)</f>
        <v>-99</v>
      </c>
      <c r="P182" s="2">
        <f>IF($A182=$B$3,ProkustesV!R182*P$7+P$8,-99)</f>
        <v>-99</v>
      </c>
      <c r="Q182" s="2">
        <f>IF($A182=$B$3,ProkustesV!S182*Q$7+Q$8,-99)</f>
        <v>-99</v>
      </c>
      <c r="R182" s="2">
        <f>IF($A182=$B$3,ProkustesV!T182*R$7+R$8,-99)</f>
        <v>-99</v>
      </c>
      <c r="S182" s="2">
        <f>IF($A182=$B$3,ProkustesV!U182*S$7+S$8,-99)</f>
        <v>-99</v>
      </c>
      <c r="T182" s="2">
        <f>IF($A182=$B$3,ProkustesV!V182*T$7+T$8,-99)</f>
        <v>-99</v>
      </c>
      <c r="U182" s="2">
        <f>IF($A182=$B$3,ProkustesV!W182*U$7+U$8,-99)</f>
        <v>-99</v>
      </c>
      <c r="V182" s="2">
        <f>IF($A182=$B$3,ProkustesV!X182*V$7+V$8,-99)</f>
        <v>-99</v>
      </c>
      <c r="W182" s="1">
        <v>697.43799999999999</v>
      </c>
      <c r="X182" s="1" t="s">
        <v>22</v>
      </c>
      <c r="Y182">
        <f t="shared" si="6"/>
        <v>0</v>
      </c>
      <c r="Z182" s="1">
        <v>1235.4408120181233</v>
      </c>
    </row>
    <row r="183" spans="1:26" x14ac:dyDescent="0.3">
      <c r="A183" t="str">
        <f t="shared" si="5"/>
        <v>DIPiss</v>
      </c>
      <c r="B183" s="2" t="str">
        <f>ProkustesV!D183</f>
        <v>DIPiss23_d_1.jpg</v>
      </c>
      <c r="C183" s="2">
        <f>IF($A183=$B$3,ProkustesV!E183*C$7+C$8,-99)</f>
        <v>-99</v>
      </c>
      <c r="D183" s="2">
        <f>IF($A183=$B$3,ProkustesV!F183*D$7+D$8,-99)</f>
        <v>-99</v>
      </c>
      <c r="E183" s="2">
        <f>IF($A183=$B$3,ProkustesV!G183*E$7+E$8,-99)</f>
        <v>-99</v>
      </c>
      <c r="F183" s="2">
        <f>IF($A183=$B$3,ProkustesV!H183*F$7+F$8,-99)</f>
        <v>-99</v>
      </c>
      <c r="G183" s="2">
        <f>IF($A183=$B$3,ProkustesV!I183*G$7+G$8,-99)</f>
        <v>-99</v>
      </c>
      <c r="H183" s="2">
        <f>IF($A183=$B$3,ProkustesV!J183*H$7+H$8,-99)</f>
        <v>-99</v>
      </c>
      <c r="I183" s="2">
        <f>IF($A183=$B$3,ProkustesV!K183*I$7+I$8,-99)</f>
        <v>-99</v>
      </c>
      <c r="J183" s="2">
        <f>IF($A183=$B$3,ProkustesV!L183*J$7+J$8,-99)</f>
        <v>-99</v>
      </c>
      <c r="K183" s="2">
        <f>IF($A183=$B$3,ProkustesV!M183*K$7+K$8,-99)</f>
        <v>-99</v>
      </c>
      <c r="L183" s="2">
        <f>IF($A183=$B$3,ProkustesV!N183*L$7+L$8,-99)</f>
        <v>-99</v>
      </c>
      <c r="M183" s="2">
        <f>IF($A183=$B$3,ProkustesV!O183*M$7+M$8,-99)</f>
        <v>-99</v>
      </c>
      <c r="N183" s="2">
        <f>IF($A183=$B$3,ProkustesV!P183*N$7+N$8,-99)</f>
        <v>-99</v>
      </c>
      <c r="O183" s="2">
        <f>IF($A183=$B$3,ProkustesV!Q183*O$7+O$8,-99)</f>
        <v>-99</v>
      </c>
      <c r="P183" s="2">
        <f>IF($A183=$B$3,ProkustesV!R183*P$7+P$8,-99)</f>
        <v>-99</v>
      </c>
      <c r="Q183" s="2">
        <f>IF($A183=$B$3,ProkustesV!S183*Q$7+Q$8,-99)</f>
        <v>-99</v>
      </c>
      <c r="R183" s="2">
        <f>IF($A183=$B$3,ProkustesV!T183*R$7+R$8,-99)</f>
        <v>-99</v>
      </c>
      <c r="S183" s="2">
        <f>IF($A183=$B$3,ProkustesV!U183*S$7+S$8,-99)</f>
        <v>-99</v>
      </c>
      <c r="T183" s="2">
        <f>IF($A183=$B$3,ProkustesV!V183*T$7+T$8,-99)</f>
        <v>-99</v>
      </c>
      <c r="U183" s="2">
        <f>IF($A183=$B$3,ProkustesV!W183*U$7+U$8,-99)</f>
        <v>-99</v>
      </c>
      <c r="V183" s="2">
        <f>IF($A183=$B$3,ProkustesV!X183*V$7+V$8,-99)</f>
        <v>-99</v>
      </c>
      <c r="W183" s="1">
        <v>606.928</v>
      </c>
      <c r="X183" s="1" t="s">
        <v>22</v>
      </c>
      <c r="Y183">
        <f t="shared" si="6"/>
        <v>0</v>
      </c>
      <c r="Z183" s="1">
        <v>1220.5756838475852</v>
      </c>
    </row>
    <row r="184" spans="1:26" x14ac:dyDescent="0.3">
      <c r="A184" t="str">
        <f t="shared" si="5"/>
        <v>DIPiss</v>
      </c>
      <c r="B184" s="2" t="str">
        <f>ProkustesV!D184</f>
        <v>DIPiss23_d_2.jpg</v>
      </c>
      <c r="C184" s="2">
        <f>IF($A184=$B$3,ProkustesV!E184*C$7+C$8,-99)</f>
        <v>-99</v>
      </c>
      <c r="D184" s="2">
        <f>IF($A184=$B$3,ProkustesV!F184*D$7+D$8,-99)</f>
        <v>-99</v>
      </c>
      <c r="E184" s="2">
        <f>IF($A184=$B$3,ProkustesV!G184*E$7+E$8,-99)</f>
        <v>-99</v>
      </c>
      <c r="F184" s="2">
        <f>IF($A184=$B$3,ProkustesV!H184*F$7+F$8,-99)</f>
        <v>-99</v>
      </c>
      <c r="G184" s="2">
        <f>IF($A184=$B$3,ProkustesV!I184*G$7+G$8,-99)</f>
        <v>-99</v>
      </c>
      <c r="H184" s="2">
        <f>IF($A184=$B$3,ProkustesV!J184*H$7+H$8,-99)</f>
        <v>-99</v>
      </c>
      <c r="I184" s="2">
        <f>IF($A184=$B$3,ProkustesV!K184*I$7+I$8,-99)</f>
        <v>-99</v>
      </c>
      <c r="J184" s="2">
        <f>IF($A184=$B$3,ProkustesV!L184*J$7+J$8,-99)</f>
        <v>-99</v>
      </c>
      <c r="K184" s="2">
        <f>IF($A184=$B$3,ProkustesV!M184*K$7+K$8,-99)</f>
        <v>-99</v>
      </c>
      <c r="L184" s="2">
        <f>IF($A184=$B$3,ProkustesV!N184*L$7+L$8,-99)</f>
        <v>-99</v>
      </c>
      <c r="M184" s="2">
        <f>IF($A184=$B$3,ProkustesV!O184*M$7+M$8,-99)</f>
        <v>-99</v>
      </c>
      <c r="N184" s="2">
        <f>IF($A184=$B$3,ProkustesV!P184*N$7+N$8,-99)</f>
        <v>-99</v>
      </c>
      <c r="O184" s="2">
        <f>IF($A184=$B$3,ProkustesV!Q184*O$7+O$8,-99)</f>
        <v>-99</v>
      </c>
      <c r="P184" s="2">
        <f>IF($A184=$B$3,ProkustesV!R184*P$7+P$8,-99)</f>
        <v>-99</v>
      </c>
      <c r="Q184" s="2">
        <f>IF($A184=$B$3,ProkustesV!S184*Q$7+Q$8,-99)</f>
        <v>-99</v>
      </c>
      <c r="R184" s="2">
        <f>IF($A184=$B$3,ProkustesV!T184*R$7+R$8,-99)</f>
        <v>-99</v>
      </c>
      <c r="S184" s="2">
        <f>IF($A184=$B$3,ProkustesV!U184*S$7+S$8,-99)</f>
        <v>-99</v>
      </c>
      <c r="T184" s="2">
        <f>IF($A184=$B$3,ProkustesV!V184*T$7+T$8,-99)</f>
        <v>-99</v>
      </c>
      <c r="U184" s="2">
        <f>IF($A184=$B$3,ProkustesV!W184*U$7+U$8,-99)</f>
        <v>-99</v>
      </c>
      <c r="V184" s="2">
        <f>IF($A184=$B$3,ProkustesV!X184*V$7+V$8,-99)</f>
        <v>-99</v>
      </c>
      <c r="W184" s="1">
        <v>628.96600000000001</v>
      </c>
      <c r="X184" s="1" t="s">
        <v>22</v>
      </c>
      <c r="Y184">
        <f t="shared" si="6"/>
        <v>0</v>
      </c>
      <c r="Z184" s="1">
        <v>1212.0231020900551</v>
      </c>
    </row>
    <row r="185" spans="1:26" x14ac:dyDescent="0.3">
      <c r="A185" t="str">
        <f t="shared" si="5"/>
        <v>DIPiss</v>
      </c>
      <c r="B185" s="2" t="str">
        <f>ProkustesV!D185</f>
        <v>DIPiss23_d_3.jpg</v>
      </c>
      <c r="C185" s="2">
        <f>IF($A185=$B$3,ProkustesV!E185*C$7+C$8,-99)</f>
        <v>-99</v>
      </c>
      <c r="D185" s="2">
        <f>IF($A185=$B$3,ProkustesV!F185*D$7+D$8,-99)</f>
        <v>-99</v>
      </c>
      <c r="E185" s="2">
        <f>IF($A185=$B$3,ProkustesV!G185*E$7+E$8,-99)</f>
        <v>-99</v>
      </c>
      <c r="F185" s="2">
        <f>IF($A185=$B$3,ProkustesV!H185*F$7+F$8,-99)</f>
        <v>-99</v>
      </c>
      <c r="G185" s="2">
        <f>IF($A185=$B$3,ProkustesV!I185*G$7+G$8,-99)</f>
        <v>-99</v>
      </c>
      <c r="H185" s="2">
        <f>IF($A185=$B$3,ProkustesV!J185*H$7+H$8,-99)</f>
        <v>-99</v>
      </c>
      <c r="I185" s="2">
        <f>IF($A185=$B$3,ProkustesV!K185*I$7+I$8,-99)</f>
        <v>-99</v>
      </c>
      <c r="J185" s="2">
        <f>IF($A185=$B$3,ProkustesV!L185*J$7+J$8,-99)</f>
        <v>-99</v>
      </c>
      <c r="K185" s="2">
        <f>IF($A185=$B$3,ProkustesV!M185*K$7+K$8,-99)</f>
        <v>-99</v>
      </c>
      <c r="L185" s="2">
        <f>IF($A185=$B$3,ProkustesV!N185*L$7+L$8,-99)</f>
        <v>-99</v>
      </c>
      <c r="M185" s="2">
        <f>IF($A185=$B$3,ProkustesV!O185*M$7+M$8,-99)</f>
        <v>-99</v>
      </c>
      <c r="N185" s="2">
        <f>IF($A185=$B$3,ProkustesV!P185*N$7+N$8,-99)</f>
        <v>-99</v>
      </c>
      <c r="O185" s="2">
        <f>IF($A185=$B$3,ProkustesV!Q185*O$7+O$8,-99)</f>
        <v>-99</v>
      </c>
      <c r="P185" s="2">
        <f>IF($A185=$B$3,ProkustesV!R185*P$7+P$8,-99)</f>
        <v>-99</v>
      </c>
      <c r="Q185" s="2">
        <f>IF($A185=$B$3,ProkustesV!S185*Q$7+Q$8,-99)</f>
        <v>-99</v>
      </c>
      <c r="R185" s="2">
        <f>IF($A185=$B$3,ProkustesV!T185*R$7+R$8,-99)</f>
        <v>-99</v>
      </c>
      <c r="S185" s="2">
        <f>IF($A185=$B$3,ProkustesV!U185*S$7+S$8,-99)</f>
        <v>-99</v>
      </c>
      <c r="T185" s="2">
        <f>IF($A185=$B$3,ProkustesV!V185*T$7+T$8,-99)</f>
        <v>-99</v>
      </c>
      <c r="U185" s="2">
        <f>IF($A185=$B$3,ProkustesV!W185*U$7+U$8,-99)</f>
        <v>-99</v>
      </c>
      <c r="V185" s="2">
        <f>IF($A185=$B$3,ProkustesV!X185*V$7+V$8,-99)</f>
        <v>-99</v>
      </c>
      <c r="W185" s="1">
        <v>743.42</v>
      </c>
      <c r="X185" s="1" t="s">
        <v>22</v>
      </c>
      <c r="Y185">
        <f t="shared" si="6"/>
        <v>0</v>
      </c>
      <c r="Z185" s="1">
        <v>1211.587388511452</v>
      </c>
    </row>
    <row r="186" spans="1:26" x14ac:dyDescent="0.3">
      <c r="A186" t="str">
        <f t="shared" si="5"/>
        <v>DIPiss</v>
      </c>
      <c r="B186" s="2" t="str">
        <f>ProkustesV!D186</f>
        <v>DIPiss23_d_4.jpg</v>
      </c>
      <c r="C186" s="2">
        <f>IF($A186=$B$3,ProkustesV!E186*C$7+C$8,-99)</f>
        <v>-99</v>
      </c>
      <c r="D186" s="2">
        <f>IF($A186=$B$3,ProkustesV!F186*D$7+D$8,-99)</f>
        <v>-99</v>
      </c>
      <c r="E186" s="2">
        <f>IF($A186=$B$3,ProkustesV!G186*E$7+E$8,-99)</f>
        <v>-99</v>
      </c>
      <c r="F186" s="2">
        <f>IF($A186=$B$3,ProkustesV!H186*F$7+F$8,-99)</f>
        <v>-99</v>
      </c>
      <c r="G186" s="2">
        <f>IF($A186=$B$3,ProkustesV!I186*G$7+G$8,-99)</f>
        <v>-99</v>
      </c>
      <c r="H186" s="2">
        <f>IF($A186=$B$3,ProkustesV!J186*H$7+H$8,-99)</f>
        <v>-99</v>
      </c>
      <c r="I186" s="2">
        <f>IF($A186=$B$3,ProkustesV!K186*I$7+I$8,-99)</f>
        <v>-99</v>
      </c>
      <c r="J186" s="2">
        <f>IF($A186=$B$3,ProkustesV!L186*J$7+J$8,-99)</f>
        <v>-99</v>
      </c>
      <c r="K186" s="2">
        <f>IF($A186=$B$3,ProkustesV!M186*K$7+K$8,-99)</f>
        <v>-99</v>
      </c>
      <c r="L186" s="2">
        <f>IF($A186=$B$3,ProkustesV!N186*L$7+L$8,-99)</f>
        <v>-99</v>
      </c>
      <c r="M186" s="2">
        <f>IF($A186=$B$3,ProkustesV!O186*M$7+M$8,-99)</f>
        <v>-99</v>
      </c>
      <c r="N186" s="2">
        <f>IF($A186=$B$3,ProkustesV!P186*N$7+N$8,-99)</f>
        <v>-99</v>
      </c>
      <c r="O186" s="2">
        <f>IF($A186=$B$3,ProkustesV!Q186*O$7+O$8,-99)</f>
        <v>-99</v>
      </c>
      <c r="P186" s="2">
        <f>IF($A186=$B$3,ProkustesV!R186*P$7+P$8,-99)</f>
        <v>-99</v>
      </c>
      <c r="Q186" s="2">
        <f>IF($A186=$B$3,ProkustesV!S186*Q$7+Q$8,-99)</f>
        <v>-99</v>
      </c>
      <c r="R186" s="2">
        <f>IF($A186=$B$3,ProkustesV!T186*R$7+R$8,-99)</f>
        <v>-99</v>
      </c>
      <c r="S186" s="2">
        <f>IF($A186=$B$3,ProkustesV!U186*S$7+S$8,-99)</f>
        <v>-99</v>
      </c>
      <c r="T186" s="2">
        <f>IF($A186=$B$3,ProkustesV!V186*T$7+T$8,-99)</f>
        <v>-99</v>
      </c>
      <c r="U186" s="2">
        <f>IF($A186=$B$3,ProkustesV!W186*U$7+U$8,-99)</f>
        <v>-99</v>
      </c>
      <c r="V186" s="2">
        <f>IF($A186=$B$3,ProkustesV!X186*V$7+V$8,-99)</f>
        <v>-99</v>
      </c>
      <c r="W186" s="1">
        <v>825.33299999999997</v>
      </c>
      <c r="X186" s="1" t="s">
        <v>22</v>
      </c>
      <c r="Y186">
        <f t="shared" si="6"/>
        <v>0</v>
      </c>
      <c r="Z186" s="1">
        <v>1256.2292784360664</v>
      </c>
    </row>
    <row r="187" spans="1:26" x14ac:dyDescent="0.3">
      <c r="A187" t="str">
        <f t="shared" si="5"/>
        <v>DIPiss</v>
      </c>
      <c r="B187" s="2" t="str">
        <f>ProkustesV!D187</f>
        <v>DIPiss23_d_5.jpg</v>
      </c>
      <c r="C187" s="2">
        <f>IF($A187=$B$3,ProkustesV!E187*C$7+C$8,-99)</f>
        <v>-99</v>
      </c>
      <c r="D187" s="2">
        <f>IF($A187=$B$3,ProkustesV!F187*D$7+D$8,-99)</f>
        <v>-99</v>
      </c>
      <c r="E187" s="2">
        <f>IF($A187=$B$3,ProkustesV!G187*E$7+E$8,-99)</f>
        <v>-99</v>
      </c>
      <c r="F187" s="2">
        <f>IF($A187=$B$3,ProkustesV!H187*F$7+F$8,-99)</f>
        <v>-99</v>
      </c>
      <c r="G187" s="2">
        <f>IF($A187=$B$3,ProkustesV!I187*G$7+G$8,-99)</f>
        <v>-99</v>
      </c>
      <c r="H187" s="2">
        <f>IF($A187=$B$3,ProkustesV!J187*H$7+H$8,-99)</f>
        <v>-99</v>
      </c>
      <c r="I187" s="2">
        <f>IF($A187=$B$3,ProkustesV!K187*I$7+I$8,-99)</f>
        <v>-99</v>
      </c>
      <c r="J187" s="2">
        <f>IF($A187=$B$3,ProkustesV!L187*J$7+J$8,-99)</f>
        <v>-99</v>
      </c>
      <c r="K187" s="2">
        <f>IF($A187=$B$3,ProkustesV!M187*K$7+K$8,-99)</f>
        <v>-99</v>
      </c>
      <c r="L187" s="2">
        <f>IF($A187=$B$3,ProkustesV!N187*L$7+L$8,-99)</f>
        <v>-99</v>
      </c>
      <c r="M187" s="2">
        <f>IF($A187=$B$3,ProkustesV!O187*M$7+M$8,-99)</f>
        <v>-99</v>
      </c>
      <c r="N187" s="2">
        <f>IF($A187=$B$3,ProkustesV!P187*N$7+N$8,-99)</f>
        <v>-99</v>
      </c>
      <c r="O187" s="2">
        <f>IF($A187=$B$3,ProkustesV!Q187*O$7+O$8,-99)</f>
        <v>-99</v>
      </c>
      <c r="P187" s="2">
        <f>IF($A187=$B$3,ProkustesV!R187*P$7+P$8,-99)</f>
        <v>-99</v>
      </c>
      <c r="Q187" s="2">
        <f>IF($A187=$B$3,ProkustesV!S187*Q$7+Q$8,-99)</f>
        <v>-99</v>
      </c>
      <c r="R187" s="2">
        <f>IF($A187=$B$3,ProkustesV!T187*R$7+R$8,-99)</f>
        <v>-99</v>
      </c>
      <c r="S187" s="2">
        <f>IF($A187=$B$3,ProkustesV!U187*S$7+S$8,-99)</f>
        <v>-99</v>
      </c>
      <c r="T187" s="2">
        <f>IF($A187=$B$3,ProkustesV!V187*T$7+T$8,-99)</f>
        <v>-99</v>
      </c>
      <c r="U187" s="2">
        <f>IF($A187=$B$3,ProkustesV!W187*U$7+U$8,-99)</f>
        <v>-99</v>
      </c>
      <c r="V187" s="2">
        <f>IF($A187=$B$3,ProkustesV!X187*V$7+V$8,-99)</f>
        <v>-99</v>
      </c>
      <c r="W187" s="1">
        <v>774.43600000000004</v>
      </c>
      <c r="X187" s="1" t="s">
        <v>22</v>
      </c>
      <c r="Y187">
        <f t="shared" si="6"/>
        <v>0</v>
      </c>
      <c r="Z187" s="1">
        <v>1235.2331763679276</v>
      </c>
    </row>
    <row r="188" spans="1:26" x14ac:dyDescent="0.3">
      <c r="A188" t="str">
        <f t="shared" si="5"/>
        <v>DIPiss</v>
      </c>
      <c r="B188" s="2" t="str">
        <f>ProkustesV!D188</f>
        <v>DIPiss2_d_1.jpg</v>
      </c>
      <c r="C188" s="2">
        <f>IF($A188=$B$3,ProkustesV!E188*C$7+C$8,-99)</f>
        <v>-99</v>
      </c>
      <c r="D188" s="2">
        <f>IF($A188=$B$3,ProkustesV!F188*D$7+D$8,-99)</f>
        <v>-99</v>
      </c>
      <c r="E188" s="2">
        <f>IF($A188=$B$3,ProkustesV!G188*E$7+E$8,-99)</f>
        <v>-99</v>
      </c>
      <c r="F188" s="2">
        <f>IF($A188=$B$3,ProkustesV!H188*F$7+F$8,-99)</f>
        <v>-99</v>
      </c>
      <c r="G188" s="2">
        <f>IF($A188=$B$3,ProkustesV!I188*G$7+G$8,-99)</f>
        <v>-99</v>
      </c>
      <c r="H188" s="2">
        <f>IF($A188=$B$3,ProkustesV!J188*H$7+H$8,-99)</f>
        <v>-99</v>
      </c>
      <c r="I188" s="2">
        <f>IF($A188=$B$3,ProkustesV!K188*I$7+I$8,-99)</f>
        <v>-99</v>
      </c>
      <c r="J188" s="2">
        <f>IF($A188=$B$3,ProkustesV!L188*J$7+J$8,-99)</f>
        <v>-99</v>
      </c>
      <c r="K188" s="2">
        <f>IF($A188=$B$3,ProkustesV!M188*K$7+K$8,-99)</f>
        <v>-99</v>
      </c>
      <c r="L188" s="2">
        <f>IF($A188=$B$3,ProkustesV!N188*L$7+L$8,-99)</f>
        <v>-99</v>
      </c>
      <c r="M188" s="2">
        <f>IF($A188=$B$3,ProkustesV!O188*M$7+M$8,-99)</f>
        <v>-99</v>
      </c>
      <c r="N188" s="2">
        <f>IF($A188=$B$3,ProkustesV!P188*N$7+N$8,-99)</f>
        <v>-99</v>
      </c>
      <c r="O188" s="2">
        <f>IF($A188=$B$3,ProkustesV!Q188*O$7+O$8,-99)</f>
        <v>-99</v>
      </c>
      <c r="P188" s="2">
        <f>IF($A188=$B$3,ProkustesV!R188*P$7+P$8,-99)</f>
        <v>-99</v>
      </c>
      <c r="Q188" s="2">
        <f>IF($A188=$B$3,ProkustesV!S188*Q$7+Q$8,-99)</f>
        <v>-99</v>
      </c>
      <c r="R188" s="2">
        <f>IF($A188=$B$3,ProkustesV!T188*R$7+R$8,-99)</f>
        <v>-99</v>
      </c>
      <c r="S188" s="2">
        <f>IF($A188=$B$3,ProkustesV!U188*S$7+S$8,-99)</f>
        <v>-99</v>
      </c>
      <c r="T188" s="2">
        <f>IF($A188=$B$3,ProkustesV!V188*T$7+T$8,-99)</f>
        <v>-99</v>
      </c>
      <c r="U188" s="2">
        <f>IF($A188=$B$3,ProkustesV!W188*U$7+U$8,-99)</f>
        <v>-99</v>
      </c>
      <c r="V188" s="2">
        <f>IF($A188=$B$3,ProkustesV!X188*V$7+V$8,-99)</f>
        <v>-99</v>
      </c>
      <c r="W188" s="1">
        <v>460.52699999999999</v>
      </c>
      <c r="X188" s="1" t="s">
        <v>22</v>
      </c>
      <c r="Y188">
        <f t="shared" si="6"/>
        <v>0</v>
      </c>
      <c r="Z188" s="1">
        <v>1227.3426579403163</v>
      </c>
    </row>
    <row r="189" spans="1:26" x14ac:dyDescent="0.3">
      <c r="A189" t="str">
        <f t="shared" si="5"/>
        <v>DIPiss</v>
      </c>
      <c r="B189" s="2" t="str">
        <f>ProkustesV!D189</f>
        <v>DIPiss2_d_2.jpg</v>
      </c>
      <c r="C189" s="2">
        <f>IF($A189=$B$3,ProkustesV!E189*C$7+C$8,-99)</f>
        <v>-99</v>
      </c>
      <c r="D189" s="2">
        <f>IF($A189=$B$3,ProkustesV!F189*D$7+D$8,-99)</f>
        <v>-99</v>
      </c>
      <c r="E189" s="2">
        <f>IF($A189=$B$3,ProkustesV!G189*E$7+E$8,-99)</f>
        <v>-99</v>
      </c>
      <c r="F189" s="2">
        <f>IF($A189=$B$3,ProkustesV!H189*F$7+F$8,-99)</f>
        <v>-99</v>
      </c>
      <c r="G189" s="2">
        <f>IF($A189=$B$3,ProkustesV!I189*G$7+G$8,-99)</f>
        <v>-99</v>
      </c>
      <c r="H189" s="2">
        <f>IF($A189=$B$3,ProkustesV!J189*H$7+H$8,-99)</f>
        <v>-99</v>
      </c>
      <c r="I189" s="2">
        <f>IF($A189=$B$3,ProkustesV!K189*I$7+I$8,-99)</f>
        <v>-99</v>
      </c>
      <c r="J189" s="2">
        <f>IF($A189=$B$3,ProkustesV!L189*J$7+J$8,-99)</f>
        <v>-99</v>
      </c>
      <c r="K189" s="2">
        <f>IF($A189=$B$3,ProkustesV!M189*K$7+K$8,-99)</f>
        <v>-99</v>
      </c>
      <c r="L189" s="2">
        <f>IF($A189=$B$3,ProkustesV!N189*L$7+L$8,-99)</f>
        <v>-99</v>
      </c>
      <c r="M189" s="2">
        <f>IF($A189=$B$3,ProkustesV!O189*M$7+M$8,-99)</f>
        <v>-99</v>
      </c>
      <c r="N189" s="2">
        <f>IF($A189=$B$3,ProkustesV!P189*N$7+N$8,-99)</f>
        <v>-99</v>
      </c>
      <c r="O189" s="2">
        <f>IF($A189=$B$3,ProkustesV!Q189*O$7+O$8,-99)</f>
        <v>-99</v>
      </c>
      <c r="P189" s="2">
        <f>IF($A189=$B$3,ProkustesV!R189*P$7+P$8,-99)</f>
        <v>-99</v>
      </c>
      <c r="Q189" s="2">
        <f>IF($A189=$B$3,ProkustesV!S189*Q$7+Q$8,-99)</f>
        <v>-99</v>
      </c>
      <c r="R189" s="2">
        <f>IF($A189=$B$3,ProkustesV!T189*R$7+R$8,-99)</f>
        <v>-99</v>
      </c>
      <c r="S189" s="2">
        <f>IF($A189=$B$3,ProkustesV!U189*S$7+S$8,-99)</f>
        <v>-99</v>
      </c>
      <c r="T189" s="2">
        <f>IF($A189=$B$3,ProkustesV!V189*T$7+T$8,-99)</f>
        <v>-99</v>
      </c>
      <c r="U189" s="2">
        <f>IF($A189=$B$3,ProkustesV!W189*U$7+U$8,-99)</f>
        <v>-99</v>
      </c>
      <c r="V189" s="2">
        <f>IF($A189=$B$3,ProkustesV!X189*V$7+V$8,-99)</f>
        <v>-99</v>
      </c>
      <c r="W189" s="1">
        <v>416.483</v>
      </c>
      <c r="X189" s="1" t="s">
        <v>22</v>
      </c>
      <c r="Y189">
        <f t="shared" si="6"/>
        <v>0</v>
      </c>
      <c r="Z189" s="1">
        <v>1231.2538324813449</v>
      </c>
    </row>
    <row r="190" spans="1:26" x14ac:dyDescent="0.3">
      <c r="A190" t="str">
        <f t="shared" si="5"/>
        <v>DIPiss</v>
      </c>
      <c r="B190" s="2" t="str">
        <f>ProkustesV!D190</f>
        <v>DIPiss2_d_3.jpg</v>
      </c>
      <c r="C190" s="2">
        <f>IF($A190=$B$3,ProkustesV!E190*C$7+C$8,-99)</f>
        <v>-99</v>
      </c>
      <c r="D190" s="2">
        <f>IF($A190=$B$3,ProkustesV!F190*D$7+D$8,-99)</f>
        <v>-99</v>
      </c>
      <c r="E190" s="2">
        <f>IF($A190=$B$3,ProkustesV!G190*E$7+E$8,-99)</f>
        <v>-99</v>
      </c>
      <c r="F190" s="2">
        <f>IF($A190=$B$3,ProkustesV!H190*F$7+F$8,-99)</f>
        <v>-99</v>
      </c>
      <c r="G190" s="2">
        <f>IF($A190=$B$3,ProkustesV!I190*G$7+G$8,-99)</f>
        <v>-99</v>
      </c>
      <c r="H190" s="2">
        <f>IF($A190=$B$3,ProkustesV!J190*H$7+H$8,-99)</f>
        <v>-99</v>
      </c>
      <c r="I190" s="2">
        <f>IF($A190=$B$3,ProkustesV!K190*I$7+I$8,-99)</f>
        <v>-99</v>
      </c>
      <c r="J190" s="2">
        <f>IF($A190=$B$3,ProkustesV!L190*J$7+J$8,-99)</f>
        <v>-99</v>
      </c>
      <c r="K190" s="2">
        <f>IF($A190=$B$3,ProkustesV!M190*K$7+K$8,-99)</f>
        <v>-99</v>
      </c>
      <c r="L190" s="2">
        <f>IF($A190=$B$3,ProkustesV!N190*L$7+L$8,-99)</f>
        <v>-99</v>
      </c>
      <c r="M190" s="2">
        <f>IF($A190=$B$3,ProkustesV!O190*M$7+M$8,-99)</f>
        <v>-99</v>
      </c>
      <c r="N190" s="2">
        <f>IF($A190=$B$3,ProkustesV!P190*N$7+N$8,-99)</f>
        <v>-99</v>
      </c>
      <c r="O190" s="2">
        <f>IF($A190=$B$3,ProkustesV!Q190*O$7+O$8,-99)</f>
        <v>-99</v>
      </c>
      <c r="P190" s="2">
        <f>IF($A190=$B$3,ProkustesV!R190*P$7+P$8,-99)</f>
        <v>-99</v>
      </c>
      <c r="Q190" s="2">
        <f>IF($A190=$B$3,ProkustesV!S190*Q$7+Q$8,-99)</f>
        <v>-99</v>
      </c>
      <c r="R190" s="2">
        <f>IF($A190=$B$3,ProkustesV!T190*R$7+R$8,-99)</f>
        <v>-99</v>
      </c>
      <c r="S190" s="2">
        <f>IF($A190=$B$3,ProkustesV!U190*S$7+S$8,-99)</f>
        <v>-99</v>
      </c>
      <c r="T190" s="2">
        <f>IF($A190=$B$3,ProkustesV!V190*T$7+T$8,-99)</f>
        <v>-99</v>
      </c>
      <c r="U190" s="2">
        <f>IF($A190=$B$3,ProkustesV!W190*U$7+U$8,-99)</f>
        <v>-99</v>
      </c>
      <c r="V190" s="2">
        <f>IF($A190=$B$3,ProkustesV!X190*V$7+V$8,-99)</f>
        <v>-99</v>
      </c>
      <c r="W190" s="1">
        <v>433.02</v>
      </c>
      <c r="X190" s="1" t="s">
        <v>22</v>
      </c>
      <c r="Y190">
        <f t="shared" si="6"/>
        <v>0</v>
      </c>
      <c r="Z190" s="1">
        <v>1244.1772381779053</v>
      </c>
    </row>
    <row r="191" spans="1:26" x14ac:dyDescent="0.3">
      <c r="A191" t="str">
        <f t="shared" si="5"/>
        <v>DIPiss</v>
      </c>
      <c r="B191" s="2" t="str">
        <f>ProkustesV!D191</f>
        <v>DIPiss2_d_4.jpg</v>
      </c>
      <c r="C191" s="2">
        <f>IF($A191=$B$3,ProkustesV!E191*C$7+C$8,-99)</f>
        <v>-99</v>
      </c>
      <c r="D191" s="2">
        <f>IF($A191=$B$3,ProkustesV!F191*D$7+D$8,-99)</f>
        <v>-99</v>
      </c>
      <c r="E191" s="2">
        <f>IF($A191=$B$3,ProkustesV!G191*E$7+E$8,-99)</f>
        <v>-99</v>
      </c>
      <c r="F191" s="2">
        <f>IF($A191=$B$3,ProkustesV!H191*F$7+F$8,-99)</f>
        <v>-99</v>
      </c>
      <c r="G191" s="2">
        <f>IF($A191=$B$3,ProkustesV!I191*G$7+G$8,-99)</f>
        <v>-99</v>
      </c>
      <c r="H191" s="2">
        <f>IF($A191=$B$3,ProkustesV!J191*H$7+H$8,-99)</f>
        <v>-99</v>
      </c>
      <c r="I191" s="2">
        <f>IF($A191=$B$3,ProkustesV!K191*I$7+I$8,-99)</f>
        <v>-99</v>
      </c>
      <c r="J191" s="2">
        <f>IF($A191=$B$3,ProkustesV!L191*J$7+J$8,-99)</f>
        <v>-99</v>
      </c>
      <c r="K191" s="2">
        <f>IF($A191=$B$3,ProkustesV!M191*K$7+K$8,-99)</f>
        <v>-99</v>
      </c>
      <c r="L191" s="2">
        <f>IF($A191=$B$3,ProkustesV!N191*L$7+L$8,-99)</f>
        <v>-99</v>
      </c>
      <c r="M191" s="2">
        <f>IF($A191=$B$3,ProkustesV!O191*M$7+M$8,-99)</f>
        <v>-99</v>
      </c>
      <c r="N191" s="2">
        <f>IF($A191=$B$3,ProkustesV!P191*N$7+N$8,-99)</f>
        <v>-99</v>
      </c>
      <c r="O191" s="2">
        <f>IF($A191=$B$3,ProkustesV!Q191*O$7+O$8,-99)</f>
        <v>-99</v>
      </c>
      <c r="P191" s="2">
        <f>IF($A191=$B$3,ProkustesV!R191*P$7+P$8,-99)</f>
        <v>-99</v>
      </c>
      <c r="Q191" s="2">
        <f>IF($A191=$B$3,ProkustesV!S191*Q$7+Q$8,-99)</f>
        <v>-99</v>
      </c>
      <c r="R191" s="2">
        <f>IF($A191=$B$3,ProkustesV!T191*R$7+R$8,-99)</f>
        <v>-99</v>
      </c>
      <c r="S191" s="2">
        <f>IF($A191=$B$3,ProkustesV!U191*S$7+S$8,-99)</f>
        <v>-99</v>
      </c>
      <c r="T191" s="2">
        <f>IF($A191=$B$3,ProkustesV!V191*T$7+T$8,-99)</f>
        <v>-99</v>
      </c>
      <c r="U191" s="2">
        <f>IF($A191=$B$3,ProkustesV!W191*U$7+U$8,-99)</f>
        <v>-99</v>
      </c>
      <c r="V191" s="2">
        <f>IF($A191=$B$3,ProkustesV!X191*V$7+V$8,-99)</f>
        <v>-99</v>
      </c>
      <c r="W191" s="1">
        <v>490.89100000000002</v>
      </c>
      <c r="X191" s="1" t="s">
        <v>22</v>
      </c>
      <c r="Y191">
        <f t="shared" si="6"/>
        <v>0</v>
      </c>
      <c r="Z191" s="1">
        <v>1244.2511804294179</v>
      </c>
    </row>
    <row r="192" spans="1:26" x14ac:dyDescent="0.3">
      <c r="A192" t="str">
        <f t="shared" si="5"/>
        <v>DIPiss</v>
      </c>
      <c r="B192" s="2" t="str">
        <f>ProkustesV!D192</f>
        <v>DIPiss2_d_5.jpg</v>
      </c>
      <c r="C192" s="2">
        <f>IF($A192=$B$3,ProkustesV!E192*C$7+C$8,-99)</f>
        <v>-99</v>
      </c>
      <c r="D192" s="2">
        <f>IF($A192=$B$3,ProkustesV!F192*D$7+D$8,-99)</f>
        <v>-99</v>
      </c>
      <c r="E192" s="2">
        <f>IF($A192=$B$3,ProkustesV!G192*E$7+E$8,-99)</f>
        <v>-99</v>
      </c>
      <c r="F192" s="2">
        <f>IF($A192=$B$3,ProkustesV!H192*F$7+F$8,-99)</f>
        <v>-99</v>
      </c>
      <c r="G192" s="2">
        <f>IF($A192=$B$3,ProkustesV!I192*G$7+G$8,-99)</f>
        <v>-99</v>
      </c>
      <c r="H192" s="2">
        <f>IF($A192=$B$3,ProkustesV!J192*H$7+H$8,-99)</f>
        <v>-99</v>
      </c>
      <c r="I192" s="2">
        <f>IF($A192=$B$3,ProkustesV!K192*I$7+I$8,-99)</f>
        <v>-99</v>
      </c>
      <c r="J192" s="2">
        <f>IF($A192=$B$3,ProkustesV!L192*J$7+J$8,-99)</f>
        <v>-99</v>
      </c>
      <c r="K192" s="2">
        <f>IF($A192=$B$3,ProkustesV!M192*K$7+K$8,-99)</f>
        <v>-99</v>
      </c>
      <c r="L192" s="2">
        <f>IF($A192=$B$3,ProkustesV!N192*L$7+L$8,-99)</f>
        <v>-99</v>
      </c>
      <c r="M192" s="2">
        <f>IF($A192=$B$3,ProkustesV!O192*M$7+M$8,-99)</f>
        <v>-99</v>
      </c>
      <c r="N192" s="2">
        <f>IF($A192=$B$3,ProkustesV!P192*N$7+N$8,-99)</f>
        <v>-99</v>
      </c>
      <c r="O192" s="2">
        <f>IF($A192=$B$3,ProkustesV!Q192*O$7+O$8,-99)</f>
        <v>-99</v>
      </c>
      <c r="P192" s="2">
        <f>IF($A192=$B$3,ProkustesV!R192*P$7+P$8,-99)</f>
        <v>-99</v>
      </c>
      <c r="Q192" s="2">
        <f>IF($A192=$B$3,ProkustesV!S192*Q$7+Q$8,-99)</f>
        <v>-99</v>
      </c>
      <c r="R192" s="2">
        <f>IF($A192=$B$3,ProkustesV!T192*R$7+R$8,-99)</f>
        <v>-99</v>
      </c>
      <c r="S192" s="2">
        <f>IF($A192=$B$3,ProkustesV!U192*S$7+S$8,-99)</f>
        <v>-99</v>
      </c>
      <c r="T192" s="2">
        <f>IF($A192=$B$3,ProkustesV!V192*T$7+T$8,-99)</f>
        <v>-99</v>
      </c>
      <c r="U192" s="2">
        <f>IF($A192=$B$3,ProkustesV!W192*U$7+U$8,-99)</f>
        <v>-99</v>
      </c>
      <c r="V192" s="2">
        <f>IF($A192=$B$3,ProkustesV!X192*V$7+V$8,-99)</f>
        <v>-99</v>
      </c>
      <c r="W192" s="1">
        <v>405.47699999999998</v>
      </c>
      <c r="X192" s="1" t="s">
        <v>22</v>
      </c>
      <c r="Y192">
        <f t="shared" si="6"/>
        <v>0</v>
      </c>
      <c r="Z192" s="1">
        <v>1236.116903856589</v>
      </c>
    </row>
    <row r="193" spans="1:26" x14ac:dyDescent="0.3">
      <c r="A193" t="str">
        <f t="shared" si="5"/>
        <v>DIPiss</v>
      </c>
      <c r="B193" s="2" t="str">
        <f>ProkustesV!D193</f>
        <v>DIPiss4_d_1.jpg</v>
      </c>
      <c r="C193" s="2">
        <f>IF($A193=$B$3,ProkustesV!E193*C$7+C$8,-99)</f>
        <v>-99</v>
      </c>
      <c r="D193" s="2">
        <f>IF($A193=$B$3,ProkustesV!F193*D$7+D$8,-99)</f>
        <v>-99</v>
      </c>
      <c r="E193" s="2">
        <f>IF($A193=$B$3,ProkustesV!G193*E$7+E$8,-99)</f>
        <v>-99</v>
      </c>
      <c r="F193" s="2">
        <f>IF($A193=$B$3,ProkustesV!H193*F$7+F$8,-99)</f>
        <v>-99</v>
      </c>
      <c r="G193" s="2">
        <f>IF($A193=$B$3,ProkustesV!I193*G$7+G$8,-99)</f>
        <v>-99</v>
      </c>
      <c r="H193" s="2">
        <f>IF($A193=$B$3,ProkustesV!J193*H$7+H$8,-99)</f>
        <v>-99</v>
      </c>
      <c r="I193" s="2">
        <f>IF($A193=$B$3,ProkustesV!K193*I$7+I$8,-99)</f>
        <v>-99</v>
      </c>
      <c r="J193" s="2">
        <f>IF($A193=$B$3,ProkustesV!L193*J$7+J$8,-99)</f>
        <v>-99</v>
      </c>
      <c r="K193" s="2">
        <f>IF($A193=$B$3,ProkustesV!M193*K$7+K$8,-99)</f>
        <v>-99</v>
      </c>
      <c r="L193" s="2">
        <f>IF($A193=$B$3,ProkustesV!N193*L$7+L$8,-99)</f>
        <v>-99</v>
      </c>
      <c r="M193" s="2">
        <f>IF($A193=$B$3,ProkustesV!O193*M$7+M$8,-99)</f>
        <v>-99</v>
      </c>
      <c r="N193" s="2">
        <f>IF($A193=$B$3,ProkustesV!P193*N$7+N$8,-99)</f>
        <v>-99</v>
      </c>
      <c r="O193" s="2">
        <f>IF($A193=$B$3,ProkustesV!Q193*O$7+O$8,-99)</f>
        <v>-99</v>
      </c>
      <c r="P193" s="2">
        <f>IF($A193=$B$3,ProkustesV!R193*P$7+P$8,-99)</f>
        <v>-99</v>
      </c>
      <c r="Q193" s="2">
        <f>IF($A193=$B$3,ProkustesV!S193*Q$7+Q$8,-99)</f>
        <v>-99</v>
      </c>
      <c r="R193" s="2">
        <f>IF($A193=$B$3,ProkustesV!T193*R$7+R$8,-99)</f>
        <v>-99</v>
      </c>
      <c r="S193" s="2">
        <f>IF($A193=$B$3,ProkustesV!U193*S$7+S$8,-99)</f>
        <v>-99</v>
      </c>
      <c r="T193" s="2">
        <f>IF($A193=$B$3,ProkustesV!V193*T$7+T$8,-99)</f>
        <v>-99</v>
      </c>
      <c r="U193" s="2">
        <f>IF($A193=$B$3,ProkustesV!W193*U$7+U$8,-99)</f>
        <v>-99</v>
      </c>
      <c r="V193" s="2">
        <f>IF($A193=$B$3,ProkustesV!X193*V$7+V$8,-99)</f>
        <v>-99</v>
      </c>
      <c r="W193" s="1">
        <v>966.05600000000004</v>
      </c>
      <c r="X193" s="1" t="s">
        <v>22</v>
      </c>
      <c r="Y193">
        <f t="shared" si="6"/>
        <v>0</v>
      </c>
      <c r="Z193" s="1">
        <v>756.01058193652284</v>
      </c>
    </row>
    <row r="194" spans="1:26" x14ac:dyDescent="0.3">
      <c r="A194" t="str">
        <f t="shared" si="5"/>
        <v>DIPiss</v>
      </c>
      <c r="B194" s="2" t="str">
        <f>ProkustesV!D194</f>
        <v>DIPiss4_d_2.jpg</v>
      </c>
      <c r="C194" s="2">
        <f>IF($A194=$B$3,ProkustesV!E194*C$7+C$8,-99)</f>
        <v>-99</v>
      </c>
      <c r="D194" s="2">
        <f>IF($A194=$B$3,ProkustesV!F194*D$7+D$8,-99)</f>
        <v>-99</v>
      </c>
      <c r="E194" s="2">
        <f>IF($A194=$B$3,ProkustesV!G194*E$7+E$8,-99)</f>
        <v>-99</v>
      </c>
      <c r="F194" s="2">
        <f>IF($A194=$B$3,ProkustesV!H194*F$7+F$8,-99)</f>
        <v>-99</v>
      </c>
      <c r="G194" s="2">
        <f>IF($A194=$B$3,ProkustesV!I194*G$7+G$8,-99)</f>
        <v>-99</v>
      </c>
      <c r="H194" s="2">
        <f>IF($A194=$B$3,ProkustesV!J194*H$7+H$8,-99)</f>
        <v>-99</v>
      </c>
      <c r="I194" s="2">
        <f>IF($A194=$B$3,ProkustesV!K194*I$7+I$8,-99)</f>
        <v>-99</v>
      </c>
      <c r="J194" s="2">
        <f>IF($A194=$B$3,ProkustesV!L194*J$7+J$8,-99)</f>
        <v>-99</v>
      </c>
      <c r="K194" s="2">
        <f>IF($A194=$B$3,ProkustesV!M194*K$7+K$8,-99)</f>
        <v>-99</v>
      </c>
      <c r="L194" s="2">
        <f>IF($A194=$B$3,ProkustesV!N194*L$7+L$8,-99)</f>
        <v>-99</v>
      </c>
      <c r="M194" s="2">
        <f>IF($A194=$B$3,ProkustesV!O194*M$7+M$8,-99)</f>
        <v>-99</v>
      </c>
      <c r="N194" s="2">
        <f>IF($A194=$B$3,ProkustesV!P194*N$7+N$8,-99)</f>
        <v>-99</v>
      </c>
      <c r="O194" s="2">
        <f>IF($A194=$B$3,ProkustesV!Q194*O$7+O$8,-99)</f>
        <v>-99</v>
      </c>
      <c r="P194" s="2">
        <f>IF($A194=$B$3,ProkustesV!R194*P$7+P$8,-99)</f>
        <v>-99</v>
      </c>
      <c r="Q194" s="2">
        <f>IF($A194=$B$3,ProkustesV!S194*Q$7+Q$8,-99)</f>
        <v>-99</v>
      </c>
      <c r="R194" s="2">
        <f>IF($A194=$B$3,ProkustesV!T194*R$7+R$8,-99)</f>
        <v>-99</v>
      </c>
      <c r="S194" s="2">
        <f>IF($A194=$B$3,ProkustesV!U194*S$7+S$8,-99)</f>
        <v>-99</v>
      </c>
      <c r="T194" s="2">
        <f>IF($A194=$B$3,ProkustesV!V194*T$7+T$8,-99)</f>
        <v>-99</v>
      </c>
      <c r="U194" s="2">
        <f>IF($A194=$B$3,ProkustesV!W194*U$7+U$8,-99)</f>
        <v>-99</v>
      </c>
      <c r="V194" s="2">
        <f>IF($A194=$B$3,ProkustesV!X194*V$7+V$8,-99)</f>
        <v>-99</v>
      </c>
      <c r="W194" s="1">
        <v>927.327</v>
      </c>
      <c r="X194" s="1" t="s">
        <v>22</v>
      </c>
      <c r="Y194">
        <f t="shared" si="6"/>
        <v>0</v>
      </c>
      <c r="Z194" s="1">
        <v>773.0879639471824</v>
      </c>
    </row>
    <row r="195" spans="1:26" x14ac:dyDescent="0.3">
      <c r="A195" t="str">
        <f t="shared" si="5"/>
        <v>DIPiss</v>
      </c>
      <c r="B195" s="2" t="str">
        <f>ProkustesV!D195</f>
        <v>DIPiss4_d_3.jpg</v>
      </c>
      <c r="C195" s="2">
        <f>IF($A195=$B$3,ProkustesV!E195*C$7+C$8,-99)</f>
        <v>-99</v>
      </c>
      <c r="D195" s="2">
        <f>IF($A195=$B$3,ProkustesV!F195*D$7+D$8,-99)</f>
        <v>-99</v>
      </c>
      <c r="E195" s="2">
        <f>IF($A195=$B$3,ProkustesV!G195*E$7+E$8,-99)</f>
        <v>-99</v>
      </c>
      <c r="F195" s="2">
        <f>IF($A195=$B$3,ProkustesV!H195*F$7+F$8,-99)</f>
        <v>-99</v>
      </c>
      <c r="G195" s="2">
        <f>IF($A195=$B$3,ProkustesV!I195*G$7+G$8,-99)</f>
        <v>-99</v>
      </c>
      <c r="H195" s="2">
        <f>IF($A195=$B$3,ProkustesV!J195*H$7+H$8,-99)</f>
        <v>-99</v>
      </c>
      <c r="I195" s="2">
        <f>IF($A195=$B$3,ProkustesV!K195*I$7+I$8,-99)</f>
        <v>-99</v>
      </c>
      <c r="J195" s="2">
        <f>IF($A195=$B$3,ProkustesV!L195*J$7+J$8,-99)</f>
        <v>-99</v>
      </c>
      <c r="K195" s="2">
        <f>IF($A195=$B$3,ProkustesV!M195*K$7+K$8,-99)</f>
        <v>-99</v>
      </c>
      <c r="L195" s="2">
        <f>IF($A195=$B$3,ProkustesV!N195*L$7+L$8,-99)</f>
        <v>-99</v>
      </c>
      <c r="M195" s="2">
        <f>IF($A195=$B$3,ProkustesV!O195*M$7+M$8,-99)</f>
        <v>-99</v>
      </c>
      <c r="N195" s="2">
        <f>IF($A195=$B$3,ProkustesV!P195*N$7+N$8,-99)</f>
        <v>-99</v>
      </c>
      <c r="O195" s="2">
        <f>IF($A195=$B$3,ProkustesV!Q195*O$7+O$8,-99)</f>
        <v>-99</v>
      </c>
      <c r="P195" s="2">
        <f>IF($A195=$B$3,ProkustesV!R195*P$7+P$8,-99)</f>
        <v>-99</v>
      </c>
      <c r="Q195" s="2">
        <f>IF($A195=$B$3,ProkustesV!S195*Q$7+Q$8,-99)</f>
        <v>-99</v>
      </c>
      <c r="R195" s="2">
        <f>IF($A195=$B$3,ProkustesV!T195*R$7+R$8,-99)</f>
        <v>-99</v>
      </c>
      <c r="S195" s="2">
        <f>IF($A195=$B$3,ProkustesV!U195*S$7+S$8,-99)</f>
        <v>-99</v>
      </c>
      <c r="T195" s="2">
        <f>IF($A195=$B$3,ProkustesV!V195*T$7+T$8,-99)</f>
        <v>-99</v>
      </c>
      <c r="U195" s="2">
        <f>IF($A195=$B$3,ProkustesV!W195*U$7+U$8,-99)</f>
        <v>-99</v>
      </c>
      <c r="V195" s="2">
        <f>IF($A195=$B$3,ProkustesV!X195*V$7+V$8,-99)</f>
        <v>-99</v>
      </c>
      <c r="W195" s="1">
        <v>891.55700000000002</v>
      </c>
      <c r="X195" s="1" t="s">
        <v>22</v>
      </c>
      <c r="Y195">
        <f t="shared" si="6"/>
        <v>0</v>
      </c>
      <c r="Z195" s="1">
        <v>772.16578530779259</v>
      </c>
    </row>
    <row r="196" spans="1:26" x14ac:dyDescent="0.3">
      <c r="A196" t="str">
        <f t="shared" si="5"/>
        <v>DIPiss</v>
      </c>
      <c r="B196" s="2" t="str">
        <f>ProkustesV!D196</f>
        <v>DIPiss4_d_4.jpg</v>
      </c>
      <c r="C196" s="2">
        <f>IF($A196=$B$3,ProkustesV!E196*C$7+C$8,-99)</f>
        <v>-99</v>
      </c>
      <c r="D196" s="2">
        <f>IF($A196=$B$3,ProkustesV!F196*D$7+D$8,-99)</f>
        <v>-99</v>
      </c>
      <c r="E196" s="2">
        <f>IF($A196=$B$3,ProkustesV!G196*E$7+E$8,-99)</f>
        <v>-99</v>
      </c>
      <c r="F196" s="2">
        <f>IF($A196=$B$3,ProkustesV!H196*F$7+F$8,-99)</f>
        <v>-99</v>
      </c>
      <c r="G196" s="2">
        <f>IF($A196=$B$3,ProkustesV!I196*G$7+G$8,-99)</f>
        <v>-99</v>
      </c>
      <c r="H196" s="2">
        <f>IF($A196=$B$3,ProkustesV!J196*H$7+H$8,-99)</f>
        <v>-99</v>
      </c>
      <c r="I196" s="2">
        <f>IF($A196=$B$3,ProkustesV!K196*I$7+I$8,-99)</f>
        <v>-99</v>
      </c>
      <c r="J196" s="2">
        <f>IF($A196=$B$3,ProkustesV!L196*J$7+J$8,-99)</f>
        <v>-99</v>
      </c>
      <c r="K196" s="2">
        <f>IF($A196=$B$3,ProkustesV!M196*K$7+K$8,-99)</f>
        <v>-99</v>
      </c>
      <c r="L196" s="2">
        <f>IF($A196=$B$3,ProkustesV!N196*L$7+L$8,-99)</f>
        <v>-99</v>
      </c>
      <c r="M196" s="2">
        <f>IF($A196=$B$3,ProkustesV!O196*M$7+M$8,-99)</f>
        <v>-99</v>
      </c>
      <c r="N196" s="2">
        <f>IF($A196=$B$3,ProkustesV!P196*N$7+N$8,-99)</f>
        <v>-99</v>
      </c>
      <c r="O196" s="2">
        <f>IF($A196=$B$3,ProkustesV!Q196*O$7+O$8,-99)</f>
        <v>-99</v>
      </c>
      <c r="P196" s="2">
        <f>IF($A196=$B$3,ProkustesV!R196*P$7+P$8,-99)</f>
        <v>-99</v>
      </c>
      <c r="Q196" s="2">
        <f>IF($A196=$B$3,ProkustesV!S196*Q$7+Q$8,-99)</f>
        <v>-99</v>
      </c>
      <c r="R196" s="2">
        <f>IF($A196=$B$3,ProkustesV!T196*R$7+R$8,-99)</f>
        <v>-99</v>
      </c>
      <c r="S196" s="2">
        <f>IF($A196=$B$3,ProkustesV!U196*S$7+S$8,-99)</f>
        <v>-99</v>
      </c>
      <c r="T196" s="2">
        <f>IF($A196=$B$3,ProkustesV!V196*T$7+T$8,-99)</f>
        <v>-99</v>
      </c>
      <c r="U196" s="2">
        <f>IF($A196=$B$3,ProkustesV!W196*U$7+U$8,-99)</f>
        <v>-99</v>
      </c>
      <c r="V196" s="2">
        <f>IF($A196=$B$3,ProkustesV!X196*V$7+V$8,-99)</f>
        <v>-99</v>
      </c>
      <c r="W196" s="1">
        <v>858.70799999999997</v>
      </c>
      <c r="X196" s="1" t="s">
        <v>22</v>
      </c>
      <c r="Y196">
        <f t="shared" si="6"/>
        <v>0</v>
      </c>
      <c r="Z196" s="1">
        <v>763.59413303141616</v>
      </c>
    </row>
    <row r="197" spans="1:26" x14ac:dyDescent="0.3">
      <c r="A197" t="str">
        <f t="shared" si="5"/>
        <v>DIPiss</v>
      </c>
      <c r="B197" s="2" t="str">
        <f>ProkustesV!D197</f>
        <v>DIPiss4_d_5.jpg</v>
      </c>
      <c r="C197" s="2">
        <f>IF($A197=$B$3,ProkustesV!E197*C$7+C$8,-99)</f>
        <v>-99</v>
      </c>
      <c r="D197" s="2">
        <f>IF($A197=$B$3,ProkustesV!F197*D$7+D$8,-99)</f>
        <v>-99</v>
      </c>
      <c r="E197" s="2">
        <f>IF($A197=$B$3,ProkustesV!G197*E$7+E$8,-99)</f>
        <v>-99</v>
      </c>
      <c r="F197" s="2">
        <f>IF($A197=$B$3,ProkustesV!H197*F$7+F$8,-99)</f>
        <v>-99</v>
      </c>
      <c r="G197" s="2">
        <f>IF($A197=$B$3,ProkustesV!I197*G$7+G$8,-99)</f>
        <v>-99</v>
      </c>
      <c r="H197" s="2">
        <f>IF($A197=$B$3,ProkustesV!J197*H$7+H$8,-99)</f>
        <v>-99</v>
      </c>
      <c r="I197" s="2">
        <f>IF($A197=$B$3,ProkustesV!K197*I$7+I$8,-99)</f>
        <v>-99</v>
      </c>
      <c r="J197" s="2">
        <f>IF($A197=$B$3,ProkustesV!L197*J$7+J$8,-99)</f>
        <v>-99</v>
      </c>
      <c r="K197" s="2">
        <f>IF($A197=$B$3,ProkustesV!M197*K$7+K$8,-99)</f>
        <v>-99</v>
      </c>
      <c r="L197" s="2">
        <f>IF($A197=$B$3,ProkustesV!N197*L$7+L$8,-99)</f>
        <v>-99</v>
      </c>
      <c r="M197" s="2">
        <f>IF($A197=$B$3,ProkustesV!O197*M$7+M$8,-99)</f>
        <v>-99</v>
      </c>
      <c r="N197" s="2">
        <f>IF($A197=$B$3,ProkustesV!P197*N$7+N$8,-99)</f>
        <v>-99</v>
      </c>
      <c r="O197" s="2">
        <f>IF($A197=$B$3,ProkustesV!Q197*O$7+O$8,-99)</f>
        <v>-99</v>
      </c>
      <c r="P197" s="2">
        <f>IF($A197=$B$3,ProkustesV!R197*P$7+P$8,-99)</f>
        <v>-99</v>
      </c>
      <c r="Q197" s="2">
        <f>IF($A197=$B$3,ProkustesV!S197*Q$7+Q$8,-99)</f>
        <v>-99</v>
      </c>
      <c r="R197" s="2">
        <f>IF($A197=$B$3,ProkustesV!T197*R$7+R$8,-99)</f>
        <v>-99</v>
      </c>
      <c r="S197" s="2">
        <f>IF($A197=$B$3,ProkustesV!U197*S$7+S$8,-99)</f>
        <v>-99</v>
      </c>
      <c r="T197" s="2">
        <f>IF($A197=$B$3,ProkustesV!V197*T$7+T$8,-99)</f>
        <v>-99</v>
      </c>
      <c r="U197" s="2">
        <f>IF($A197=$B$3,ProkustesV!W197*U$7+U$8,-99)</f>
        <v>-99</v>
      </c>
      <c r="V197" s="2">
        <f>IF($A197=$B$3,ProkustesV!X197*V$7+V$8,-99)</f>
        <v>-99</v>
      </c>
      <c r="W197" s="1">
        <v>806.56899999999996</v>
      </c>
      <c r="X197" s="1" t="s">
        <v>22</v>
      </c>
      <c r="Y197">
        <f t="shared" si="6"/>
        <v>0</v>
      </c>
      <c r="Z197" s="1">
        <v>780.51585505997252</v>
      </c>
    </row>
    <row r="198" spans="1:26" x14ac:dyDescent="0.3">
      <c r="A198" t="str">
        <f t="shared" si="5"/>
        <v>DIPiss</v>
      </c>
      <c r="B198" s="2" t="str">
        <f>ProkustesV!D198</f>
        <v>DIPiss5_d_1.jpg</v>
      </c>
      <c r="C198" s="2">
        <f>IF($A198=$B$3,ProkustesV!E198*C$7+C$8,-99)</f>
        <v>-99</v>
      </c>
      <c r="D198" s="2">
        <f>IF($A198=$B$3,ProkustesV!F198*D$7+D$8,-99)</f>
        <v>-99</v>
      </c>
      <c r="E198" s="2">
        <f>IF($A198=$B$3,ProkustesV!G198*E$7+E$8,-99)</f>
        <v>-99</v>
      </c>
      <c r="F198" s="2">
        <f>IF($A198=$B$3,ProkustesV!H198*F$7+F$8,-99)</f>
        <v>-99</v>
      </c>
      <c r="G198" s="2">
        <f>IF($A198=$B$3,ProkustesV!I198*G$7+G$8,-99)</f>
        <v>-99</v>
      </c>
      <c r="H198" s="2">
        <f>IF($A198=$B$3,ProkustesV!J198*H$7+H$8,-99)</f>
        <v>-99</v>
      </c>
      <c r="I198" s="2">
        <f>IF($A198=$B$3,ProkustesV!K198*I$7+I$8,-99)</f>
        <v>-99</v>
      </c>
      <c r="J198" s="2">
        <f>IF($A198=$B$3,ProkustesV!L198*J$7+J$8,-99)</f>
        <v>-99</v>
      </c>
      <c r="K198" s="2">
        <f>IF($A198=$B$3,ProkustesV!M198*K$7+K$8,-99)</f>
        <v>-99</v>
      </c>
      <c r="L198" s="2">
        <f>IF($A198=$B$3,ProkustesV!N198*L$7+L$8,-99)</f>
        <v>-99</v>
      </c>
      <c r="M198" s="2">
        <f>IF($A198=$B$3,ProkustesV!O198*M$7+M$8,-99)</f>
        <v>-99</v>
      </c>
      <c r="N198" s="2">
        <f>IF($A198=$B$3,ProkustesV!P198*N$7+N$8,-99)</f>
        <v>-99</v>
      </c>
      <c r="O198" s="2">
        <f>IF($A198=$B$3,ProkustesV!Q198*O$7+O$8,-99)</f>
        <v>-99</v>
      </c>
      <c r="P198" s="2">
        <f>IF($A198=$B$3,ProkustesV!R198*P$7+P$8,-99)</f>
        <v>-99</v>
      </c>
      <c r="Q198" s="2">
        <f>IF($A198=$B$3,ProkustesV!S198*Q$7+Q$8,-99)</f>
        <v>-99</v>
      </c>
      <c r="R198" s="2">
        <f>IF($A198=$B$3,ProkustesV!T198*R$7+R$8,-99)</f>
        <v>-99</v>
      </c>
      <c r="S198" s="2">
        <f>IF($A198=$B$3,ProkustesV!U198*S$7+S$8,-99)</f>
        <v>-99</v>
      </c>
      <c r="T198" s="2">
        <f>IF($A198=$B$3,ProkustesV!V198*T$7+T$8,-99)</f>
        <v>-99</v>
      </c>
      <c r="U198" s="2">
        <f>IF($A198=$B$3,ProkustesV!W198*U$7+U$8,-99)</f>
        <v>-99</v>
      </c>
      <c r="V198" s="2">
        <f>IF($A198=$B$3,ProkustesV!X198*V$7+V$8,-99)</f>
        <v>-99</v>
      </c>
      <c r="W198" s="1">
        <v>854.077</v>
      </c>
      <c r="X198" s="1" t="s">
        <v>22</v>
      </c>
      <c r="Y198">
        <f t="shared" si="6"/>
        <v>0</v>
      </c>
      <c r="Z198" s="1">
        <v>1257.9491245674444</v>
      </c>
    </row>
    <row r="199" spans="1:26" x14ac:dyDescent="0.3">
      <c r="A199" t="str">
        <f t="shared" si="5"/>
        <v>DIPiss</v>
      </c>
      <c r="B199" s="2" t="str">
        <f>ProkustesV!D199</f>
        <v>DIPiss5_d_2.jpg</v>
      </c>
      <c r="C199" s="2">
        <f>IF($A199=$B$3,ProkustesV!E199*C$7+C$8,-99)</f>
        <v>-99</v>
      </c>
      <c r="D199" s="2">
        <f>IF($A199=$B$3,ProkustesV!F199*D$7+D$8,-99)</f>
        <v>-99</v>
      </c>
      <c r="E199" s="2">
        <f>IF($A199=$B$3,ProkustesV!G199*E$7+E$8,-99)</f>
        <v>-99</v>
      </c>
      <c r="F199" s="2">
        <f>IF($A199=$B$3,ProkustesV!H199*F$7+F$8,-99)</f>
        <v>-99</v>
      </c>
      <c r="G199" s="2">
        <f>IF($A199=$B$3,ProkustesV!I199*G$7+G$8,-99)</f>
        <v>-99</v>
      </c>
      <c r="H199" s="2">
        <f>IF($A199=$B$3,ProkustesV!J199*H$7+H$8,-99)</f>
        <v>-99</v>
      </c>
      <c r="I199" s="2">
        <f>IF($A199=$B$3,ProkustesV!K199*I$7+I$8,-99)</f>
        <v>-99</v>
      </c>
      <c r="J199" s="2">
        <f>IF($A199=$B$3,ProkustesV!L199*J$7+J$8,-99)</f>
        <v>-99</v>
      </c>
      <c r="K199" s="2">
        <f>IF($A199=$B$3,ProkustesV!M199*K$7+K$8,-99)</f>
        <v>-99</v>
      </c>
      <c r="L199" s="2">
        <f>IF($A199=$B$3,ProkustesV!N199*L$7+L$8,-99)</f>
        <v>-99</v>
      </c>
      <c r="M199" s="2">
        <f>IF($A199=$B$3,ProkustesV!O199*M$7+M$8,-99)</f>
        <v>-99</v>
      </c>
      <c r="N199" s="2">
        <f>IF($A199=$B$3,ProkustesV!P199*N$7+N$8,-99)</f>
        <v>-99</v>
      </c>
      <c r="O199" s="2">
        <f>IF($A199=$B$3,ProkustesV!Q199*O$7+O$8,-99)</f>
        <v>-99</v>
      </c>
      <c r="P199" s="2">
        <f>IF($A199=$B$3,ProkustesV!R199*P$7+P$8,-99)</f>
        <v>-99</v>
      </c>
      <c r="Q199" s="2">
        <f>IF($A199=$B$3,ProkustesV!S199*Q$7+Q$8,-99)</f>
        <v>-99</v>
      </c>
      <c r="R199" s="2">
        <f>IF($A199=$B$3,ProkustesV!T199*R$7+R$8,-99)</f>
        <v>-99</v>
      </c>
      <c r="S199" s="2">
        <f>IF($A199=$B$3,ProkustesV!U199*S$7+S$8,-99)</f>
        <v>-99</v>
      </c>
      <c r="T199" s="2">
        <f>IF($A199=$B$3,ProkustesV!V199*T$7+T$8,-99)</f>
        <v>-99</v>
      </c>
      <c r="U199" s="2">
        <f>IF($A199=$B$3,ProkustesV!W199*U$7+U$8,-99)</f>
        <v>-99</v>
      </c>
      <c r="V199" s="2">
        <f>IF($A199=$B$3,ProkustesV!X199*V$7+V$8,-99)</f>
        <v>-99</v>
      </c>
      <c r="W199" s="1">
        <v>695.73500000000001</v>
      </c>
      <c r="X199" s="1" t="s">
        <v>22</v>
      </c>
      <c r="Y199">
        <f t="shared" si="6"/>
        <v>0</v>
      </c>
      <c r="Z199" s="1">
        <v>1265.5409910390101</v>
      </c>
    </row>
    <row r="200" spans="1:26" x14ac:dyDescent="0.3">
      <c r="A200" t="str">
        <f t="shared" si="5"/>
        <v>DIPiss</v>
      </c>
      <c r="B200" s="2" t="str">
        <f>ProkustesV!D200</f>
        <v>DIPiss5_d_3.jpg</v>
      </c>
      <c r="C200" s="2">
        <f>IF($A200=$B$3,ProkustesV!E200*C$7+C$8,-99)</f>
        <v>-99</v>
      </c>
      <c r="D200" s="2">
        <f>IF($A200=$B$3,ProkustesV!F200*D$7+D$8,-99)</f>
        <v>-99</v>
      </c>
      <c r="E200" s="2">
        <f>IF($A200=$B$3,ProkustesV!G200*E$7+E$8,-99)</f>
        <v>-99</v>
      </c>
      <c r="F200" s="2">
        <f>IF($A200=$B$3,ProkustesV!H200*F$7+F$8,-99)</f>
        <v>-99</v>
      </c>
      <c r="G200" s="2">
        <f>IF($A200=$B$3,ProkustesV!I200*G$7+G$8,-99)</f>
        <v>-99</v>
      </c>
      <c r="H200" s="2">
        <f>IF($A200=$B$3,ProkustesV!J200*H$7+H$8,-99)</f>
        <v>-99</v>
      </c>
      <c r="I200" s="2">
        <f>IF($A200=$B$3,ProkustesV!K200*I$7+I$8,-99)</f>
        <v>-99</v>
      </c>
      <c r="J200" s="2">
        <f>IF($A200=$B$3,ProkustesV!L200*J$7+J$8,-99)</f>
        <v>-99</v>
      </c>
      <c r="K200" s="2">
        <f>IF($A200=$B$3,ProkustesV!M200*K$7+K$8,-99)</f>
        <v>-99</v>
      </c>
      <c r="L200" s="2">
        <f>IF($A200=$B$3,ProkustesV!N200*L$7+L$8,-99)</f>
        <v>-99</v>
      </c>
      <c r="M200" s="2">
        <f>IF($A200=$B$3,ProkustesV!O200*M$7+M$8,-99)</f>
        <v>-99</v>
      </c>
      <c r="N200" s="2">
        <f>IF($A200=$B$3,ProkustesV!P200*N$7+N$8,-99)</f>
        <v>-99</v>
      </c>
      <c r="O200" s="2">
        <f>IF($A200=$B$3,ProkustesV!Q200*O$7+O$8,-99)</f>
        <v>-99</v>
      </c>
      <c r="P200" s="2">
        <f>IF($A200=$B$3,ProkustesV!R200*P$7+P$8,-99)</f>
        <v>-99</v>
      </c>
      <c r="Q200" s="2">
        <f>IF($A200=$B$3,ProkustesV!S200*Q$7+Q$8,-99)</f>
        <v>-99</v>
      </c>
      <c r="R200" s="2">
        <f>IF($A200=$B$3,ProkustesV!T200*R$7+R$8,-99)</f>
        <v>-99</v>
      </c>
      <c r="S200" s="2">
        <f>IF($A200=$B$3,ProkustesV!U200*S$7+S$8,-99)</f>
        <v>-99</v>
      </c>
      <c r="T200" s="2">
        <f>IF($A200=$B$3,ProkustesV!V200*T$7+T$8,-99)</f>
        <v>-99</v>
      </c>
      <c r="U200" s="2">
        <f>IF($A200=$B$3,ProkustesV!W200*U$7+U$8,-99)</f>
        <v>-99</v>
      </c>
      <c r="V200" s="2">
        <f>IF($A200=$B$3,ProkustesV!X200*V$7+V$8,-99)</f>
        <v>-99</v>
      </c>
      <c r="W200" s="1">
        <v>801.7</v>
      </c>
      <c r="X200" s="1" t="s">
        <v>22</v>
      </c>
      <c r="Y200">
        <f t="shared" si="6"/>
        <v>0</v>
      </c>
      <c r="Z200" s="1">
        <v>1294.0556402257207</v>
      </c>
    </row>
    <row r="201" spans="1:26" x14ac:dyDescent="0.3">
      <c r="A201" t="str">
        <f t="shared" si="5"/>
        <v>DIPiss</v>
      </c>
      <c r="B201" s="2" t="str">
        <f>ProkustesV!D201</f>
        <v>DIPiss5_d_4.jpg</v>
      </c>
      <c r="C201" s="2">
        <f>IF($A201=$B$3,ProkustesV!E201*C$7+C$8,-99)</f>
        <v>-99</v>
      </c>
      <c r="D201" s="2">
        <f>IF($A201=$B$3,ProkustesV!F201*D$7+D$8,-99)</f>
        <v>-99</v>
      </c>
      <c r="E201" s="2">
        <f>IF($A201=$B$3,ProkustesV!G201*E$7+E$8,-99)</f>
        <v>-99</v>
      </c>
      <c r="F201" s="2">
        <f>IF($A201=$B$3,ProkustesV!H201*F$7+F$8,-99)</f>
        <v>-99</v>
      </c>
      <c r="G201" s="2">
        <f>IF($A201=$B$3,ProkustesV!I201*G$7+G$8,-99)</f>
        <v>-99</v>
      </c>
      <c r="H201" s="2">
        <f>IF($A201=$B$3,ProkustesV!J201*H$7+H$8,-99)</f>
        <v>-99</v>
      </c>
      <c r="I201" s="2">
        <f>IF($A201=$B$3,ProkustesV!K201*I$7+I$8,-99)</f>
        <v>-99</v>
      </c>
      <c r="J201" s="2">
        <f>IF($A201=$B$3,ProkustesV!L201*J$7+J$8,-99)</f>
        <v>-99</v>
      </c>
      <c r="K201" s="2">
        <f>IF($A201=$B$3,ProkustesV!M201*K$7+K$8,-99)</f>
        <v>-99</v>
      </c>
      <c r="L201" s="2">
        <f>IF($A201=$B$3,ProkustesV!N201*L$7+L$8,-99)</f>
        <v>-99</v>
      </c>
      <c r="M201" s="2">
        <f>IF($A201=$B$3,ProkustesV!O201*M$7+M$8,-99)</f>
        <v>-99</v>
      </c>
      <c r="N201" s="2">
        <f>IF($A201=$B$3,ProkustesV!P201*N$7+N$8,-99)</f>
        <v>-99</v>
      </c>
      <c r="O201" s="2">
        <f>IF($A201=$B$3,ProkustesV!Q201*O$7+O$8,-99)</f>
        <v>-99</v>
      </c>
      <c r="P201" s="2">
        <f>IF($A201=$B$3,ProkustesV!R201*P$7+P$8,-99)</f>
        <v>-99</v>
      </c>
      <c r="Q201" s="2">
        <f>IF($A201=$B$3,ProkustesV!S201*Q$7+Q$8,-99)</f>
        <v>-99</v>
      </c>
      <c r="R201" s="2">
        <f>IF($A201=$B$3,ProkustesV!T201*R$7+R$8,-99)</f>
        <v>-99</v>
      </c>
      <c r="S201" s="2">
        <f>IF($A201=$B$3,ProkustesV!U201*S$7+S$8,-99)</f>
        <v>-99</v>
      </c>
      <c r="T201" s="2">
        <f>IF($A201=$B$3,ProkustesV!V201*T$7+T$8,-99)</f>
        <v>-99</v>
      </c>
      <c r="U201" s="2">
        <f>IF($A201=$B$3,ProkustesV!W201*U$7+U$8,-99)</f>
        <v>-99</v>
      </c>
      <c r="V201" s="2">
        <f>IF($A201=$B$3,ProkustesV!X201*V$7+V$8,-99)</f>
        <v>-99</v>
      </c>
      <c r="W201" s="1">
        <v>792.13900000000001</v>
      </c>
      <c r="X201" s="1" t="s">
        <v>22</v>
      </c>
      <c r="Y201">
        <f t="shared" si="6"/>
        <v>0</v>
      </c>
      <c r="Z201" s="1">
        <v>1269.9846455764732</v>
      </c>
    </row>
    <row r="202" spans="1:26" x14ac:dyDescent="0.3">
      <c r="A202" t="str">
        <f t="shared" si="5"/>
        <v>DIPiss</v>
      </c>
      <c r="B202" s="2" t="str">
        <f>ProkustesV!D202</f>
        <v>DIPiss5_d_5.jpg</v>
      </c>
      <c r="C202" s="2">
        <f>IF($A202=$B$3,ProkustesV!E202*C$7+C$8,-99)</f>
        <v>-99</v>
      </c>
      <c r="D202" s="2">
        <f>IF($A202=$B$3,ProkustesV!F202*D$7+D$8,-99)</f>
        <v>-99</v>
      </c>
      <c r="E202" s="2">
        <f>IF($A202=$B$3,ProkustesV!G202*E$7+E$8,-99)</f>
        <v>-99</v>
      </c>
      <c r="F202" s="2">
        <f>IF($A202=$B$3,ProkustesV!H202*F$7+F$8,-99)</f>
        <v>-99</v>
      </c>
      <c r="G202" s="2">
        <f>IF($A202=$B$3,ProkustesV!I202*G$7+G$8,-99)</f>
        <v>-99</v>
      </c>
      <c r="H202" s="2">
        <f>IF($A202=$B$3,ProkustesV!J202*H$7+H$8,-99)</f>
        <v>-99</v>
      </c>
      <c r="I202" s="2">
        <f>IF($A202=$B$3,ProkustesV!K202*I$7+I$8,-99)</f>
        <v>-99</v>
      </c>
      <c r="J202" s="2">
        <f>IF($A202=$B$3,ProkustesV!L202*J$7+J$8,-99)</f>
        <v>-99</v>
      </c>
      <c r="K202" s="2">
        <f>IF($A202=$B$3,ProkustesV!M202*K$7+K$8,-99)</f>
        <v>-99</v>
      </c>
      <c r="L202" s="2">
        <f>IF($A202=$B$3,ProkustesV!N202*L$7+L$8,-99)</f>
        <v>-99</v>
      </c>
      <c r="M202" s="2">
        <f>IF($A202=$B$3,ProkustesV!O202*M$7+M$8,-99)</f>
        <v>-99</v>
      </c>
      <c r="N202" s="2">
        <f>IF($A202=$B$3,ProkustesV!P202*N$7+N$8,-99)</f>
        <v>-99</v>
      </c>
      <c r="O202" s="2">
        <f>IF($A202=$B$3,ProkustesV!Q202*O$7+O$8,-99)</f>
        <v>-99</v>
      </c>
      <c r="P202" s="2">
        <f>IF($A202=$B$3,ProkustesV!R202*P$7+P$8,-99)</f>
        <v>-99</v>
      </c>
      <c r="Q202" s="2">
        <f>IF($A202=$B$3,ProkustesV!S202*Q$7+Q$8,-99)</f>
        <v>-99</v>
      </c>
      <c r="R202" s="2">
        <f>IF($A202=$B$3,ProkustesV!T202*R$7+R$8,-99)</f>
        <v>-99</v>
      </c>
      <c r="S202" s="2">
        <f>IF($A202=$B$3,ProkustesV!U202*S$7+S$8,-99)</f>
        <v>-99</v>
      </c>
      <c r="T202" s="2">
        <f>IF($A202=$B$3,ProkustesV!V202*T$7+T$8,-99)</f>
        <v>-99</v>
      </c>
      <c r="U202" s="2">
        <f>IF($A202=$B$3,ProkustesV!W202*U$7+U$8,-99)</f>
        <v>-99</v>
      </c>
      <c r="V202" s="2">
        <f>IF($A202=$B$3,ProkustesV!X202*V$7+V$8,-99)</f>
        <v>-99</v>
      </c>
      <c r="W202" s="1">
        <v>825.11400000000003</v>
      </c>
      <c r="X202" s="1" t="s">
        <v>22</v>
      </c>
      <c r="Y202">
        <f t="shared" si="6"/>
        <v>0</v>
      </c>
      <c r="Z202" s="1">
        <v>1289.2424132024203</v>
      </c>
    </row>
    <row r="203" spans="1:26" x14ac:dyDescent="0.3">
      <c r="A203" t="str">
        <f t="shared" ref="A203:A266" si="7">MID(B203,1,6)</f>
        <v>DIPiss</v>
      </c>
      <c r="B203" s="2" t="str">
        <f>ProkustesV!D203</f>
        <v>DIPiss6.10.Neufund_d_1.jpg</v>
      </c>
      <c r="C203" s="2">
        <f>IF($A203=$B$3,ProkustesV!E203*C$7+C$8,-99)</f>
        <v>-99</v>
      </c>
      <c r="D203" s="2">
        <f>IF($A203=$B$3,ProkustesV!F203*D$7+D$8,-99)</f>
        <v>-99</v>
      </c>
      <c r="E203" s="2">
        <f>IF($A203=$B$3,ProkustesV!G203*E$7+E$8,-99)</f>
        <v>-99</v>
      </c>
      <c r="F203" s="2">
        <f>IF($A203=$B$3,ProkustesV!H203*F$7+F$8,-99)</f>
        <v>-99</v>
      </c>
      <c r="G203" s="2">
        <f>IF($A203=$B$3,ProkustesV!I203*G$7+G$8,-99)</f>
        <v>-99</v>
      </c>
      <c r="H203" s="2">
        <f>IF($A203=$B$3,ProkustesV!J203*H$7+H$8,-99)</f>
        <v>-99</v>
      </c>
      <c r="I203" s="2">
        <f>IF($A203=$B$3,ProkustesV!K203*I$7+I$8,-99)</f>
        <v>-99</v>
      </c>
      <c r="J203" s="2">
        <f>IF($A203=$B$3,ProkustesV!L203*J$7+J$8,-99)</f>
        <v>-99</v>
      </c>
      <c r="K203" s="2">
        <f>IF($A203=$B$3,ProkustesV!M203*K$7+K$8,-99)</f>
        <v>-99</v>
      </c>
      <c r="L203" s="2">
        <f>IF($A203=$B$3,ProkustesV!N203*L$7+L$8,-99)</f>
        <v>-99</v>
      </c>
      <c r="M203" s="2">
        <f>IF($A203=$B$3,ProkustesV!O203*M$7+M$8,-99)</f>
        <v>-99</v>
      </c>
      <c r="N203" s="2">
        <f>IF($A203=$B$3,ProkustesV!P203*N$7+N$8,-99)</f>
        <v>-99</v>
      </c>
      <c r="O203" s="2">
        <f>IF($A203=$B$3,ProkustesV!Q203*O$7+O$8,-99)</f>
        <v>-99</v>
      </c>
      <c r="P203" s="2">
        <f>IF($A203=$B$3,ProkustesV!R203*P$7+P$8,-99)</f>
        <v>-99</v>
      </c>
      <c r="Q203" s="2">
        <f>IF($A203=$B$3,ProkustesV!S203*Q$7+Q$8,-99)</f>
        <v>-99</v>
      </c>
      <c r="R203" s="2">
        <f>IF($A203=$B$3,ProkustesV!T203*R$7+R$8,-99)</f>
        <v>-99</v>
      </c>
      <c r="S203" s="2">
        <f>IF($A203=$B$3,ProkustesV!U203*S$7+S$8,-99)</f>
        <v>-99</v>
      </c>
      <c r="T203" s="2">
        <f>IF($A203=$B$3,ProkustesV!V203*T$7+T$8,-99)</f>
        <v>-99</v>
      </c>
      <c r="U203" s="2">
        <f>IF($A203=$B$3,ProkustesV!W203*U$7+U$8,-99)</f>
        <v>-99</v>
      </c>
      <c r="V203" s="2">
        <f>IF($A203=$B$3,ProkustesV!X203*V$7+V$8,-99)</f>
        <v>-99</v>
      </c>
      <c r="W203" s="1">
        <v>612.69799999999998</v>
      </c>
      <c r="X203" s="1" t="s">
        <v>22</v>
      </c>
      <c r="Y203">
        <f t="shared" ref="Y203:Y266" si="8">SQRT((G203-U203)*(G203-U203) + (H203-V203) *(H203-V203))</f>
        <v>0</v>
      </c>
      <c r="Z203" s="1">
        <v>1285.0249024824382</v>
      </c>
    </row>
    <row r="204" spans="1:26" x14ac:dyDescent="0.3">
      <c r="A204" t="str">
        <f t="shared" si="7"/>
        <v>DIPiss</v>
      </c>
      <c r="B204" s="2" t="str">
        <f>ProkustesV!D204</f>
        <v>DIPiss6.10.Neufund_d_2.jpg</v>
      </c>
      <c r="C204" s="2">
        <f>IF($A204=$B$3,ProkustesV!E204*C$7+C$8,-99)</f>
        <v>-99</v>
      </c>
      <c r="D204" s="2">
        <f>IF($A204=$B$3,ProkustesV!F204*D$7+D$8,-99)</f>
        <v>-99</v>
      </c>
      <c r="E204" s="2">
        <f>IF($A204=$B$3,ProkustesV!G204*E$7+E$8,-99)</f>
        <v>-99</v>
      </c>
      <c r="F204" s="2">
        <f>IF($A204=$B$3,ProkustesV!H204*F$7+F$8,-99)</f>
        <v>-99</v>
      </c>
      <c r="G204" s="2">
        <f>IF($A204=$B$3,ProkustesV!I204*G$7+G$8,-99)</f>
        <v>-99</v>
      </c>
      <c r="H204" s="2">
        <f>IF($A204=$B$3,ProkustesV!J204*H$7+H$8,-99)</f>
        <v>-99</v>
      </c>
      <c r="I204" s="2">
        <f>IF($A204=$B$3,ProkustesV!K204*I$7+I$8,-99)</f>
        <v>-99</v>
      </c>
      <c r="J204" s="2">
        <f>IF($A204=$B$3,ProkustesV!L204*J$7+J$8,-99)</f>
        <v>-99</v>
      </c>
      <c r="K204" s="2">
        <f>IF($A204=$B$3,ProkustesV!M204*K$7+K$8,-99)</f>
        <v>-99</v>
      </c>
      <c r="L204" s="2">
        <f>IF($A204=$B$3,ProkustesV!N204*L$7+L$8,-99)</f>
        <v>-99</v>
      </c>
      <c r="M204" s="2">
        <f>IF($A204=$B$3,ProkustesV!O204*M$7+M$8,-99)</f>
        <v>-99</v>
      </c>
      <c r="N204" s="2">
        <f>IF($A204=$B$3,ProkustesV!P204*N$7+N$8,-99)</f>
        <v>-99</v>
      </c>
      <c r="O204" s="2">
        <f>IF($A204=$B$3,ProkustesV!Q204*O$7+O$8,-99)</f>
        <v>-99</v>
      </c>
      <c r="P204" s="2">
        <f>IF($A204=$B$3,ProkustesV!R204*P$7+P$8,-99)</f>
        <v>-99</v>
      </c>
      <c r="Q204" s="2">
        <f>IF($A204=$B$3,ProkustesV!S204*Q$7+Q$8,-99)</f>
        <v>-99</v>
      </c>
      <c r="R204" s="2">
        <f>IF($A204=$B$3,ProkustesV!T204*R$7+R$8,-99)</f>
        <v>-99</v>
      </c>
      <c r="S204" s="2">
        <f>IF($A204=$B$3,ProkustesV!U204*S$7+S$8,-99)</f>
        <v>-99</v>
      </c>
      <c r="T204" s="2">
        <f>IF($A204=$B$3,ProkustesV!V204*T$7+T$8,-99)</f>
        <v>-99</v>
      </c>
      <c r="U204" s="2">
        <f>IF($A204=$B$3,ProkustesV!W204*U$7+U$8,-99)</f>
        <v>-99</v>
      </c>
      <c r="V204" s="2">
        <f>IF($A204=$B$3,ProkustesV!X204*V$7+V$8,-99)</f>
        <v>-99</v>
      </c>
      <c r="W204" s="1">
        <v>648.43399999999997</v>
      </c>
      <c r="X204" s="1" t="s">
        <v>22</v>
      </c>
      <c r="Y204">
        <f t="shared" si="8"/>
        <v>0</v>
      </c>
      <c r="Z204" s="1">
        <v>1293.7828256705218</v>
      </c>
    </row>
    <row r="205" spans="1:26" x14ac:dyDescent="0.3">
      <c r="A205" t="str">
        <f t="shared" si="7"/>
        <v>DIPiss</v>
      </c>
      <c r="B205" s="2" t="str">
        <f>ProkustesV!D205</f>
        <v>DIPiss6.10.Neufund_d_3.jpg</v>
      </c>
      <c r="C205" s="2">
        <f>IF($A205=$B$3,ProkustesV!E205*C$7+C$8,-99)</f>
        <v>-99</v>
      </c>
      <c r="D205" s="2">
        <f>IF($A205=$B$3,ProkustesV!F205*D$7+D$8,-99)</f>
        <v>-99</v>
      </c>
      <c r="E205" s="2">
        <f>IF($A205=$B$3,ProkustesV!G205*E$7+E$8,-99)</f>
        <v>-99</v>
      </c>
      <c r="F205" s="2">
        <f>IF($A205=$B$3,ProkustesV!H205*F$7+F$8,-99)</f>
        <v>-99</v>
      </c>
      <c r="G205" s="2">
        <f>IF($A205=$B$3,ProkustesV!I205*G$7+G$8,-99)</f>
        <v>-99</v>
      </c>
      <c r="H205" s="2">
        <f>IF($A205=$B$3,ProkustesV!J205*H$7+H$8,-99)</f>
        <v>-99</v>
      </c>
      <c r="I205" s="2">
        <f>IF($A205=$B$3,ProkustesV!K205*I$7+I$8,-99)</f>
        <v>-99</v>
      </c>
      <c r="J205" s="2">
        <f>IF($A205=$B$3,ProkustesV!L205*J$7+J$8,-99)</f>
        <v>-99</v>
      </c>
      <c r="K205" s="2">
        <f>IF($A205=$B$3,ProkustesV!M205*K$7+K$8,-99)</f>
        <v>-99</v>
      </c>
      <c r="L205" s="2">
        <f>IF($A205=$B$3,ProkustesV!N205*L$7+L$8,-99)</f>
        <v>-99</v>
      </c>
      <c r="M205" s="2">
        <f>IF($A205=$B$3,ProkustesV!O205*M$7+M$8,-99)</f>
        <v>-99</v>
      </c>
      <c r="N205" s="2">
        <f>IF($A205=$B$3,ProkustesV!P205*N$7+N$8,-99)</f>
        <v>-99</v>
      </c>
      <c r="O205" s="2">
        <f>IF($A205=$B$3,ProkustesV!Q205*O$7+O$8,-99)</f>
        <v>-99</v>
      </c>
      <c r="P205" s="2">
        <f>IF($A205=$B$3,ProkustesV!R205*P$7+P$8,-99)</f>
        <v>-99</v>
      </c>
      <c r="Q205" s="2">
        <f>IF($A205=$B$3,ProkustesV!S205*Q$7+Q$8,-99)</f>
        <v>-99</v>
      </c>
      <c r="R205" s="2">
        <f>IF($A205=$B$3,ProkustesV!T205*R$7+R$8,-99)</f>
        <v>-99</v>
      </c>
      <c r="S205" s="2">
        <f>IF($A205=$B$3,ProkustesV!U205*S$7+S$8,-99)</f>
        <v>-99</v>
      </c>
      <c r="T205" s="2">
        <f>IF($A205=$B$3,ProkustesV!V205*T$7+T$8,-99)</f>
        <v>-99</v>
      </c>
      <c r="U205" s="2">
        <f>IF($A205=$B$3,ProkustesV!W205*U$7+U$8,-99)</f>
        <v>-99</v>
      </c>
      <c r="V205" s="2">
        <f>IF($A205=$B$3,ProkustesV!X205*V$7+V$8,-99)</f>
        <v>-99</v>
      </c>
      <c r="W205" s="1">
        <v>637.05700000000002</v>
      </c>
      <c r="X205" s="1" t="s">
        <v>22</v>
      </c>
      <c r="Y205">
        <f t="shared" si="8"/>
        <v>0</v>
      </c>
      <c r="Z205" s="1">
        <v>1307.1572208422367</v>
      </c>
    </row>
    <row r="206" spans="1:26" x14ac:dyDescent="0.3">
      <c r="A206" t="str">
        <f t="shared" si="7"/>
        <v>DIPiss</v>
      </c>
      <c r="B206" s="2" t="str">
        <f>ProkustesV!D206</f>
        <v>DIPiss6.10.Neufund_d_4.jpg</v>
      </c>
      <c r="C206" s="2">
        <f>IF($A206=$B$3,ProkustesV!E206*C$7+C$8,-99)</f>
        <v>-99</v>
      </c>
      <c r="D206" s="2">
        <f>IF($A206=$B$3,ProkustesV!F206*D$7+D$8,-99)</f>
        <v>-99</v>
      </c>
      <c r="E206" s="2">
        <f>IF($A206=$B$3,ProkustesV!G206*E$7+E$8,-99)</f>
        <v>-99</v>
      </c>
      <c r="F206" s="2">
        <f>IF($A206=$B$3,ProkustesV!H206*F$7+F$8,-99)</f>
        <v>-99</v>
      </c>
      <c r="G206" s="2">
        <f>IF($A206=$B$3,ProkustesV!I206*G$7+G$8,-99)</f>
        <v>-99</v>
      </c>
      <c r="H206" s="2">
        <f>IF($A206=$B$3,ProkustesV!J206*H$7+H$8,-99)</f>
        <v>-99</v>
      </c>
      <c r="I206" s="2">
        <f>IF($A206=$B$3,ProkustesV!K206*I$7+I$8,-99)</f>
        <v>-99</v>
      </c>
      <c r="J206" s="2">
        <f>IF($A206=$B$3,ProkustesV!L206*J$7+J$8,-99)</f>
        <v>-99</v>
      </c>
      <c r="K206" s="2">
        <f>IF($A206=$B$3,ProkustesV!M206*K$7+K$8,-99)</f>
        <v>-99</v>
      </c>
      <c r="L206" s="2">
        <f>IF($A206=$B$3,ProkustesV!N206*L$7+L$8,-99)</f>
        <v>-99</v>
      </c>
      <c r="M206" s="2">
        <f>IF($A206=$B$3,ProkustesV!O206*M$7+M$8,-99)</f>
        <v>-99</v>
      </c>
      <c r="N206" s="2">
        <f>IF($A206=$B$3,ProkustesV!P206*N$7+N$8,-99)</f>
        <v>-99</v>
      </c>
      <c r="O206" s="2">
        <f>IF($A206=$B$3,ProkustesV!Q206*O$7+O$8,-99)</f>
        <v>-99</v>
      </c>
      <c r="P206" s="2">
        <f>IF($A206=$B$3,ProkustesV!R206*P$7+P$8,-99)</f>
        <v>-99</v>
      </c>
      <c r="Q206" s="2">
        <f>IF($A206=$B$3,ProkustesV!S206*Q$7+Q$8,-99)</f>
        <v>-99</v>
      </c>
      <c r="R206" s="2">
        <f>IF($A206=$B$3,ProkustesV!T206*R$7+R$8,-99)</f>
        <v>-99</v>
      </c>
      <c r="S206" s="2">
        <f>IF($A206=$B$3,ProkustesV!U206*S$7+S$8,-99)</f>
        <v>-99</v>
      </c>
      <c r="T206" s="2">
        <f>IF($A206=$B$3,ProkustesV!V206*T$7+T$8,-99)</f>
        <v>-99</v>
      </c>
      <c r="U206" s="2">
        <f>IF($A206=$B$3,ProkustesV!W206*U$7+U$8,-99)</f>
        <v>-99</v>
      </c>
      <c r="V206" s="2">
        <f>IF($A206=$B$3,ProkustesV!X206*V$7+V$8,-99)</f>
        <v>-99</v>
      </c>
      <c r="W206" s="1">
        <v>597.154</v>
      </c>
      <c r="X206" s="1" t="s">
        <v>22</v>
      </c>
      <c r="Y206">
        <f t="shared" si="8"/>
        <v>0</v>
      </c>
      <c r="Z206" s="1">
        <v>1248.0677064967269</v>
      </c>
    </row>
    <row r="207" spans="1:26" x14ac:dyDescent="0.3">
      <c r="A207" t="str">
        <f t="shared" si="7"/>
        <v>DIPiss</v>
      </c>
      <c r="B207" s="2" t="str">
        <f>ProkustesV!D207</f>
        <v>DIPiss6.10.Neufund_d_5.jpg</v>
      </c>
      <c r="C207" s="2">
        <f>IF($A207=$B$3,ProkustesV!E207*C$7+C$8,-99)</f>
        <v>-99</v>
      </c>
      <c r="D207" s="2">
        <f>IF($A207=$B$3,ProkustesV!F207*D$7+D$8,-99)</f>
        <v>-99</v>
      </c>
      <c r="E207" s="2">
        <f>IF($A207=$B$3,ProkustesV!G207*E$7+E$8,-99)</f>
        <v>-99</v>
      </c>
      <c r="F207" s="2">
        <f>IF($A207=$B$3,ProkustesV!H207*F$7+F$8,-99)</f>
        <v>-99</v>
      </c>
      <c r="G207" s="2">
        <f>IF($A207=$B$3,ProkustesV!I207*G$7+G$8,-99)</f>
        <v>-99</v>
      </c>
      <c r="H207" s="2">
        <f>IF($A207=$B$3,ProkustesV!J207*H$7+H$8,-99)</f>
        <v>-99</v>
      </c>
      <c r="I207" s="2">
        <f>IF($A207=$B$3,ProkustesV!K207*I$7+I$8,-99)</f>
        <v>-99</v>
      </c>
      <c r="J207" s="2">
        <f>IF($A207=$B$3,ProkustesV!L207*J$7+J$8,-99)</f>
        <v>-99</v>
      </c>
      <c r="K207" s="2">
        <f>IF($A207=$B$3,ProkustesV!M207*K$7+K$8,-99)</f>
        <v>-99</v>
      </c>
      <c r="L207" s="2">
        <f>IF($A207=$B$3,ProkustesV!N207*L$7+L$8,-99)</f>
        <v>-99</v>
      </c>
      <c r="M207" s="2">
        <f>IF($A207=$B$3,ProkustesV!O207*M$7+M$8,-99)</f>
        <v>-99</v>
      </c>
      <c r="N207" s="2">
        <f>IF($A207=$B$3,ProkustesV!P207*N$7+N$8,-99)</f>
        <v>-99</v>
      </c>
      <c r="O207" s="2">
        <f>IF($A207=$B$3,ProkustesV!Q207*O$7+O$8,-99)</f>
        <v>-99</v>
      </c>
      <c r="P207" s="2">
        <f>IF($A207=$B$3,ProkustesV!R207*P$7+P$8,-99)</f>
        <v>-99</v>
      </c>
      <c r="Q207" s="2">
        <f>IF($A207=$B$3,ProkustesV!S207*Q$7+Q$8,-99)</f>
        <v>-99</v>
      </c>
      <c r="R207" s="2">
        <f>IF($A207=$B$3,ProkustesV!T207*R$7+R$8,-99)</f>
        <v>-99</v>
      </c>
      <c r="S207" s="2">
        <f>IF($A207=$B$3,ProkustesV!U207*S$7+S$8,-99)</f>
        <v>-99</v>
      </c>
      <c r="T207" s="2">
        <f>IF($A207=$B$3,ProkustesV!V207*T$7+T$8,-99)</f>
        <v>-99</v>
      </c>
      <c r="U207" s="2">
        <f>IF($A207=$B$3,ProkustesV!W207*U$7+U$8,-99)</f>
        <v>-99</v>
      </c>
      <c r="V207" s="2">
        <f>IF($A207=$B$3,ProkustesV!X207*V$7+V$8,-99)</f>
        <v>-99</v>
      </c>
      <c r="W207" s="1">
        <v>662.92399999999998</v>
      </c>
      <c r="X207" s="1" t="s">
        <v>22</v>
      </c>
      <c r="Y207">
        <f t="shared" si="8"/>
        <v>0</v>
      </c>
      <c r="Z207" s="1">
        <v>1256.5448658921814</v>
      </c>
    </row>
    <row r="208" spans="1:26" x14ac:dyDescent="0.3">
      <c r="A208" t="str">
        <f t="shared" si="7"/>
        <v>DIPiss</v>
      </c>
      <c r="B208" s="2" t="str">
        <f>ProkustesV!D208</f>
        <v>DIPiss6_d_1.jpg</v>
      </c>
      <c r="C208" s="2">
        <f>IF($A208=$B$3,ProkustesV!E208*C$7+C$8,-99)</f>
        <v>-99</v>
      </c>
      <c r="D208" s="2">
        <f>IF($A208=$B$3,ProkustesV!F208*D$7+D$8,-99)</f>
        <v>-99</v>
      </c>
      <c r="E208" s="2">
        <f>IF($A208=$B$3,ProkustesV!G208*E$7+E$8,-99)</f>
        <v>-99</v>
      </c>
      <c r="F208" s="2">
        <f>IF($A208=$B$3,ProkustesV!H208*F$7+F$8,-99)</f>
        <v>-99</v>
      </c>
      <c r="G208" s="2">
        <f>IF($A208=$B$3,ProkustesV!I208*G$7+G$8,-99)</f>
        <v>-99</v>
      </c>
      <c r="H208" s="2">
        <f>IF($A208=$B$3,ProkustesV!J208*H$7+H$8,-99)</f>
        <v>-99</v>
      </c>
      <c r="I208" s="2">
        <f>IF($A208=$B$3,ProkustesV!K208*I$7+I$8,-99)</f>
        <v>-99</v>
      </c>
      <c r="J208" s="2">
        <f>IF($A208=$B$3,ProkustesV!L208*J$7+J$8,-99)</f>
        <v>-99</v>
      </c>
      <c r="K208" s="2">
        <f>IF($A208=$B$3,ProkustesV!M208*K$7+K$8,-99)</f>
        <v>-99</v>
      </c>
      <c r="L208" s="2">
        <f>IF($A208=$B$3,ProkustesV!N208*L$7+L$8,-99)</f>
        <v>-99</v>
      </c>
      <c r="M208" s="2">
        <f>IF($A208=$B$3,ProkustesV!O208*M$7+M$8,-99)</f>
        <v>-99</v>
      </c>
      <c r="N208" s="2">
        <f>IF($A208=$B$3,ProkustesV!P208*N$7+N$8,-99)</f>
        <v>-99</v>
      </c>
      <c r="O208" s="2">
        <f>IF($A208=$B$3,ProkustesV!Q208*O$7+O$8,-99)</f>
        <v>-99</v>
      </c>
      <c r="P208" s="2">
        <f>IF($A208=$B$3,ProkustesV!R208*P$7+P$8,-99)</f>
        <v>-99</v>
      </c>
      <c r="Q208" s="2">
        <f>IF($A208=$B$3,ProkustesV!S208*Q$7+Q$8,-99)</f>
        <v>-99</v>
      </c>
      <c r="R208" s="2">
        <f>IF($A208=$B$3,ProkustesV!T208*R$7+R$8,-99)</f>
        <v>-99</v>
      </c>
      <c r="S208" s="2">
        <f>IF($A208=$B$3,ProkustesV!U208*S$7+S$8,-99)</f>
        <v>-99</v>
      </c>
      <c r="T208" s="2">
        <f>IF($A208=$B$3,ProkustesV!V208*T$7+T$8,-99)</f>
        <v>-99</v>
      </c>
      <c r="U208" s="2">
        <f>IF($A208=$B$3,ProkustesV!W208*U$7+U$8,-99)</f>
        <v>-99</v>
      </c>
      <c r="V208" s="2">
        <f>IF($A208=$B$3,ProkustesV!X208*V$7+V$8,-99)</f>
        <v>-99</v>
      </c>
      <c r="W208" s="1">
        <v>870.226</v>
      </c>
      <c r="X208" s="1" t="s">
        <v>22</v>
      </c>
      <c r="Y208">
        <f t="shared" si="8"/>
        <v>0</v>
      </c>
      <c r="Z208" s="1">
        <v>1186.2428081973774</v>
      </c>
    </row>
    <row r="209" spans="1:26" x14ac:dyDescent="0.3">
      <c r="A209" t="str">
        <f t="shared" si="7"/>
        <v>DIPiss</v>
      </c>
      <c r="B209" s="2" t="str">
        <f>ProkustesV!D209</f>
        <v>DIPiss6_d_2.jpg</v>
      </c>
      <c r="C209" s="2">
        <f>IF($A209=$B$3,ProkustesV!E209*C$7+C$8,-99)</f>
        <v>-99</v>
      </c>
      <c r="D209" s="2">
        <f>IF($A209=$B$3,ProkustesV!F209*D$7+D$8,-99)</f>
        <v>-99</v>
      </c>
      <c r="E209" s="2">
        <f>IF($A209=$B$3,ProkustesV!G209*E$7+E$8,-99)</f>
        <v>-99</v>
      </c>
      <c r="F209" s="2">
        <f>IF($A209=$B$3,ProkustesV!H209*F$7+F$8,-99)</f>
        <v>-99</v>
      </c>
      <c r="G209" s="2">
        <f>IF($A209=$B$3,ProkustesV!I209*G$7+G$8,-99)</f>
        <v>-99</v>
      </c>
      <c r="H209" s="2">
        <f>IF($A209=$B$3,ProkustesV!J209*H$7+H$8,-99)</f>
        <v>-99</v>
      </c>
      <c r="I209" s="2">
        <f>IF($A209=$B$3,ProkustesV!K209*I$7+I$8,-99)</f>
        <v>-99</v>
      </c>
      <c r="J209" s="2">
        <f>IF($A209=$B$3,ProkustesV!L209*J$7+J$8,-99)</f>
        <v>-99</v>
      </c>
      <c r="K209" s="2">
        <f>IF($A209=$B$3,ProkustesV!M209*K$7+K$8,-99)</f>
        <v>-99</v>
      </c>
      <c r="L209" s="2">
        <f>IF($A209=$B$3,ProkustesV!N209*L$7+L$8,-99)</f>
        <v>-99</v>
      </c>
      <c r="M209" s="2">
        <f>IF($A209=$B$3,ProkustesV!O209*M$7+M$8,-99)</f>
        <v>-99</v>
      </c>
      <c r="N209" s="2">
        <f>IF($A209=$B$3,ProkustesV!P209*N$7+N$8,-99)</f>
        <v>-99</v>
      </c>
      <c r="O209" s="2">
        <f>IF($A209=$B$3,ProkustesV!Q209*O$7+O$8,-99)</f>
        <v>-99</v>
      </c>
      <c r="P209" s="2">
        <f>IF($A209=$B$3,ProkustesV!R209*P$7+P$8,-99)</f>
        <v>-99</v>
      </c>
      <c r="Q209" s="2">
        <f>IF($A209=$B$3,ProkustesV!S209*Q$7+Q$8,-99)</f>
        <v>-99</v>
      </c>
      <c r="R209" s="2">
        <f>IF($A209=$B$3,ProkustesV!T209*R$7+R$8,-99)</f>
        <v>-99</v>
      </c>
      <c r="S209" s="2">
        <f>IF($A209=$B$3,ProkustesV!U209*S$7+S$8,-99)</f>
        <v>-99</v>
      </c>
      <c r="T209" s="2">
        <f>IF($A209=$B$3,ProkustesV!V209*T$7+T$8,-99)</f>
        <v>-99</v>
      </c>
      <c r="U209" s="2">
        <f>IF($A209=$B$3,ProkustesV!W209*U$7+U$8,-99)</f>
        <v>-99</v>
      </c>
      <c r="V209" s="2">
        <f>IF($A209=$B$3,ProkustesV!X209*V$7+V$8,-99)</f>
        <v>-99</v>
      </c>
      <c r="W209" s="1">
        <v>703.85400000000004</v>
      </c>
      <c r="X209" s="1" t="s">
        <v>22</v>
      </c>
      <c r="Y209">
        <f t="shared" si="8"/>
        <v>0</v>
      </c>
      <c r="Z209" s="1">
        <v>1199.0066722082909</v>
      </c>
    </row>
    <row r="210" spans="1:26" x14ac:dyDescent="0.3">
      <c r="A210" t="str">
        <f t="shared" si="7"/>
        <v>DIPiss</v>
      </c>
      <c r="B210" s="2" t="str">
        <f>ProkustesV!D210</f>
        <v>DIPiss6_d_3.jpg</v>
      </c>
      <c r="C210" s="2">
        <f>IF($A210=$B$3,ProkustesV!E210*C$7+C$8,-99)</f>
        <v>-99</v>
      </c>
      <c r="D210" s="2">
        <f>IF($A210=$B$3,ProkustesV!F210*D$7+D$8,-99)</f>
        <v>-99</v>
      </c>
      <c r="E210" s="2">
        <f>IF($A210=$B$3,ProkustesV!G210*E$7+E$8,-99)</f>
        <v>-99</v>
      </c>
      <c r="F210" s="2">
        <f>IF($A210=$B$3,ProkustesV!H210*F$7+F$8,-99)</f>
        <v>-99</v>
      </c>
      <c r="G210" s="2">
        <f>IF($A210=$B$3,ProkustesV!I210*G$7+G$8,-99)</f>
        <v>-99</v>
      </c>
      <c r="H210" s="2">
        <f>IF($A210=$B$3,ProkustesV!J210*H$7+H$8,-99)</f>
        <v>-99</v>
      </c>
      <c r="I210" s="2">
        <f>IF($A210=$B$3,ProkustesV!K210*I$7+I$8,-99)</f>
        <v>-99</v>
      </c>
      <c r="J210" s="2">
        <f>IF($A210=$B$3,ProkustesV!L210*J$7+J$8,-99)</f>
        <v>-99</v>
      </c>
      <c r="K210" s="2">
        <f>IF($A210=$B$3,ProkustesV!M210*K$7+K$8,-99)</f>
        <v>-99</v>
      </c>
      <c r="L210" s="2">
        <f>IF($A210=$B$3,ProkustesV!N210*L$7+L$8,-99)</f>
        <v>-99</v>
      </c>
      <c r="M210" s="2">
        <f>IF($A210=$B$3,ProkustesV!O210*M$7+M$8,-99)</f>
        <v>-99</v>
      </c>
      <c r="N210" s="2">
        <f>IF($A210=$B$3,ProkustesV!P210*N$7+N$8,-99)</f>
        <v>-99</v>
      </c>
      <c r="O210" s="2">
        <f>IF($A210=$B$3,ProkustesV!Q210*O$7+O$8,-99)</f>
        <v>-99</v>
      </c>
      <c r="P210" s="2">
        <f>IF($A210=$B$3,ProkustesV!R210*P$7+P$8,-99)</f>
        <v>-99</v>
      </c>
      <c r="Q210" s="2">
        <f>IF($A210=$B$3,ProkustesV!S210*Q$7+Q$8,-99)</f>
        <v>-99</v>
      </c>
      <c r="R210" s="2">
        <f>IF($A210=$B$3,ProkustesV!T210*R$7+R$8,-99)</f>
        <v>-99</v>
      </c>
      <c r="S210" s="2">
        <f>IF($A210=$B$3,ProkustesV!U210*S$7+S$8,-99)</f>
        <v>-99</v>
      </c>
      <c r="T210" s="2">
        <f>IF($A210=$B$3,ProkustesV!V210*T$7+T$8,-99)</f>
        <v>-99</v>
      </c>
      <c r="U210" s="2">
        <f>IF($A210=$B$3,ProkustesV!W210*U$7+U$8,-99)</f>
        <v>-99</v>
      </c>
      <c r="V210" s="2">
        <f>IF($A210=$B$3,ProkustesV!X210*V$7+V$8,-99)</f>
        <v>-99</v>
      </c>
      <c r="W210" s="1">
        <v>723.80899999999997</v>
      </c>
      <c r="X210" s="1" t="s">
        <v>22</v>
      </c>
      <c r="Y210">
        <f t="shared" si="8"/>
        <v>0</v>
      </c>
      <c r="Z210" s="1">
        <v>1211.1056931581159</v>
      </c>
    </row>
    <row r="211" spans="1:26" x14ac:dyDescent="0.3">
      <c r="A211" t="str">
        <f t="shared" si="7"/>
        <v>DIPiss</v>
      </c>
      <c r="B211" s="2" t="str">
        <f>ProkustesV!D211</f>
        <v>DIPiss6_d_4.jpg</v>
      </c>
      <c r="C211" s="2">
        <f>IF($A211=$B$3,ProkustesV!E211*C$7+C$8,-99)</f>
        <v>-99</v>
      </c>
      <c r="D211" s="2">
        <f>IF($A211=$B$3,ProkustesV!F211*D$7+D$8,-99)</f>
        <v>-99</v>
      </c>
      <c r="E211" s="2">
        <f>IF($A211=$B$3,ProkustesV!G211*E$7+E$8,-99)</f>
        <v>-99</v>
      </c>
      <c r="F211" s="2">
        <f>IF($A211=$B$3,ProkustesV!H211*F$7+F$8,-99)</f>
        <v>-99</v>
      </c>
      <c r="G211" s="2">
        <f>IF($A211=$B$3,ProkustesV!I211*G$7+G$8,-99)</f>
        <v>-99</v>
      </c>
      <c r="H211" s="2">
        <f>IF($A211=$B$3,ProkustesV!J211*H$7+H$8,-99)</f>
        <v>-99</v>
      </c>
      <c r="I211" s="2">
        <f>IF($A211=$B$3,ProkustesV!K211*I$7+I$8,-99)</f>
        <v>-99</v>
      </c>
      <c r="J211" s="2">
        <f>IF($A211=$B$3,ProkustesV!L211*J$7+J$8,-99)</f>
        <v>-99</v>
      </c>
      <c r="K211" s="2">
        <f>IF($A211=$B$3,ProkustesV!M211*K$7+K$8,-99)</f>
        <v>-99</v>
      </c>
      <c r="L211" s="2">
        <f>IF($A211=$B$3,ProkustesV!N211*L$7+L$8,-99)</f>
        <v>-99</v>
      </c>
      <c r="M211" s="2">
        <f>IF($A211=$B$3,ProkustesV!O211*M$7+M$8,-99)</f>
        <v>-99</v>
      </c>
      <c r="N211" s="2">
        <f>IF($A211=$B$3,ProkustesV!P211*N$7+N$8,-99)</f>
        <v>-99</v>
      </c>
      <c r="O211" s="2">
        <f>IF($A211=$B$3,ProkustesV!Q211*O$7+O$8,-99)</f>
        <v>-99</v>
      </c>
      <c r="P211" s="2">
        <f>IF($A211=$B$3,ProkustesV!R211*P$7+P$8,-99)</f>
        <v>-99</v>
      </c>
      <c r="Q211" s="2">
        <f>IF($A211=$B$3,ProkustesV!S211*Q$7+Q$8,-99)</f>
        <v>-99</v>
      </c>
      <c r="R211" s="2">
        <f>IF($A211=$B$3,ProkustesV!T211*R$7+R$8,-99)</f>
        <v>-99</v>
      </c>
      <c r="S211" s="2">
        <f>IF($A211=$B$3,ProkustesV!U211*S$7+S$8,-99)</f>
        <v>-99</v>
      </c>
      <c r="T211" s="2">
        <f>IF($A211=$B$3,ProkustesV!V211*T$7+T$8,-99)</f>
        <v>-99</v>
      </c>
      <c r="U211" s="2">
        <f>IF($A211=$B$3,ProkustesV!W211*U$7+U$8,-99)</f>
        <v>-99</v>
      </c>
      <c r="V211" s="2">
        <f>IF($A211=$B$3,ProkustesV!X211*V$7+V$8,-99)</f>
        <v>-99</v>
      </c>
      <c r="W211" s="1">
        <v>828.36300000000006</v>
      </c>
      <c r="X211" s="1" t="s">
        <v>22</v>
      </c>
      <c r="Y211">
        <f t="shared" si="8"/>
        <v>0</v>
      </c>
      <c r="Z211" s="1">
        <v>1227.0330068910127</v>
      </c>
    </row>
    <row r="212" spans="1:26" x14ac:dyDescent="0.3">
      <c r="A212" t="str">
        <f t="shared" si="7"/>
        <v>DIPiss</v>
      </c>
      <c r="B212" s="2" t="str">
        <f>ProkustesV!D212</f>
        <v>DIPiss6_d_5.jpg</v>
      </c>
      <c r="C212" s="2">
        <f>IF($A212=$B$3,ProkustesV!E212*C$7+C$8,-99)</f>
        <v>-99</v>
      </c>
      <c r="D212" s="2">
        <f>IF($A212=$B$3,ProkustesV!F212*D$7+D$8,-99)</f>
        <v>-99</v>
      </c>
      <c r="E212" s="2">
        <f>IF($A212=$B$3,ProkustesV!G212*E$7+E$8,-99)</f>
        <v>-99</v>
      </c>
      <c r="F212" s="2">
        <f>IF($A212=$B$3,ProkustesV!H212*F$7+F$8,-99)</f>
        <v>-99</v>
      </c>
      <c r="G212" s="2">
        <f>IF($A212=$B$3,ProkustesV!I212*G$7+G$8,-99)</f>
        <v>-99</v>
      </c>
      <c r="H212" s="2">
        <f>IF($A212=$B$3,ProkustesV!J212*H$7+H$8,-99)</f>
        <v>-99</v>
      </c>
      <c r="I212" s="2">
        <f>IF($A212=$B$3,ProkustesV!K212*I$7+I$8,-99)</f>
        <v>-99</v>
      </c>
      <c r="J212" s="2">
        <f>IF($A212=$B$3,ProkustesV!L212*J$7+J$8,-99)</f>
        <v>-99</v>
      </c>
      <c r="K212" s="2">
        <f>IF($A212=$B$3,ProkustesV!M212*K$7+K$8,-99)</f>
        <v>-99</v>
      </c>
      <c r="L212" s="2">
        <f>IF($A212=$B$3,ProkustesV!N212*L$7+L$8,-99)</f>
        <v>-99</v>
      </c>
      <c r="M212" s="2">
        <f>IF($A212=$B$3,ProkustesV!O212*M$7+M$8,-99)</f>
        <v>-99</v>
      </c>
      <c r="N212" s="2">
        <f>IF($A212=$B$3,ProkustesV!P212*N$7+N$8,-99)</f>
        <v>-99</v>
      </c>
      <c r="O212" s="2">
        <f>IF($A212=$B$3,ProkustesV!Q212*O$7+O$8,-99)</f>
        <v>-99</v>
      </c>
      <c r="P212" s="2">
        <f>IF($A212=$B$3,ProkustesV!R212*P$7+P$8,-99)</f>
        <v>-99</v>
      </c>
      <c r="Q212" s="2">
        <f>IF($A212=$B$3,ProkustesV!S212*Q$7+Q$8,-99)</f>
        <v>-99</v>
      </c>
      <c r="R212" s="2">
        <f>IF($A212=$B$3,ProkustesV!T212*R$7+R$8,-99)</f>
        <v>-99</v>
      </c>
      <c r="S212" s="2">
        <f>IF($A212=$B$3,ProkustesV!U212*S$7+S$8,-99)</f>
        <v>-99</v>
      </c>
      <c r="T212" s="2">
        <f>IF($A212=$B$3,ProkustesV!V212*T$7+T$8,-99)</f>
        <v>-99</v>
      </c>
      <c r="U212" s="2">
        <f>IF($A212=$B$3,ProkustesV!W212*U$7+U$8,-99)</f>
        <v>-99</v>
      </c>
      <c r="V212" s="2">
        <f>IF($A212=$B$3,ProkustesV!X212*V$7+V$8,-99)</f>
        <v>-99</v>
      </c>
      <c r="W212" s="1">
        <v>717.48</v>
      </c>
      <c r="X212" s="1" t="s">
        <v>22</v>
      </c>
      <c r="Y212">
        <f t="shared" si="8"/>
        <v>0</v>
      </c>
      <c r="Z212" s="1">
        <v>1227.1043150441612</v>
      </c>
    </row>
    <row r="213" spans="1:26" x14ac:dyDescent="0.3">
      <c r="A213" t="str">
        <f t="shared" si="7"/>
        <v>DIPiss</v>
      </c>
      <c r="B213" s="2" t="str">
        <f>ProkustesV!D213</f>
        <v>DIPiss7_d_1.jpg</v>
      </c>
      <c r="C213" s="2">
        <f>IF($A213=$B$3,ProkustesV!E213*C$7+C$8,-99)</f>
        <v>-99</v>
      </c>
      <c r="D213" s="2">
        <f>IF($A213=$B$3,ProkustesV!F213*D$7+D$8,-99)</f>
        <v>-99</v>
      </c>
      <c r="E213" s="2">
        <f>IF($A213=$B$3,ProkustesV!G213*E$7+E$8,-99)</f>
        <v>-99</v>
      </c>
      <c r="F213" s="2">
        <f>IF($A213=$B$3,ProkustesV!H213*F$7+F$8,-99)</f>
        <v>-99</v>
      </c>
      <c r="G213" s="2">
        <f>IF($A213=$B$3,ProkustesV!I213*G$7+G$8,-99)</f>
        <v>-99</v>
      </c>
      <c r="H213" s="2">
        <f>IF($A213=$B$3,ProkustesV!J213*H$7+H$8,-99)</f>
        <v>-99</v>
      </c>
      <c r="I213" s="2">
        <f>IF($A213=$B$3,ProkustesV!K213*I$7+I$8,-99)</f>
        <v>-99</v>
      </c>
      <c r="J213" s="2">
        <f>IF($A213=$B$3,ProkustesV!L213*J$7+J$8,-99)</f>
        <v>-99</v>
      </c>
      <c r="K213" s="2">
        <f>IF($A213=$B$3,ProkustesV!M213*K$7+K$8,-99)</f>
        <v>-99</v>
      </c>
      <c r="L213" s="2">
        <f>IF($A213=$B$3,ProkustesV!N213*L$7+L$8,-99)</f>
        <v>-99</v>
      </c>
      <c r="M213" s="2">
        <f>IF($A213=$B$3,ProkustesV!O213*M$7+M$8,-99)</f>
        <v>-99</v>
      </c>
      <c r="N213" s="2">
        <f>IF($A213=$B$3,ProkustesV!P213*N$7+N$8,-99)</f>
        <v>-99</v>
      </c>
      <c r="O213" s="2">
        <f>IF($A213=$B$3,ProkustesV!Q213*O$7+O$8,-99)</f>
        <v>-99</v>
      </c>
      <c r="P213" s="2">
        <f>IF($A213=$B$3,ProkustesV!R213*P$7+P$8,-99)</f>
        <v>-99</v>
      </c>
      <c r="Q213" s="2">
        <f>IF($A213=$B$3,ProkustesV!S213*Q$7+Q$8,-99)</f>
        <v>-99</v>
      </c>
      <c r="R213" s="2">
        <f>IF($A213=$B$3,ProkustesV!T213*R$7+R$8,-99)</f>
        <v>-99</v>
      </c>
      <c r="S213" s="2">
        <f>IF($A213=$B$3,ProkustesV!U213*S$7+S$8,-99)</f>
        <v>-99</v>
      </c>
      <c r="T213" s="2">
        <f>IF($A213=$B$3,ProkustesV!V213*T$7+T$8,-99)</f>
        <v>-99</v>
      </c>
      <c r="U213" s="2">
        <f>IF($A213=$B$3,ProkustesV!W213*U$7+U$8,-99)</f>
        <v>-99</v>
      </c>
      <c r="V213" s="2">
        <f>IF($A213=$B$3,ProkustesV!X213*V$7+V$8,-99)</f>
        <v>-99</v>
      </c>
      <c r="W213" s="1">
        <v>603.89599999999996</v>
      </c>
      <c r="X213" s="1" t="s">
        <v>22</v>
      </c>
      <c r="Y213">
        <f t="shared" si="8"/>
        <v>0</v>
      </c>
      <c r="Z213" s="1">
        <v>1202.0266220013598</v>
      </c>
    </row>
    <row r="214" spans="1:26" x14ac:dyDescent="0.3">
      <c r="A214" t="str">
        <f t="shared" si="7"/>
        <v>DIPiss</v>
      </c>
      <c r="B214" s="2" t="str">
        <f>ProkustesV!D214</f>
        <v>DIPiss7_d_2.jpg</v>
      </c>
      <c r="C214" s="2">
        <f>IF($A214=$B$3,ProkustesV!E214*C$7+C$8,-99)</f>
        <v>-99</v>
      </c>
      <c r="D214" s="2">
        <f>IF($A214=$B$3,ProkustesV!F214*D$7+D$8,-99)</f>
        <v>-99</v>
      </c>
      <c r="E214" s="2">
        <f>IF($A214=$B$3,ProkustesV!G214*E$7+E$8,-99)</f>
        <v>-99</v>
      </c>
      <c r="F214" s="2">
        <f>IF($A214=$B$3,ProkustesV!H214*F$7+F$8,-99)</f>
        <v>-99</v>
      </c>
      <c r="G214" s="2">
        <f>IF($A214=$B$3,ProkustesV!I214*G$7+G$8,-99)</f>
        <v>-99</v>
      </c>
      <c r="H214" s="2">
        <f>IF($A214=$B$3,ProkustesV!J214*H$7+H$8,-99)</f>
        <v>-99</v>
      </c>
      <c r="I214" s="2">
        <f>IF($A214=$B$3,ProkustesV!K214*I$7+I$8,-99)</f>
        <v>-99</v>
      </c>
      <c r="J214" s="2">
        <f>IF($A214=$B$3,ProkustesV!L214*J$7+J$8,-99)</f>
        <v>-99</v>
      </c>
      <c r="K214" s="2">
        <f>IF($A214=$B$3,ProkustesV!M214*K$7+K$8,-99)</f>
        <v>-99</v>
      </c>
      <c r="L214" s="2">
        <f>IF($A214=$B$3,ProkustesV!N214*L$7+L$8,-99)</f>
        <v>-99</v>
      </c>
      <c r="M214" s="2">
        <f>IF($A214=$B$3,ProkustesV!O214*M$7+M$8,-99)</f>
        <v>-99</v>
      </c>
      <c r="N214" s="2">
        <f>IF($A214=$B$3,ProkustesV!P214*N$7+N$8,-99)</f>
        <v>-99</v>
      </c>
      <c r="O214" s="2">
        <f>IF($A214=$B$3,ProkustesV!Q214*O$7+O$8,-99)</f>
        <v>-99</v>
      </c>
      <c r="P214" s="2">
        <f>IF($A214=$B$3,ProkustesV!R214*P$7+P$8,-99)</f>
        <v>-99</v>
      </c>
      <c r="Q214" s="2">
        <f>IF($A214=$B$3,ProkustesV!S214*Q$7+Q$8,-99)</f>
        <v>-99</v>
      </c>
      <c r="R214" s="2">
        <f>IF($A214=$B$3,ProkustesV!T214*R$7+R$8,-99)</f>
        <v>-99</v>
      </c>
      <c r="S214" s="2">
        <f>IF($A214=$B$3,ProkustesV!U214*S$7+S$8,-99)</f>
        <v>-99</v>
      </c>
      <c r="T214" s="2">
        <f>IF($A214=$B$3,ProkustesV!V214*T$7+T$8,-99)</f>
        <v>-99</v>
      </c>
      <c r="U214" s="2">
        <f>IF($A214=$B$3,ProkustesV!W214*U$7+U$8,-99)</f>
        <v>-99</v>
      </c>
      <c r="V214" s="2">
        <f>IF($A214=$B$3,ProkustesV!X214*V$7+V$8,-99)</f>
        <v>-99</v>
      </c>
      <c r="W214" s="1">
        <v>750.01400000000001</v>
      </c>
      <c r="X214" s="1" t="s">
        <v>22</v>
      </c>
      <c r="Y214">
        <f t="shared" si="8"/>
        <v>0</v>
      </c>
      <c r="Z214" s="1">
        <v>1204.809113511348</v>
      </c>
    </row>
    <row r="215" spans="1:26" x14ac:dyDescent="0.3">
      <c r="A215" t="str">
        <f t="shared" si="7"/>
        <v>DIPiss</v>
      </c>
      <c r="B215" s="2" t="str">
        <f>ProkustesV!D215</f>
        <v>DIPiss7_d_3.jpg</v>
      </c>
      <c r="C215" s="2">
        <f>IF($A215=$B$3,ProkustesV!E215*C$7+C$8,-99)</f>
        <v>-99</v>
      </c>
      <c r="D215" s="2">
        <f>IF($A215=$B$3,ProkustesV!F215*D$7+D$8,-99)</f>
        <v>-99</v>
      </c>
      <c r="E215" s="2">
        <f>IF($A215=$B$3,ProkustesV!G215*E$7+E$8,-99)</f>
        <v>-99</v>
      </c>
      <c r="F215" s="2">
        <f>IF($A215=$B$3,ProkustesV!H215*F$7+F$8,-99)</f>
        <v>-99</v>
      </c>
      <c r="G215" s="2">
        <f>IF($A215=$B$3,ProkustesV!I215*G$7+G$8,-99)</f>
        <v>-99</v>
      </c>
      <c r="H215" s="2">
        <f>IF($A215=$B$3,ProkustesV!J215*H$7+H$8,-99)</f>
        <v>-99</v>
      </c>
      <c r="I215" s="2">
        <f>IF($A215=$B$3,ProkustesV!K215*I$7+I$8,-99)</f>
        <v>-99</v>
      </c>
      <c r="J215" s="2">
        <f>IF($A215=$B$3,ProkustesV!L215*J$7+J$8,-99)</f>
        <v>-99</v>
      </c>
      <c r="K215" s="2">
        <f>IF($A215=$B$3,ProkustesV!M215*K$7+K$8,-99)</f>
        <v>-99</v>
      </c>
      <c r="L215" s="2">
        <f>IF($A215=$B$3,ProkustesV!N215*L$7+L$8,-99)</f>
        <v>-99</v>
      </c>
      <c r="M215" s="2">
        <f>IF($A215=$B$3,ProkustesV!O215*M$7+M$8,-99)</f>
        <v>-99</v>
      </c>
      <c r="N215" s="2">
        <f>IF($A215=$B$3,ProkustesV!P215*N$7+N$8,-99)</f>
        <v>-99</v>
      </c>
      <c r="O215" s="2">
        <f>IF($A215=$B$3,ProkustesV!Q215*O$7+O$8,-99)</f>
        <v>-99</v>
      </c>
      <c r="P215" s="2">
        <f>IF($A215=$B$3,ProkustesV!R215*P$7+P$8,-99)</f>
        <v>-99</v>
      </c>
      <c r="Q215" s="2">
        <f>IF($A215=$B$3,ProkustesV!S215*Q$7+Q$8,-99)</f>
        <v>-99</v>
      </c>
      <c r="R215" s="2">
        <f>IF($A215=$B$3,ProkustesV!T215*R$7+R$8,-99)</f>
        <v>-99</v>
      </c>
      <c r="S215" s="2">
        <f>IF($A215=$B$3,ProkustesV!U215*S$7+S$8,-99)</f>
        <v>-99</v>
      </c>
      <c r="T215" s="2">
        <f>IF($A215=$B$3,ProkustesV!V215*T$7+T$8,-99)</f>
        <v>-99</v>
      </c>
      <c r="U215" s="2">
        <f>IF($A215=$B$3,ProkustesV!W215*U$7+U$8,-99)</f>
        <v>-99</v>
      </c>
      <c r="V215" s="2">
        <f>IF($A215=$B$3,ProkustesV!X215*V$7+V$8,-99)</f>
        <v>-99</v>
      </c>
      <c r="W215" s="1">
        <v>631.39099999999996</v>
      </c>
      <c r="X215" s="1" t="s">
        <v>22</v>
      </c>
      <c r="Y215">
        <f t="shared" si="8"/>
        <v>0</v>
      </c>
      <c r="Z215" s="1">
        <v>1214.0065897679469</v>
      </c>
    </row>
    <row r="216" spans="1:26" x14ac:dyDescent="0.3">
      <c r="A216" t="str">
        <f t="shared" si="7"/>
        <v>DIPiss</v>
      </c>
      <c r="B216" s="2" t="str">
        <f>ProkustesV!D216</f>
        <v>DIPiss7_d_4.jpg</v>
      </c>
      <c r="C216" s="2">
        <f>IF($A216=$B$3,ProkustesV!E216*C$7+C$8,-99)</f>
        <v>-99</v>
      </c>
      <c r="D216" s="2">
        <f>IF($A216=$B$3,ProkustesV!F216*D$7+D$8,-99)</f>
        <v>-99</v>
      </c>
      <c r="E216" s="2">
        <f>IF($A216=$B$3,ProkustesV!G216*E$7+E$8,-99)</f>
        <v>-99</v>
      </c>
      <c r="F216" s="2">
        <f>IF($A216=$B$3,ProkustesV!H216*F$7+F$8,-99)</f>
        <v>-99</v>
      </c>
      <c r="G216" s="2">
        <f>IF($A216=$B$3,ProkustesV!I216*G$7+G$8,-99)</f>
        <v>-99</v>
      </c>
      <c r="H216" s="2">
        <f>IF($A216=$B$3,ProkustesV!J216*H$7+H$8,-99)</f>
        <v>-99</v>
      </c>
      <c r="I216" s="2">
        <f>IF($A216=$B$3,ProkustesV!K216*I$7+I$8,-99)</f>
        <v>-99</v>
      </c>
      <c r="J216" s="2">
        <f>IF($A216=$B$3,ProkustesV!L216*J$7+J$8,-99)</f>
        <v>-99</v>
      </c>
      <c r="K216" s="2">
        <f>IF($A216=$B$3,ProkustesV!M216*K$7+K$8,-99)</f>
        <v>-99</v>
      </c>
      <c r="L216" s="2">
        <f>IF($A216=$B$3,ProkustesV!N216*L$7+L$8,-99)</f>
        <v>-99</v>
      </c>
      <c r="M216" s="2">
        <f>IF($A216=$B$3,ProkustesV!O216*M$7+M$8,-99)</f>
        <v>-99</v>
      </c>
      <c r="N216" s="2">
        <f>IF($A216=$B$3,ProkustesV!P216*N$7+N$8,-99)</f>
        <v>-99</v>
      </c>
      <c r="O216" s="2">
        <f>IF($A216=$B$3,ProkustesV!Q216*O$7+O$8,-99)</f>
        <v>-99</v>
      </c>
      <c r="P216" s="2">
        <f>IF($A216=$B$3,ProkustesV!R216*P$7+P$8,-99)</f>
        <v>-99</v>
      </c>
      <c r="Q216" s="2">
        <f>IF($A216=$B$3,ProkustesV!S216*Q$7+Q$8,-99)</f>
        <v>-99</v>
      </c>
      <c r="R216" s="2">
        <f>IF($A216=$B$3,ProkustesV!T216*R$7+R$8,-99)</f>
        <v>-99</v>
      </c>
      <c r="S216" s="2">
        <f>IF($A216=$B$3,ProkustesV!U216*S$7+S$8,-99)</f>
        <v>-99</v>
      </c>
      <c r="T216" s="2">
        <f>IF($A216=$B$3,ProkustesV!V216*T$7+T$8,-99)</f>
        <v>-99</v>
      </c>
      <c r="U216" s="2">
        <f>IF($A216=$B$3,ProkustesV!W216*U$7+U$8,-99)</f>
        <v>-99</v>
      </c>
      <c r="V216" s="2">
        <f>IF($A216=$B$3,ProkustesV!X216*V$7+V$8,-99)</f>
        <v>-99</v>
      </c>
      <c r="W216" s="1">
        <v>662.47799999999995</v>
      </c>
      <c r="X216" s="1" t="s">
        <v>22</v>
      </c>
      <c r="Y216">
        <f t="shared" si="8"/>
        <v>0</v>
      </c>
      <c r="Z216" s="1">
        <v>1219.1185340236609</v>
      </c>
    </row>
    <row r="217" spans="1:26" x14ac:dyDescent="0.3">
      <c r="A217" t="str">
        <f t="shared" si="7"/>
        <v>DIPiss</v>
      </c>
      <c r="B217" s="2" t="str">
        <f>ProkustesV!D217</f>
        <v>DIPiss7_d_5.jpg</v>
      </c>
      <c r="C217" s="2">
        <f>IF($A217=$B$3,ProkustesV!E217*C$7+C$8,-99)</f>
        <v>-99</v>
      </c>
      <c r="D217" s="2">
        <f>IF($A217=$B$3,ProkustesV!F217*D$7+D$8,-99)</f>
        <v>-99</v>
      </c>
      <c r="E217" s="2">
        <f>IF($A217=$B$3,ProkustesV!G217*E$7+E$8,-99)</f>
        <v>-99</v>
      </c>
      <c r="F217" s="2">
        <f>IF($A217=$B$3,ProkustesV!H217*F$7+F$8,-99)</f>
        <v>-99</v>
      </c>
      <c r="G217" s="2">
        <f>IF($A217=$B$3,ProkustesV!I217*G$7+G$8,-99)</f>
        <v>-99</v>
      </c>
      <c r="H217" s="2">
        <f>IF($A217=$B$3,ProkustesV!J217*H$7+H$8,-99)</f>
        <v>-99</v>
      </c>
      <c r="I217" s="2">
        <f>IF($A217=$B$3,ProkustesV!K217*I$7+I$8,-99)</f>
        <v>-99</v>
      </c>
      <c r="J217" s="2">
        <f>IF($A217=$B$3,ProkustesV!L217*J$7+J$8,-99)</f>
        <v>-99</v>
      </c>
      <c r="K217" s="2">
        <f>IF($A217=$B$3,ProkustesV!M217*K$7+K$8,-99)</f>
        <v>-99</v>
      </c>
      <c r="L217" s="2">
        <f>IF($A217=$B$3,ProkustesV!N217*L$7+L$8,-99)</f>
        <v>-99</v>
      </c>
      <c r="M217" s="2">
        <f>IF($A217=$B$3,ProkustesV!O217*M$7+M$8,-99)</f>
        <v>-99</v>
      </c>
      <c r="N217" s="2">
        <f>IF($A217=$B$3,ProkustesV!P217*N$7+N$8,-99)</f>
        <v>-99</v>
      </c>
      <c r="O217" s="2">
        <f>IF($A217=$B$3,ProkustesV!Q217*O$7+O$8,-99)</f>
        <v>-99</v>
      </c>
      <c r="P217" s="2">
        <f>IF($A217=$B$3,ProkustesV!R217*P$7+P$8,-99)</f>
        <v>-99</v>
      </c>
      <c r="Q217" s="2">
        <f>IF($A217=$B$3,ProkustesV!S217*Q$7+Q$8,-99)</f>
        <v>-99</v>
      </c>
      <c r="R217" s="2">
        <f>IF($A217=$B$3,ProkustesV!T217*R$7+R$8,-99)</f>
        <v>-99</v>
      </c>
      <c r="S217" s="2">
        <f>IF($A217=$B$3,ProkustesV!U217*S$7+S$8,-99)</f>
        <v>-99</v>
      </c>
      <c r="T217" s="2">
        <f>IF($A217=$B$3,ProkustesV!V217*T$7+T$8,-99)</f>
        <v>-99</v>
      </c>
      <c r="U217" s="2">
        <f>IF($A217=$B$3,ProkustesV!W217*U$7+U$8,-99)</f>
        <v>-99</v>
      </c>
      <c r="V217" s="2">
        <f>IF($A217=$B$3,ProkustesV!X217*V$7+V$8,-99)</f>
        <v>-99</v>
      </c>
      <c r="W217" s="1">
        <v>768.02800000000002</v>
      </c>
      <c r="X217" s="1" t="s">
        <v>22</v>
      </c>
      <c r="Y217">
        <f t="shared" si="8"/>
        <v>0</v>
      </c>
      <c r="Z217" s="1">
        <v>1219.0590633763402</v>
      </c>
    </row>
    <row r="218" spans="1:26" x14ac:dyDescent="0.3">
      <c r="A218" t="str">
        <f t="shared" si="7"/>
        <v>DIPiss</v>
      </c>
      <c r="B218" s="2" t="str">
        <f>ProkustesV!D218</f>
        <v>DIPiss8_d_1.jpg</v>
      </c>
      <c r="C218" s="2">
        <f>IF($A218=$B$3,ProkustesV!E218*C$7+C$8,-99)</f>
        <v>-99</v>
      </c>
      <c r="D218" s="2">
        <f>IF($A218=$B$3,ProkustesV!F218*D$7+D$8,-99)</f>
        <v>-99</v>
      </c>
      <c r="E218" s="2">
        <f>IF($A218=$B$3,ProkustesV!G218*E$7+E$8,-99)</f>
        <v>-99</v>
      </c>
      <c r="F218" s="2">
        <f>IF($A218=$B$3,ProkustesV!H218*F$7+F$8,-99)</f>
        <v>-99</v>
      </c>
      <c r="G218" s="2">
        <f>IF($A218=$B$3,ProkustesV!I218*G$7+G$8,-99)</f>
        <v>-99</v>
      </c>
      <c r="H218" s="2">
        <f>IF($A218=$B$3,ProkustesV!J218*H$7+H$8,-99)</f>
        <v>-99</v>
      </c>
      <c r="I218" s="2">
        <f>IF($A218=$B$3,ProkustesV!K218*I$7+I$8,-99)</f>
        <v>-99</v>
      </c>
      <c r="J218" s="2">
        <f>IF($A218=$B$3,ProkustesV!L218*J$7+J$8,-99)</f>
        <v>-99</v>
      </c>
      <c r="K218" s="2">
        <f>IF($A218=$B$3,ProkustesV!M218*K$7+K$8,-99)</f>
        <v>-99</v>
      </c>
      <c r="L218" s="2">
        <f>IF($A218=$B$3,ProkustesV!N218*L$7+L$8,-99)</f>
        <v>-99</v>
      </c>
      <c r="M218" s="2">
        <f>IF($A218=$B$3,ProkustesV!O218*M$7+M$8,-99)</f>
        <v>-99</v>
      </c>
      <c r="N218" s="2">
        <f>IF($A218=$B$3,ProkustesV!P218*N$7+N$8,-99)</f>
        <v>-99</v>
      </c>
      <c r="O218" s="2">
        <f>IF($A218=$B$3,ProkustesV!Q218*O$7+O$8,-99)</f>
        <v>-99</v>
      </c>
      <c r="P218" s="2">
        <f>IF($A218=$B$3,ProkustesV!R218*P$7+P$8,-99)</f>
        <v>-99</v>
      </c>
      <c r="Q218" s="2">
        <f>IF($A218=$B$3,ProkustesV!S218*Q$7+Q$8,-99)</f>
        <v>-99</v>
      </c>
      <c r="R218" s="2">
        <f>IF($A218=$B$3,ProkustesV!T218*R$7+R$8,-99)</f>
        <v>-99</v>
      </c>
      <c r="S218" s="2">
        <f>IF($A218=$B$3,ProkustesV!U218*S$7+S$8,-99)</f>
        <v>-99</v>
      </c>
      <c r="T218" s="2">
        <f>IF($A218=$B$3,ProkustesV!V218*T$7+T$8,-99)</f>
        <v>-99</v>
      </c>
      <c r="U218" s="2">
        <f>IF($A218=$B$3,ProkustesV!W218*U$7+U$8,-99)</f>
        <v>-99</v>
      </c>
      <c r="V218" s="2">
        <f>IF($A218=$B$3,ProkustesV!X218*V$7+V$8,-99)</f>
        <v>-99</v>
      </c>
      <c r="W218" s="1">
        <v>800.096</v>
      </c>
      <c r="X218" s="1" t="s">
        <v>22</v>
      </c>
      <c r="Y218">
        <f t="shared" si="8"/>
        <v>0</v>
      </c>
      <c r="Z218" s="1">
        <v>1211.3471839237502</v>
      </c>
    </row>
    <row r="219" spans="1:26" x14ac:dyDescent="0.3">
      <c r="A219" t="str">
        <f t="shared" si="7"/>
        <v>DIPiss</v>
      </c>
      <c r="B219" s="2" t="str">
        <f>ProkustesV!D219</f>
        <v>DIPiss8_d_2.jpg</v>
      </c>
      <c r="C219" s="2">
        <f>IF($A219=$B$3,ProkustesV!E219*C$7+C$8,-99)</f>
        <v>-99</v>
      </c>
      <c r="D219" s="2">
        <f>IF($A219=$B$3,ProkustesV!F219*D$7+D$8,-99)</f>
        <v>-99</v>
      </c>
      <c r="E219" s="2">
        <f>IF($A219=$B$3,ProkustesV!G219*E$7+E$8,-99)</f>
        <v>-99</v>
      </c>
      <c r="F219" s="2">
        <f>IF($A219=$B$3,ProkustesV!H219*F$7+F$8,-99)</f>
        <v>-99</v>
      </c>
      <c r="G219" s="2">
        <f>IF($A219=$B$3,ProkustesV!I219*G$7+G$8,-99)</f>
        <v>-99</v>
      </c>
      <c r="H219" s="2">
        <f>IF($A219=$B$3,ProkustesV!J219*H$7+H$8,-99)</f>
        <v>-99</v>
      </c>
      <c r="I219" s="2">
        <f>IF($A219=$B$3,ProkustesV!K219*I$7+I$8,-99)</f>
        <v>-99</v>
      </c>
      <c r="J219" s="2">
        <f>IF($A219=$B$3,ProkustesV!L219*J$7+J$8,-99)</f>
        <v>-99</v>
      </c>
      <c r="K219" s="2">
        <f>IF($A219=$B$3,ProkustesV!M219*K$7+K$8,-99)</f>
        <v>-99</v>
      </c>
      <c r="L219" s="2">
        <f>IF($A219=$B$3,ProkustesV!N219*L$7+L$8,-99)</f>
        <v>-99</v>
      </c>
      <c r="M219" s="2">
        <f>IF($A219=$B$3,ProkustesV!O219*M$7+M$8,-99)</f>
        <v>-99</v>
      </c>
      <c r="N219" s="2">
        <f>IF($A219=$B$3,ProkustesV!P219*N$7+N$8,-99)</f>
        <v>-99</v>
      </c>
      <c r="O219" s="2">
        <f>IF($A219=$B$3,ProkustesV!Q219*O$7+O$8,-99)</f>
        <v>-99</v>
      </c>
      <c r="P219" s="2">
        <f>IF($A219=$B$3,ProkustesV!R219*P$7+P$8,-99)</f>
        <v>-99</v>
      </c>
      <c r="Q219" s="2">
        <f>IF($A219=$B$3,ProkustesV!S219*Q$7+Q$8,-99)</f>
        <v>-99</v>
      </c>
      <c r="R219" s="2">
        <f>IF($A219=$B$3,ProkustesV!T219*R$7+R$8,-99)</f>
        <v>-99</v>
      </c>
      <c r="S219" s="2">
        <f>IF($A219=$B$3,ProkustesV!U219*S$7+S$8,-99)</f>
        <v>-99</v>
      </c>
      <c r="T219" s="2">
        <f>IF($A219=$B$3,ProkustesV!V219*T$7+T$8,-99)</f>
        <v>-99</v>
      </c>
      <c r="U219" s="2">
        <f>IF($A219=$B$3,ProkustesV!W219*U$7+U$8,-99)</f>
        <v>-99</v>
      </c>
      <c r="V219" s="2">
        <f>IF($A219=$B$3,ProkustesV!X219*V$7+V$8,-99)</f>
        <v>-99</v>
      </c>
      <c r="W219" s="1">
        <v>651.12699999999995</v>
      </c>
      <c r="X219" s="1" t="s">
        <v>22</v>
      </c>
      <c r="Y219">
        <f t="shared" si="8"/>
        <v>0</v>
      </c>
      <c r="Z219" s="1">
        <v>1263.5762739146378</v>
      </c>
    </row>
    <row r="220" spans="1:26" x14ac:dyDescent="0.3">
      <c r="A220" t="str">
        <f t="shared" si="7"/>
        <v>DIPiss</v>
      </c>
      <c r="B220" s="2" t="str">
        <f>ProkustesV!D220</f>
        <v>DIPiss8_d_3.jpg</v>
      </c>
      <c r="C220" s="2">
        <f>IF($A220=$B$3,ProkustesV!E220*C$7+C$8,-99)</f>
        <v>-99</v>
      </c>
      <c r="D220" s="2">
        <f>IF($A220=$B$3,ProkustesV!F220*D$7+D$8,-99)</f>
        <v>-99</v>
      </c>
      <c r="E220" s="2">
        <f>IF($A220=$B$3,ProkustesV!G220*E$7+E$8,-99)</f>
        <v>-99</v>
      </c>
      <c r="F220" s="2">
        <f>IF($A220=$B$3,ProkustesV!H220*F$7+F$8,-99)</f>
        <v>-99</v>
      </c>
      <c r="G220" s="2">
        <f>IF($A220=$B$3,ProkustesV!I220*G$7+G$8,-99)</f>
        <v>-99</v>
      </c>
      <c r="H220" s="2">
        <f>IF($A220=$B$3,ProkustesV!J220*H$7+H$8,-99)</f>
        <v>-99</v>
      </c>
      <c r="I220" s="2">
        <f>IF($A220=$B$3,ProkustesV!K220*I$7+I$8,-99)</f>
        <v>-99</v>
      </c>
      <c r="J220" s="2">
        <f>IF($A220=$B$3,ProkustesV!L220*J$7+J$8,-99)</f>
        <v>-99</v>
      </c>
      <c r="K220" s="2">
        <f>IF($A220=$B$3,ProkustesV!M220*K$7+K$8,-99)</f>
        <v>-99</v>
      </c>
      <c r="L220" s="2">
        <f>IF($A220=$B$3,ProkustesV!N220*L$7+L$8,-99)</f>
        <v>-99</v>
      </c>
      <c r="M220" s="2">
        <f>IF($A220=$B$3,ProkustesV!O220*M$7+M$8,-99)</f>
        <v>-99</v>
      </c>
      <c r="N220" s="2">
        <f>IF($A220=$B$3,ProkustesV!P220*N$7+N$8,-99)</f>
        <v>-99</v>
      </c>
      <c r="O220" s="2">
        <f>IF($A220=$B$3,ProkustesV!Q220*O$7+O$8,-99)</f>
        <v>-99</v>
      </c>
      <c r="P220" s="2">
        <f>IF($A220=$B$3,ProkustesV!R220*P$7+P$8,-99)</f>
        <v>-99</v>
      </c>
      <c r="Q220" s="2">
        <f>IF($A220=$B$3,ProkustesV!S220*Q$7+Q$8,-99)</f>
        <v>-99</v>
      </c>
      <c r="R220" s="2">
        <f>IF($A220=$B$3,ProkustesV!T220*R$7+R$8,-99)</f>
        <v>-99</v>
      </c>
      <c r="S220" s="2">
        <f>IF($A220=$B$3,ProkustesV!U220*S$7+S$8,-99)</f>
        <v>-99</v>
      </c>
      <c r="T220" s="2">
        <f>IF($A220=$B$3,ProkustesV!V220*T$7+T$8,-99)</f>
        <v>-99</v>
      </c>
      <c r="U220" s="2">
        <f>IF($A220=$B$3,ProkustesV!W220*U$7+U$8,-99)</f>
        <v>-99</v>
      </c>
      <c r="V220" s="2">
        <f>IF($A220=$B$3,ProkustesV!X220*V$7+V$8,-99)</f>
        <v>-99</v>
      </c>
      <c r="W220" s="1">
        <v>721.17700000000002</v>
      </c>
      <c r="X220" s="1" t="s">
        <v>22</v>
      </c>
      <c r="Y220">
        <f t="shared" si="8"/>
        <v>0</v>
      </c>
      <c r="Z220" s="1">
        <v>1217.7113779545627</v>
      </c>
    </row>
    <row r="221" spans="1:26" x14ac:dyDescent="0.3">
      <c r="A221" t="str">
        <f t="shared" si="7"/>
        <v>DIPiss</v>
      </c>
      <c r="B221" s="2" t="str">
        <f>ProkustesV!D221</f>
        <v>DIPiss8_d_4.jpg</v>
      </c>
      <c r="C221" s="2">
        <f>IF($A221=$B$3,ProkustesV!E221*C$7+C$8,-99)</f>
        <v>-99</v>
      </c>
      <c r="D221" s="2">
        <f>IF($A221=$B$3,ProkustesV!F221*D$7+D$8,-99)</f>
        <v>-99</v>
      </c>
      <c r="E221" s="2">
        <f>IF($A221=$B$3,ProkustesV!G221*E$7+E$8,-99)</f>
        <v>-99</v>
      </c>
      <c r="F221" s="2">
        <f>IF($A221=$B$3,ProkustesV!H221*F$7+F$8,-99)</f>
        <v>-99</v>
      </c>
      <c r="G221" s="2">
        <f>IF($A221=$B$3,ProkustesV!I221*G$7+G$8,-99)</f>
        <v>-99</v>
      </c>
      <c r="H221" s="2">
        <f>IF($A221=$B$3,ProkustesV!J221*H$7+H$8,-99)</f>
        <v>-99</v>
      </c>
      <c r="I221" s="2">
        <f>IF($A221=$B$3,ProkustesV!K221*I$7+I$8,-99)</f>
        <v>-99</v>
      </c>
      <c r="J221" s="2">
        <f>IF($A221=$B$3,ProkustesV!L221*J$7+J$8,-99)</f>
        <v>-99</v>
      </c>
      <c r="K221" s="2">
        <f>IF($A221=$B$3,ProkustesV!M221*K$7+K$8,-99)</f>
        <v>-99</v>
      </c>
      <c r="L221" s="2">
        <f>IF($A221=$B$3,ProkustesV!N221*L$7+L$8,-99)</f>
        <v>-99</v>
      </c>
      <c r="M221" s="2">
        <f>IF($A221=$B$3,ProkustesV!O221*M$7+M$8,-99)</f>
        <v>-99</v>
      </c>
      <c r="N221" s="2">
        <f>IF($A221=$B$3,ProkustesV!P221*N$7+N$8,-99)</f>
        <v>-99</v>
      </c>
      <c r="O221" s="2">
        <f>IF($A221=$B$3,ProkustesV!Q221*O$7+O$8,-99)</f>
        <v>-99</v>
      </c>
      <c r="P221" s="2">
        <f>IF($A221=$B$3,ProkustesV!R221*P$7+P$8,-99)</f>
        <v>-99</v>
      </c>
      <c r="Q221" s="2">
        <f>IF($A221=$B$3,ProkustesV!S221*Q$7+Q$8,-99)</f>
        <v>-99</v>
      </c>
      <c r="R221" s="2">
        <f>IF($A221=$B$3,ProkustesV!T221*R$7+R$8,-99)</f>
        <v>-99</v>
      </c>
      <c r="S221" s="2">
        <f>IF($A221=$B$3,ProkustesV!U221*S$7+S$8,-99)</f>
        <v>-99</v>
      </c>
      <c r="T221" s="2">
        <f>IF($A221=$B$3,ProkustesV!V221*T$7+T$8,-99)</f>
        <v>-99</v>
      </c>
      <c r="U221" s="2">
        <f>IF($A221=$B$3,ProkustesV!W221*U$7+U$8,-99)</f>
        <v>-99</v>
      </c>
      <c r="V221" s="2">
        <f>IF($A221=$B$3,ProkustesV!X221*V$7+V$8,-99)</f>
        <v>-99</v>
      </c>
      <c r="W221" s="1">
        <v>801.34900000000005</v>
      </c>
      <c r="X221" s="1" t="s">
        <v>22</v>
      </c>
      <c r="Y221">
        <f t="shared" si="8"/>
        <v>0</v>
      </c>
      <c r="Z221" s="1">
        <v>1208.0298009569135</v>
      </c>
    </row>
    <row r="222" spans="1:26" x14ac:dyDescent="0.3">
      <c r="A222" t="str">
        <f t="shared" si="7"/>
        <v>DIPiss</v>
      </c>
      <c r="B222" s="2" t="str">
        <f>ProkustesV!D222</f>
        <v>DIPiss8_d_5.jpg</v>
      </c>
      <c r="C222" s="2">
        <f>IF($A222=$B$3,ProkustesV!E222*C$7+C$8,-99)</f>
        <v>-99</v>
      </c>
      <c r="D222" s="2">
        <f>IF($A222=$B$3,ProkustesV!F222*D$7+D$8,-99)</f>
        <v>-99</v>
      </c>
      <c r="E222" s="2">
        <f>IF($A222=$B$3,ProkustesV!G222*E$7+E$8,-99)</f>
        <v>-99</v>
      </c>
      <c r="F222" s="2">
        <f>IF($A222=$B$3,ProkustesV!H222*F$7+F$8,-99)</f>
        <v>-99</v>
      </c>
      <c r="G222" s="2">
        <f>IF($A222=$B$3,ProkustesV!I222*G$7+G$8,-99)</f>
        <v>-99</v>
      </c>
      <c r="H222" s="2">
        <f>IF($A222=$B$3,ProkustesV!J222*H$7+H$8,-99)</f>
        <v>-99</v>
      </c>
      <c r="I222" s="2">
        <f>IF($A222=$B$3,ProkustesV!K222*I$7+I$8,-99)</f>
        <v>-99</v>
      </c>
      <c r="J222" s="2">
        <f>IF($A222=$B$3,ProkustesV!L222*J$7+J$8,-99)</f>
        <v>-99</v>
      </c>
      <c r="K222" s="2">
        <f>IF($A222=$B$3,ProkustesV!M222*K$7+K$8,-99)</f>
        <v>-99</v>
      </c>
      <c r="L222" s="2">
        <f>IF($A222=$B$3,ProkustesV!N222*L$7+L$8,-99)</f>
        <v>-99</v>
      </c>
      <c r="M222" s="2">
        <f>IF($A222=$B$3,ProkustesV!O222*M$7+M$8,-99)</f>
        <v>-99</v>
      </c>
      <c r="N222" s="2">
        <f>IF($A222=$B$3,ProkustesV!P222*N$7+N$8,-99)</f>
        <v>-99</v>
      </c>
      <c r="O222" s="2">
        <f>IF($A222=$B$3,ProkustesV!Q222*O$7+O$8,-99)</f>
        <v>-99</v>
      </c>
      <c r="P222" s="2">
        <f>IF($A222=$B$3,ProkustesV!R222*P$7+P$8,-99)</f>
        <v>-99</v>
      </c>
      <c r="Q222" s="2">
        <f>IF($A222=$B$3,ProkustesV!S222*Q$7+Q$8,-99)</f>
        <v>-99</v>
      </c>
      <c r="R222" s="2">
        <f>IF($A222=$B$3,ProkustesV!T222*R$7+R$8,-99)</f>
        <v>-99</v>
      </c>
      <c r="S222" s="2">
        <f>IF($A222=$B$3,ProkustesV!U222*S$7+S$8,-99)</f>
        <v>-99</v>
      </c>
      <c r="T222" s="2">
        <f>IF($A222=$B$3,ProkustesV!V222*T$7+T$8,-99)</f>
        <v>-99</v>
      </c>
      <c r="U222" s="2">
        <f>IF($A222=$B$3,ProkustesV!W222*U$7+U$8,-99)</f>
        <v>-99</v>
      </c>
      <c r="V222" s="2">
        <f>IF($A222=$B$3,ProkustesV!X222*V$7+V$8,-99)</f>
        <v>-99</v>
      </c>
      <c r="W222" s="1">
        <v>791.75900000000001</v>
      </c>
      <c r="X222" s="1" t="s">
        <v>22</v>
      </c>
      <c r="Y222">
        <f t="shared" si="8"/>
        <v>0</v>
      </c>
      <c r="Z222" s="1">
        <v>1217.8316796667757</v>
      </c>
    </row>
    <row r="223" spans="1:26" x14ac:dyDescent="0.3">
      <c r="A223" t="str">
        <f t="shared" si="7"/>
        <v>DIPiss</v>
      </c>
      <c r="B223" s="2" t="str">
        <f>ProkustesV!D223</f>
        <v>DIPissH 15_50_d_1.jpg</v>
      </c>
      <c r="C223" s="2">
        <f>IF($A223=$B$3,ProkustesV!E223*C$7+C$8,-99)</f>
        <v>-99</v>
      </c>
      <c r="D223" s="2">
        <f>IF($A223=$B$3,ProkustesV!F223*D$7+D$8,-99)</f>
        <v>-99</v>
      </c>
      <c r="E223" s="2">
        <f>IF($A223=$B$3,ProkustesV!G223*E$7+E$8,-99)</f>
        <v>-99</v>
      </c>
      <c r="F223" s="2">
        <f>IF($A223=$B$3,ProkustesV!H223*F$7+F$8,-99)</f>
        <v>-99</v>
      </c>
      <c r="G223" s="2">
        <f>IF($A223=$B$3,ProkustesV!I223*G$7+G$8,-99)</f>
        <v>-99</v>
      </c>
      <c r="H223" s="2">
        <f>IF($A223=$B$3,ProkustesV!J223*H$7+H$8,-99)</f>
        <v>-99</v>
      </c>
      <c r="I223" s="2">
        <f>IF($A223=$B$3,ProkustesV!K223*I$7+I$8,-99)</f>
        <v>-99</v>
      </c>
      <c r="J223" s="2">
        <f>IF($A223=$B$3,ProkustesV!L223*J$7+J$8,-99)</f>
        <v>-99</v>
      </c>
      <c r="K223" s="2">
        <f>IF($A223=$B$3,ProkustesV!M223*K$7+K$8,-99)</f>
        <v>-99</v>
      </c>
      <c r="L223" s="2">
        <f>IF($A223=$B$3,ProkustesV!N223*L$7+L$8,-99)</f>
        <v>-99</v>
      </c>
      <c r="M223" s="2">
        <f>IF($A223=$B$3,ProkustesV!O223*M$7+M$8,-99)</f>
        <v>-99</v>
      </c>
      <c r="N223" s="2">
        <f>IF($A223=$B$3,ProkustesV!P223*N$7+N$8,-99)</f>
        <v>-99</v>
      </c>
      <c r="O223" s="2">
        <f>IF($A223=$B$3,ProkustesV!Q223*O$7+O$8,-99)</f>
        <v>-99</v>
      </c>
      <c r="P223" s="2">
        <f>IF($A223=$B$3,ProkustesV!R223*P$7+P$8,-99)</f>
        <v>-99</v>
      </c>
      <c r="Q223" s="2">
        <f>IF($A223=$B$3,ProkustesV!S223*Q$7+Q$8,-99)</f>
        <v>-99</v>
      </c>
      <c r="R223" s="2">
        <f>IF($A223=$B$3,ProkustesV!T223*R$7+R$8,-99)</f>
        <v>-99</v>
      </c>
      <c r="S223" s="2">
        <f>IF($A223=$B$3,ProkustesV!U223*S$7+S$8,-99)</f>
        <v>-99</v>
      </c>
      <c r="T223" s="2">
        <f>IF($A223=$B$3,ProkustesV!V223*T$7+T$8,-99)</f>
        <v>-99</v>
      </c>
      <c r="U223" s="2">
        <f>IF($A223=$B$3,ProkustesV!W223*U$7+U$8,-99)</f>
        <v>-99</v>
      </c>
      <c r="V223" s="2">
        <f>IF($A223=$B$3,ProkustesV!X223*V$7+V$8,-99)</f>
        <v>-99</v>
      </c>
      <c r="W223" s="1">
        <v>718.11400000000003</v>
      </c>
      <c r="X223" s="1" t="s">
        <v>22</v>
      </c>
      <c r="Y223">
        <f t="shared" si="8"/>
        <v>0</v>
      </c>
      <c r="Z223" s="1">
        <v>1240.8529324621834</v>
      </c>
    </row>
    <row r="224" spans="1:26" x14ac:dyDescent="0.3">
      <c r="A224" t="str">
        <f t="shared" si="7"/>
        <v>DIPiss</v>
      </c>
      <c r="B224" s="2" t="str">
        <f>ProkustesV!D224</f>
        <v>DIPissH 15_50_d_2.jpg</v>
      </c>
      <c r="C224" s="2">
        <f>IF($A224=$B$3,ProkustesV!E224*C$7+C$8,-99)</f>
        <v>-99</v>
      </c>
      <c r="D224" s="2">
        <f>IF($A224=$B$3,ProkustesV!F224*D$7+D$8,-99)</f>
        <v>-99</v>
      </c>
      <c r="E224" s="2">
        <f>IF($A224=$B$3,ProkustesV!G224*E$7+E$8,-99)</f>
        <v>-99</v>
      </c>
      <c r="F224" s="2">
        <f>IF($A224=$B$3,ProkustesV!H224*F$7+F$8,-99)</f>
        <v>-99</v>
      </c>
      <c r="G224" s="2">
        <f>IF($A224=$B$3,ProkustesV!I224*G$7+G$8,-99)</f>
        <v>-99</v>
      </c>
      <c r="H224" s="2">
        <f>IF($A224=$B$3,ProkustesV!J224*H$7+H$8,-99)</f>
        <v>-99</v>
      </c>
      <c r="I224" s="2">
        <f>IF($A224=$B$3,ProkustesV!K224*I$7+I$8,-99)</f>
        <v>-99</v>
      </c>
      <c r="J224" s="2">
        <f>IF($A224=$B$3,ProkustesV!L224*J$7+J$8,-99)</f>
        <v>-99</v>
      </c>
      <c r="K224" s="2">
        <f>IF($A224=$B$3,ProkustesV!M224*K$7+K$8,-99)</f>
        <v>-99</v>
      </c>
      <c r="L224" s="2">
        <f>IF($A224=$B$3,ProkustesV!N224*L$7+L$8,-99)</f>
        <v>-99</v>
      </c>
      <c r="M224" s="2">
        <f>IF($A224=$B$3,ProkustesV!O224*M$7+M$8,-99)</f>
        <v>-99</v>
      </c>
      <c r="N224" s="2">
        <f>IF($A224=$B$3,ProkustesV!P224*N$7+N$8,-99)</f>
        <v>-99</v>
      </c>
      <c r="O224" s="2">
        <f>IF($A224=$B$3,ProkustesV!Q224*O$7+O$8,-99)</f>
        <v>-99</v>
      </c>
      <c r="P224" s="2">
        <f>IF($A224=$B$3,ProkustesV!R224*P$7+P$8,-99)</f>
        <v>-99</v>
      </c>
      <c r="Q224" s="2">
        <f>IF($A224=$B$3,ProkustesV!S224*Q$7+Q$8,-99)</f>
        <v>-99</v>
      </c>
      <c r="R224" s="2">
        <f>IF($A224=$B$3,ProkustesV!T224*R$7+R$8,-99)</f>
        <v>-99</v>
      </c>
      <c r="S224" s="2">
        <f>IF($A224=$B$3,ProkustesV!U224*S$7+S$8,-99)</f>
        <v>-99</v>
      </c>
      <c r="T224" s="2">
        <f>IF($A224=$B$3,ProkustesV!V224*T$7+T$8,-99)</f>
        <v>-99</v>
      </c>
      <c r="U224" s="2">
        <f>IF($A224=$B$3,ProkustesV!W224*U$7+U$8,-99)</f>
        <v>-99</v>
      </c>
      <c r="V224" s="2">
        <f>IF($A224=$B$3,ProkustesV!X224*V$7+V$8,-99)</f>
        <v>-99</v>
      </c>
      <c r="W224" s="1">
        <v>693.09199999999998</v>
      </c>
      <c r="X224" s="1" t="s">
        <v>22</v>
      </c>
      <c r="Y224">
        <f t="shared" si="8"/>
        <v>0</v>
      </c>
      <c r="Z224" s="1">
        <v>1261.9516630996609</v>
      </c>
    </row>
    <row r="225" spans="1:26" x14ac:dyDescent="0.3">
      <c r="A225" t="str">
        <f t="shared" si="7"/>
        <v>DIPiss</v>
      </c>
      <c r="B225" s="2" t="str">
        <f>ProkustesV!D225</f>
        <v>DIPissH 15_50_d_3.jpg</v>
      </c>
      <c r="C225" s="2">
        <f>IF($A225=$B$3,ProkustesV!E225*C$7+C$8,-99)</f>
        <v>-99</v>
      </c>
      <c r="D225" s="2">
        <f>IF($A225=$B$3,ProkustesV!F225*D$7+D$8,-99)</f>
        <v>-99</v>
      </c>
      <c r="E225" s="2">
        <f>IF($A225=$B$3,ProkustesV!G225*E$7+E$8,-99)</f>
        <v>-99</v>
      </c>
      <c r="F225" s="2">
        <f>IF($A225=$B$3,ProkustesV!H225*F$7+F$8,-99)</f>
        <v>-99</v>
      </c>
      <c r="G225" s="2">
        <f>IF($A225=$B$3,ProkustesV!I225*G$7+G$8,-99)</f>
        <v>-99</v>
      </c>
      <c r="H225" s="2">
        <f>IF($A225=$B$3,ProkustesV!J225*H$7+H$8,-99)</f>
        <v>-99</v>
      </c>
      <c r="I225" s="2">
        <f>IF($A225=$B$3,ProkustesV!K225*I$7+I$8,-99)</f>
        <v>-99</v>
      </c>
      <c r="J225" s="2">
        <f>IF($A225=$B$3,ProkustesV!L225*J$7+J$8,-99)</f>
        <v>-99</v>
      </c>
      <c r="K225" s="2">
        <f>IF($A225=$B$3,ProkustesV!M225*K$7+K$8,-99)</f>
        <v>-99</v>
      </c>
      <c r="L225" s="2">
        <f>IF($A225=$B$3,ProkustesV!N225*L$7+L$8,-99)</f>
        <v>-99</v>
      </c>
      <c r="M225" s="2">
        <f>IF($A225=$B$3,ProkustesV!O225*M$7+M$8,-99)</f>
        <v>-99</v>
      </c>
      <c r="N225" s="2">
        <f>IF($A225=$B$3,ProkustesV!P225*N$7+N$8,-99)</f>
        <v>-99</v>
      </c>
      <c r="O225" s="2">
        <f>IF($A225=$B$3,ProkustesV!Q225*O$7+O$8,-99)</f>
        <v>-99</v>
      </c>
      <c r="P225" s="2">
        <f>IF($A225=$B$3,ProkustesV!R225*P$7+P$8,-99)</f>
        <v>-99</v>
      </c>
      <c r="Q225" s="2">
        <f>IF($A225=$B$3,ProkustesV!S225*Q$7+Q$8,-99)</f>
        <v>-99</v>
      </c>
      <c r="R225" s="2">
        <f>IF($A225=$B$3,ProkustesV!T225*R$7+R$8,-99)</f>
        <v>-99</v>
      </c>
      <c r="S225" s="2">
        <f>IF($A225=$B$3,ProkustesV!U225*S$7+S$8,-99)</f>
        <v>-99</v>
      </c>
      <c r="T225" s="2">
        <f>IF($A225=$B$3,ProkustesV!V225*T$7+T$8,-99)</f>
        <v>-99</v>
      </c>
      <c r="U225" s="2">
        <f>IF($A225=$B$3,ProkustesV!W225*U$7+U$8,-99)</f>
        <v>-99</v>
      </c>
      <c r="V225" s="2">
        <f>IF($A225=$B$3,ProkustesV!X225*V$7+V$8,-99)</f>
        <v>-99</v>
      </c>
      <c r="W225" s="1">
        <v>719.87599999999998</v>
      </c>
      <c r="X225" s="1" t="s">
        <v>22</v>
      </c>
      <c r="Y225">
        <f t="shared" si="8"/>
        <v>0</v>
      </c>
      <c r="Z225" s="1">
        <v>1223.1802810706197</v>
      </c>
    </row>
    <row r="226" spans="1:26" x14ac:dyDescent="0.3">
      <c r="A226" t="str">
        <f t="shared" si="7"/>
        <v>DIPiss</v>
      </c>
      <c r="B226" s="2" t="str">
        <f>ProkustesV!D226</f>
        <v>DIPissH 15_50_d_4.jpg</v>
      </c>
      <c r="C226" s="2">
        <f>IF($A226=$B$3,ProkustesV!E226*C$7+C$8,-99)</f>
        <v>-99</v>
      </c>
      <c r="D226" s="2">
        <f>IF($A226=$B$3,ProkustesV!F226*D$7+D$8,-99)</f>
        <v>-99</v>
      </c>
      <c r="E226" s="2">
        <f>IF($A226=$B$3,ProkustesV!G226*E$7+E$8,-99)</f>
        <v>-99</v>
      </c>
      <c r="F226" s="2">
        <f>IF($A226=$B$3,ProkustesV!H226*F$7+F$8,-99)</f>
        <v>-99</v>
      </c>
      <c r="G226" s="2">
        <f>IF($A226=$B$3,ProkustesV!I226*G$7+G$8,-99)</f>
        <v>-99</v>
      </c>
      <c r="H226" s="2">
        <f>IF($A226=$B$3,ProkustesV!J226*H$7+H$8,-99)</f>
        <v>-99</v>
      </c>
      <c r="I226" s="2">
        <f>IF($A226=$B$3,ProkustesV!K226*I$7+I$8,-99)</f>
        <v>-99</v>
      </c>
      <c r="J226" s="2">
        <f>IF($A226=$B$3,ProkustesV!L226*J$7+J$8,-99)</f>
        <v>-99</v>
      </c>
      <c r="K226" s="2">
        <f>IF($A226=$B$3,ProkustesV!M226*K$7+K$8,-99)</f>
        <v>-99</v>
      </c>
      <c r="L226" s="2">
        <f>IF($A226=$B$3,ProkustesV!N226*L$7+L$8,-99)</f>
        <v>-99</v>
      </c>
      <c r="M226" s="2">
        <f>IF($A226=$B$3,ProkustesV!O226*M$7+M$8,-99)</f>
        <v>-99</v>
      </c>
      <c r="N226" s="2">
        <f>IF($A226=$B$3,ProkustesV!P226*N$7+N$8,-99)</f>
        <v>-99</v>
      </c>
      <c r="O226" s="2">
        <f>IF($A226=$B$3,ProkustesV!Q226*O$7+O$8,-99)</f>
        <v>-99</v>
      </c>
      <c r="P226" s="2">
        <f>IF($A226=$B$3,ProkustesV!R226*P$7+P$8,-99)</f>
        <v>-99</v>
      </c>
      <c r="Q226" s="2">
        <f>IF($A226=$B$3,ProkustesV!S226*Q$7+Q$8,-99)</f>
        <v>-99</v>
      </c>
      <c r="R226" s="2">
        <f>IF($A226=$B$3,ProkustesV!T226*R$7+R$8,-99)</f>
        <v>-99</v>
      </c>
      <c r="S226" s="2">
        <f>IF($A226=$B$3,ProkustesV!U226*S$7+S$8,-99)</f>
        <v>-99</v>
      </c>
      <c r="T226" s="2">
        <f>IF($A226=$B$3,ProkustesV!V226*T$7+T$8,-99)</f>
        <v>-99</v>
      </c>
      <c r="U226" s="2">
        <f>IF($A226=$B$3,ProkustesV!W226*U$7+U$8,-99)</f>
        <v>-99</v>
      </c>
      <c r="V226" s="2">
        <f>IF($A226=$B$3,ProkustesV!X226*V$7+V$8,-99)</f>
        <v>-99</v>
      </c>
      <c r="W226" s="1">
        <v>693.21600000000001</v>
      </c>
      <c r="X226" s="1" t="s">
        <v>22</v>
      </c>
      <c r="Y226">
        <f t="shared" si="8"/>
        <v>0</v>
      </c>
      <c r="Z226" s="1">
        <v>1207.0265117220913</v>
      </c>
    </row>
    <row r="227" spans="1:26" x14ac:dyDescent="0.3">
      <c r="A227" t="str">
        <f t="shared" si="7"/>
        <v>DIPiss</v>
      </c>
      <c r="B227" s="2" t="str">
        <f>ProkustesV!D227</f>
        <v>DIPissH 15_50_d_5.jpg</v>
      </c>
      <c r="C227" s="2">
        <f>IF($A227=$B$3,ProkustesV!E227*C$7+C$8,-99)</f>
        <v>-99</v>
      </c>
      <c r="D227" s="2">
        <f>IF($A227=$B$3,ProkustesV!F227*D$7+D$8,-99)</f>
        <v>-99</v>
      </c>
      <c r="E227" s="2">
        <f>IF($A227=$B$3,ProkustesV!G227*E$7+E$8,-99)</f>
        <v>-99</v>
      </c>
      <c r="F227" s="2">
        <f>IF($A227=$B$3,ProkustesV!H227*F$7+F$8,-99)</f>
        <v>-99</v>
      </c>
      <c r="G227" s="2">
        <f>IF($A227=$B$3,ProkustesV!I227*G$7+G$8,-99)</f>
        <v>-99</v>
      </c>
      <c r="H227" s="2">
        <f>IF($A227=$B$3,ProkustesV!J227*H$7+H$8,-99)</f>
        <v>-99</v>
      </c>
      <c r="I227" s="2">
        <f>IF($A227=$B$3,ProkustesV!K227*I$7+I$8,-99)</f>
        <v>-99</v>
      </c>
      <c r="J227" s="2">
        <f>IF($A227=$B$3,ProkustesV!L227*J$7+J$8,-99)</f>
        <v>-99</v>
      </c>
      <c r="K227" s="2">
        <f>IF($A227=$B$3,ProkustesV!M227*K$7+K$8,-99)</f>
        <v>-99</v>
      </c>
      <c r="L227" s="2">
        <f>IF($A227=$B$3,ProkustesV!N227*L$7+L$8,-99)</f>
        <v>-99</v>
      </c>
      <c r="M227" s="2">
        <f>IF($A227=$B$3,ProkustesV!O227*M$7+M$8,-99)</f>
        <v>-99</v>
      </c>
      <c r="N227" s="2">
        <f>IF($A227=$B$3,ProkustesV!P227*N$7+N$8,-99)</f>
        <v>-99</v>
      </c>
      <c r="O227" s="2">
        <f>IF($A227=$B$3,ProkustesV!Q227*O$7+O$8,-99)</f>
        <v>-99</v>
      </c>
      <c r="P227" s="2">
        <f>IF($A227=$B$3,ProkustesV!R227*P$7+P$8,-99)</f>
        <v>-99</v>
      </c>
      <c r="Q227" s="2">
        <f>IF($A227=$B$3,ProkustesV!S227*Q$7+Q$8,-99)</f>
        <v>-99</v>
      </c>
      <c r="R227" s="2">
        <f>IF($A227=$B$3,ProkustesV!T227*R$7+R$8,-99)</f>
        <v>-99</v>
      </c>
      <c r="S227" s="2">
        <f>IF($A227=$B$3,ProkustesV!U227*S$7+S$8,-99)</f>
        <v>-99</v>
      </c>
      <c r="T227" s="2">
        <f>IF($A227=$B$3,ProkustesV!V227*T$7+T$8,-99)</f>
        <v>-99</v>
      </c>
      <c r="U227" s="2">
        <f>IF($A227=$B$3,ProkustesV!W227*U$7+U$8,-99)</f>
        <v>-99</v>
      </c>
      <c r="V227" s="2">
        <f>IF($A227=$B$3,ProkustesV!X227*V$7+V$8,-99)</f>
        <v>-99</v>
      </c>
      <c r="W227" s="1">
        <v>803.26199999999994</v>
      </c>
      <c r="X227" s="1" t="s">
        <v>22</v>
      </c>
      <c r="Y227">
        <f t="shared" si="8"/>
        <v>0</v>
      </c>
      <c r="Z227" s="1">
        <v>1244.1607613166395</v>
      </c>
    </row>
    <row r="228" spans="1:26" x14ac:dyDescent="0.3">
      <c r="A228" t="str">
        <f t="shared" si="7"/>
        <v>DIPoel</v>
      </c>
      <c r="B228" s="2" t="str">
        <f>ProkustesV!D228</f>
        <v>DIPoel1_d_1.jpg</v>
      </c>
      <c r="C228" s="2">
        <f>IF($A228=$B$3,ProkustesV!E228*C$7+C$8,-99)</f>
        <v>-99</v>
      </c>
      <c r="D228" s="2">
        <f>IF($A228=$B$3,ProkustesV!F228*D$7+D$8,-99)</f>
        <v>-99</v>
      </c>
      <c r="E228" s="2">
        <f>IF($A228=$B$3,ProkustesV!G228*E$7+E$8,-99)</f>
        <v>-99</v>
      </c>
      <c r="F228" s="2">
        <f>IF($A228=$B$3,ProkustesV!H228*F$7+F$8,-99)</f>
        <v>-99</v>
      </c>
      <c r="G228" s="2">
        <f>IF($A228=$B$3,ProkustesV!I228*G$7+G$8,-99)</f>
        <v>-99</v>
      </c>
      <c r="H228" s="2">
        <f>IF($A228=$B$3,ProkustesV!J228*H$7+H$8,-99)</f>
        <v>-99</v>
      </c>
      <c r="I228" s="2">
        <f>IF($A228=$B$3,ProkustesV!K228*I$7+I$8,-99)</f>
        <v>-99</v>
      </c>
      <c r="J228" s="2">
        <f>IF($A228=$B$3,ProkustesV!L228*J$7+J$8,-99)</f>
        <v>-99</v>
      </c>
      <c r="K228" s="2">
        <f>IF($A228=$B$3,ProkustesV!M228*K$7+K$8,-99)</f>
        <v>-99</v>
      </c>
      <c r="L228" s="2">
        <f>IF($A228=$B$3,ProkustesV!N228*L$7+L$8,-99)</f>
        <v>-99</v>
      </c>
      <c r="M228" s="2">
        <f>IF($A228=$B$3,ProkustesV!O228*M$7+M$8,-99)</f>
        <v>-99</v>
      </c>
      <c r="N228" s="2">
        <f>IF($A228=$B$3,ProkustesV!P228*N$7+N$8,-99)</f>
        <v>-99</v>
      </c>
      <c r="O228" s="2">
        <f>IF($A228=$B$3,ProkustesV!Q228*O$7+O$8,-99)</f>
        <v>-99</v>
      </c>
      <c r="P228" s="2">
        <f>IF($A228=$B$3,ProkustesV!R228*P$7+P$8,-99)</f>
        <v>-99</v>
      </c>
      <c r="Q228" s="2">
        <f>IF($A228=$B$3,ProkustesV!S228*Q$7+Q$8,-99)</f>
        <v>-99</v>
      </c>
      <c r="R228" s="2">
        <f>IF($A228=$B$3,ProkustesV!T228*R$7+R$8,-99)</f>
        <v>-99</v>
      </c>
      <c r="S228" s="2">
        <f>IF($A228=$B$3,ProkustesV!U228*S$7+S$8,-99)</f>
        <v>-99</v>
      </c>
      <c r="T228" s="2">
        <f>IF($A228=$B$3,ProkustesV!V228*T$7+T$8,-99)</f>
        <v>-99</v>
      </c>
      <c r="U228" s="2">
        <f>IF($A228=$B$3,ProkustesV!W228*U$7+U$8,-99)</f>
        <v>-99</v>
      </c>
      <c r="V228" s="2">
        <f>IF($A228=$B$3,ProkustesV!X228*V$7+V$8,-99)</f>
        <v>-99</v>
      </c>
      <c r="W228" s="1">
        <v>688.024</v>
      </c>
      <c r="X228" s="1" t="s">
        <v>22</v>
      </c>
      <c r="Y228">
        <f t="shared" si="8"/>
        <v>0</v>
      </c>
      <c r="Z228" s="1">
        <v>1223.4451356722132</v>
      </c>
    </row>
    <row r="229" spans="1:26" x14ac:dyDescent="0.3">
      <c r="A229" t="str">
        <f t="shared" si="7"/>
        <v>DIPoel</v>
      </c>
      <c r="B229" s="2" t="str">
        <f>ProkustesV!D229</f>
        <v>DIPoel1_d_2.jpg</v>
      </c>
      <c r="C229" s="2">
        <f>IF($A229=$B$3,ProkustesV!E229*C$7+C$8,-99)</f>
        <v>-99</v>
      </c>
      <c r="D229" s="2">
        <f>IF($A229=$B$3,ProkustesV!F229*D$7+D$8,-99)</f>
        <v>-99</v>
      </c>
      <c r="E229" s="2">
        <f>IF($A229=$B$3,ProkustesV!G229*E$7+E$8,-99)</f>
        <v>-99</v>
      </c>
      <c r="F229" s="2">
        <f>IF($A229=$B$3,ProkustesV!H229*F$7+F$8,-99)</f>
        <v>-99</v>
      </c>
      <c r="G229" s="2">
        <f>IF($A229=$B$3,ProkustesV!I229*G$7+G$8,-99)</f>
        <v>-99</v>
      </c>
      <c r="H229" s="2">
        <f>IF($A229=$B$3,ProkustesV!J229*H$7+H$8,-99)</f>
        <v>-99</v>
      </c>
      <c r="I229" s="2">
        <f>IF($A229=$B$3,ProkustesV!K229*I$7+I$8,-99)</f>
        <v>-99</v>
      </c>
      <c r="J229" s="2">
        <f>IF($A229=$B$3,ProkustesV!L229*J$7+J$8,-99)</f>
        <v>-99</v>
      </c>
      <c r="K229" s="2">
        <f>IF($A229=$B$3,ProkustesV!M229*K$7+K$8,-99)</f>
        <v>-99</v>
      </c>
      <c r="L229" s="2">
        <f>IF($A229=$B$3,ProkustesV!N229*L$7+L$8,-99)</f>
        <v>-99</v>
      </c>
      <c r="M229" s="2">
        <f>IF($A229=$B$3,ProkustesV!O229*M$7+M$8,-99)</f>
        <v>-99</v>
      </c>
      <c r="N229" s="2">
        <f>IF($A229=$B$3,ProkustesV!P229*N$7+N$8,-99)</f>
        <v>-99</v>
      </c>
      <c r="O229" s="2">
        <f>IF($A229=$B$3,ProkustesV!Q229*O$7+O$8,-99)</f>
        <v>-99</v>
      </c>
      <c r="P229" s="2">
        <f>IF($A229=$B$3,ProkustesV!R229*P$7+P$8,-99)</f>
        <v>-99</v>
      </c>
      <c r="Q229" s="2">
        <f>IF($A229=$B$3,ProkustesV!S229*Q$7+Q$8,-99)</f>
        <v>-99</v>
      </c>
      <c r="R229" s="2">
        <f>IF($A229=$B$3,ProkustesV!T229*R$7+R$8,-99)</f>
        <v>-99</v>
      </c>
      <c r="S229" s="2">
        <f>IF($A229=$B$3,ProkustesV!U229*S$7+S$8,-99)</f>
        <v>-99</v>
      </c>
      <c r="T229" s="2">
        <f>IF($A229=$B$3,ProkustesV!V229*T$7+T$8,-99)</f>
        <v>-99</v>
      </c>
      <c r="U229" s="2">
        <f>IF($A229=$B$3,ProkustesV!W229*U$7+U$8,-99)</f>
        <v>-99</v>
      </c>
      <c r="V229" s="2">
        <f>IF($A229=$B$3,ProkustesV!X229*V$7+V$8,-99)</f>
        <v>-99</v>
      </c>
      <c r="W229" s="1">
        <v>745.94100000000003</v>
      </c>
      <c r="X229" s="1" t="s">
        <v>22</v>
      </c>
      <c r="Y229">
        <f t="shared" si="8"/>
        <v>0</v>
      </c>
      <c r="Z229" s="1">
        <v>1224.5591043310242</v>
      </c>
    </row>
    <row r="230" spans="1:26" x14ac:dyDescent="0.3">
      <c r="A230" t="str">
        <f t="shared" si="7"/>
        <v>DIPoel</v>
      </c>
      <c r="B230" s="2" t="str">
        <f>ProkustesV!D230</f>
        <v>DIPoel1_d_3.jpg</v>
      </c>
      <c r="C230" s="2">
        <f>IF($A230=$B$3,ProkustesV!E230*C$7+C$8,-99)</f>
        <v>-99</v>
      </c>
      <c r="D230" s="2">
        <f>IF($A230=$B$3,ProkustesV!F230*D$7+D$8,-99)</f>
        <v>-99</v>
      </c>
      <c r="E230" s="2">
        <f>IF($A230=$B$3,ProkustesV!G230*E$7+E$8,-99)</f>
        <v>-99</v>
      </c>
      <c r="F230" s="2">
        <f>IF($A230=$B$3,ProkustesV!H230*F$7+F$8,-99)</f>
        <v>-99</v>
      </c>
      <c r="G230" s="2">
        <f>IF($A230=$B$3,ProkustesV!I230*G$7+G$8,-99)</f>
        <v>-99</v>
      </c>
      <c r="H230" s="2">
        <f>IF($A230=$B$3,ProkustesV!J230*H$7+H$8,-99)</f>
        <v>-99</v>
      </c>
      <c r="I230" s="2">
        <f>IF($A230=$B$3,ProkustesV!K230*I$7+I$8,-99)</f>
        <v>-99</v>
      </c>
      <c r="J230" s="2">
        <f>IF($A230=$B$3,ProkustesV!L230*J$7+J$8,-99)</f>
        <v>-99</v>
      </c>
      <c r="K230" s="2">
        <f>IF($A230=$B$3,ProkustesV!M230*K$7+K$8,-99)</f>
        <v>-99</v>
      </c>
      <c r="L230" s="2">
        <f>IF($A230=$B$3,ProkustesV!N230*L$7+L$8,-99)</f>
        <v>-99</v>
      </c>
      <c r="M230" s="2">
        <f>IF($A230=$B$3,ProkustesV!O230*M$7+M$8,-99)</f>
        <v>-99</v>
      </c>
      <c r="N230" s="2">
        <f>IF($A230=$B$3,ProkustesV!P230*N$7+N$8,-99)</f>
        <v>-99</v>
      </c>
      <c r="O230" s="2">
        <f>IF($A230=$B$3,ProkustesV!Q230*O$7+O$8,-99)</f>
        <v>-99</v>
      </c>
      <c r="P230" s="2">
        <f>IF($A230=$B$3,ProkustesV!R230*P$7+P$8,-99)</f>
        <v>-99</v>
      </c>
      <c r="Q230" s="2">
        <f>IF($A230=$B$3,ProkustesV!S230*Q$7+Q$8,-99)</f>
        <v>-99</v>
      </c>
      <c r="R230" s="2">
        <f>IF($A230=$B$3,ProkustesV!T230*R$7+R$8,-99)</f>
        <v>-99</v>
      </c>
      <c r="S230" s="2">
        <f>IF($A230=$B$3,ProkustesV!U230*S$7+S$8,-99)</f>
        <v>-99</v>
      </c>
      <c r="T230" s="2">
        <f>IF($A230=$B$3,ProkustesV!V230*T$7+T$8,-99)</f>
        <v>-99</v>
      </c>
      <c r="U230" s="2">
        <f>IF($A230=$B$3,ProkustesV!W230*U$7+U$8,-99)</f>
        <v>-99</v>
      </c>
      <c r="V230" s="2">
        <f>IF($A230=$B$3,ProkustesV!X230*V$7+V$8,-99)</f>
        <v>-99</v>
      </c>
      <c r="W230" s="1">
        <v>666.93299999999999</v>
      </c>
      <c r="X230" s="1" t="s">
        <v>22</v>
      </c>
      <c r="Y230">
        <f t="shared" si="8"/>
        <v>0</v>
      </c>
      <c r="Z230" s="1">
        <v>1256.4334443176845</v>
      </c>
    </row>
    <row r="231" spans="1:26" x14ac:dyDescent="0.3">
      <c r="A231" t="str">
        <f t="shared" si="7"/>
        <v>DIPoel</v>
      </c>
      <c r="B231" s="2" t="str">
        <f>ProkustesV!D231</f>
        <v>DIPoel1_d_4.jpg</v>
      </c>
      <c r="C231" s="2">
        <f>IF($A231=$B$3,ProkustesV!E231*C$7+C$8,-99)</f>
        <v>-99</v>
      </c>
      <c r="D231" s="2">
        <f>IF($A231=$B$3,ProkustesV!F231*D$7+D$8,-99)</f>
        <v>-99</v>
      </c>
      <c r="E231" s="2">
        <f>IF($A231=$B$3,ProkustesV!G231*E$7+E$8,-99)</f>
        <v>-99</v>
      </c>
      <c r="F231" s="2">
        <f>IF($A231=$B$3,ProkustesV!H231*F$7+F$8,-99)</f>
        <v>-99</v>
      </c>
      <c r="G231" s="2">
        <f>IF($A231=$B$3,ProkustesV!I231*G$7+G$8,-99)</f>
        <v>-99</v>
      </c>
      <c r="H231" s="2">
        <f>IF($A231=$B$3,ProkustesV!J231*H$7+H$8,-99)</f>
        <v>-99</v>
      </c>
      <c r="I231" s="2">
        <f>IF($A231=$B$3,ProkustesV!K231*I$7+I$8,-99)</f>
        <v>-99</v>
      </c>
      <c r="J231" s="2">
        <f>IF($A231=$B$3,ProkustesV!L231*J$7+J$8,-99)</f>
        <v>-99</v>
      </c>
      <c r="K231" s="2">
        <f>IF($A231=$B$3,ProkustesV!M231*K$7+K$8,-99)</f>
        <v>-99</v>
      </c>
      <c r="L231" s="2">
        <f>IF($A231=$B$3,ProkustesV!N231*L$7+L$8,-99)</f>
        <v>-99</v>
      </c>
      <c r="M231" s="2">
        <f>IF($A231=$B$3,ProkustesV!O231*M$7+M$8,-99)</f>
        <v>-99</v>
      </c>
      <c r="N231" s="2">
        <f>IF($A231=$B$3,ProkustesV!P231*N$7+N$8,-99)</f>
        <v>-99</v>
      </c>
      <c r="O231" s="2">
        <f>IF($A231=$B$3,ProkustesV!Q231*O$7+O$8,-99)</f>
        <v>-99</v>
      </c>
      <c r="P231" s="2">
        <f>IF($A231=$B$3,ProkustesV!R231*P$7+P$8,-99)</f>
        <v>-99</v>
      </c>
      <c r="Q231" s="2">
        <f>IF($A231=$B$3,ProkustesV!S231*Q$7+Q$8,-99)</f>
        <v>-99</v>
      </c>
      <c r="R231" s="2">
        <f>IF($A231=$B$3,ProkustesV!T231*R$7+R$8,-99)</f>
        <v>-99</v>
      </c>
      <c r="S231" s="2">
        <f>IF($A231=$B$3,ProkustesV!U231*S$7+S$8,-99)</f>
        <v>-99</v>
      </c>
      <c r="T231" s="2">
        <f>IF($A231=$B$3,ProkustesV!V231*T$7+T$8,-99)</f>
        <v>-99</v>
      </c>
      <c r="U231" s="2">
        <f>IF($A231=$B$3,ProkustesV!W231*U$7+U$8,-99)</f>
        <v>-99</v>
      </c>
      <c r="V231" s="2">
        <f>IF($A231=$B$3,ProkustesV!X231*V$7+V$8,-99)</f>
        <v>-99</v>
      </c>
      <c r="W231" s="1">
        <v>715.24400000000003</v>
      </c>
      <c r="X231" s="1" t="s">
        <v>22</v>
      </c>
      <c r="Y231">
        <f t="shared" si="8"/>
        <v>0</v>
      </c>
      <c r="Z231" s="1">
        <v>1239.1779533222821</v>
      </c>
    </row>
    <row r="232" spans="1:26" x14ac:dyDescent="0.3">
      <c r="A232" t="str">
        <f t="shared" si="7"/>
        <v>DIPoel</v>
      </c>
      <c r="B232" s="2" t="str">
        <f>ProkustesV!D232</f>
        <v>DIPoel1_d_5.jpg</v>
      </c>
      <c r="C232" s="2">
        <f>IF($A232=$B$3,ProkustesV!E232*C$7+C$8,-99)</f>
        <v>-99</v>
      </c>
      <c r="D232" s="2">
        <f>IF($A232=$B$3,ProkustesV!F232*D$7+D$8,-99)</f>
        <v>-99</v>
      </c>
      <c r="E232" s="2">
        <f>IF($A232=$B$3,ProkustesV!G232*E$7+E$8,-99)</f>
        <v>-99</v>
      </c>
      <c r="F232" s="2">
        <f>IF($A232=$B$3,ProkustesV!H232*F$7+F$8,-99)</f>
        <v>-99</v>
      </c>
      <c r="G232" s="2">
        <f>IF($A232=$B$3,ProkustesV!I232*G$7+G$8,-99)</f>
        <v>-99</v>
      </c>
      <c r="H232" s="2">
        <f>IF($A232=$B$3,ProkustesV!J232*H$7+H$8,-99)</f>
        <v>-99</v>
      </c>
      <c r="I232" s="2">
        <f>IF($A232=$B$3,ProkustesV!K232*I$7+I$8,-99)</f>
        <v>-99</v>
      </c>
      <c r="J232" s="2">
        <f>IF($A232=$B$3,ProkustesV!L232*J$7+J$8,-99)</f>
        <v>-99</v>
      </c>
      <c r="K232" s="2">
        <f>IF($A232=$B$3,ProkustesV!M232*K$7+K$8,-99)</f>
        <v>-99</v>
      </c>
      <c r="L232" s="2">
        <f>IF($A232=$B$3,ProkustesV!N232*L$7+L$8,-99)</f>
        <v>-99</v>
      </c>
      <c r="M232" s="2">
        <f>IF($A232=$B$3,ProkustesV!O232*M$7+M$8,-99)</f>
        <v>-99</v>
      </c>
      <c r="N232" s="2">
        <f>IF($A232=$B$3,ProkustesV!P232*N$7+N$8,-99)</f>
        <v>-99</v>
      </c>
      <c r="O232" s="2">
        <f>IF($A232=$B$3,ProkustesV!Q232*O$7+O$8,-99)</f>
        <v>-99</v>
      </c>
      <c r="P232" s="2">
        <f>IF($A232=$B$3,ProkustesV!R232*P$7+P$8,-99)</f>
        <v>-99</v>
      </c>
      <c r="Q232" s="2">
        <f>IF($A232=$B$3,ProkustesV!S232*Q$7+Q$8,-99)</f>
        <v>-99</v>
      </c>
      <c r="R232" s="2">
        <f>IF($A232=$B$3,ProkustesV!T232*R$7+R$8,-99)</f>
        <v>-99</v>
      </c>
      <c r="S232" s="2">
        <f>IF($A232=$B$3,ProkustesV!U232*S$7+S$8,-99)</f>
        <v>-99</v>
      </c>
      <c r="T232" s="2">
        <f>IF($A232=$B$3,ProkustesV!V232*T$7+T$8,-99)</f>
        <v>-99</v>
      </c>
      <c r="U232" s="2">
        <f>IF($A232=$B$3,ProkustesV!W232*U$7+U$8,-99)</f>
        <v>-99</v>
      </c>
      <c r="V232" s="2">
        <f>IF($A232=$B$3,ProkustesV!X232*V$7+V$8,-99)</f>
        <v>-99</v>
      </c>
      <c r="W232" s="1">
        <v>647.375</v>
      </c>
      <c r="X232" s="1" t="s">
        <v>22</v>
      </c>
      <c r="Y232">
        <f t="shared" si="8"/>
        <v>0</v>
      </c>
      <c r="Z232" s="1">
        <v>1273.173201100306</v>
      </c>
    </row>
    <row r="233" spans="1:26" x14ac:dyDescent="0.3">
      <c r="A233" t="str">
        <f t="shared" si="7"/>
        <v>DIPoel</v>
      </c>
      <c r="B233" s="2" t="str">
        <f>ProkustesV!D233</f>
        <v>DIPoel2_d_1.jpg</v>
      </c>
      <c r="C233" s="2">
        <f>IF($A233=$B$3,ProkustesV!E233*C$7+C$8,-99)</f>
        <v>-99</v>
      </c>
      <c r="D233" s="2">
        <f>IF($A233=$B$3,ProkustesV!F233*D$7+D$8,-99)</f>
        <v>-99</v>
      </c>
      <c r="E233" s="2">
        <f>IF($A233=$B$3,ProkustesV!G233*E$7+E$8,-99)</f>
        <v>-99</v>
      </c>
      <c r="F233" s="2">
        <f>IF($A233=$B$3,ProkustesV!H233*F$7+F$8,-99)</f>
        <v>-99</v>
      </c>
      <c r="G233" s="2">
        <f>IF($A233=$B$3,ProkustesV!I233*G$7+G$8,-99)</f>
        <v>-99</v>
      </c>
      <c r="H233" s="2">
        <f>IF($A233=$B$3,ProkustesV!J233*H$7+H$8,-99)</f>
        <v>-99</v>
      </c>
      <c r="I233" s="2">
        <f>IF($A233=$B$3,ProkustesV!K233*I$7+I$8,-99)</f>
        <v>-99</v>
      </c>
      <c r="J233" s="2">
        <f>IF($A233=$B$3,ProkustesV!L233*J$7+J$8,-99)</f>
        <v>-99</v>
      </c>
      <c r="K233" s="2">
        <f>IF($A233=$B$3,ProkustesV!M233*K$7+K$8,-99)</f>
        <v>-99</v>
      </c>
      <c r="L233" s="2">
        <f>IF($A233=$B$3,ProkustesV!N233*L$7+L$8,-99)</f>
        <v>-99</v>
      </c>
      <c r="M233" s="2">
        <f>IF($A233=$B$3,ProkustesV!O233*M$7+M$8,-99)</f>
        <v>-99</v>
      </c>
      <c r="N233" s="2">
        <f>IF($A233=$B$3,ProkustesV!P233*N$7+N$8,-99)</f>
        <v>-99</v>
      </c>
      <c r="O233" s="2">
        <f>IF($A233=$B$3,ProkustesV!Q233*O$7+O$8,-99)</f>
        <v>-99</v>
      </c>
      <c r="P233" s="2">
        <f>IF($A233=$B$3,ProkustesV!R233*P$7+P$8,-99)</f>
        <v>-99</v>
      </c>
      <c r="Q233" s="2">
        <f>IF($A233=$B$3,ProkustesV!S233*Q$7+Q$8,-99)</f>
        <v>-99</v>
      </c>
      <c r="R233" s="2">
        <f>IF($A233=$B$3,ProkustesV!T233*R$7+R$8,-99)</f>
        <v>-99</v>
      </c>
      <c r="S233" s="2">
        <f>IF($A233=$B$3,ProkustesV!U233*S$7+S$8,-99)</f>
        <v>-99</v>
      </c>
      <c r="T233" s="2">
        <f>IF($A233=$B$3,ProkustesV!V233*T$7+T$8,-99)</f>
        <v>-99</v>
      </c>
      <c r="U233" s="2">
        <f>IF($A233=$B$3,ProkustesV!W233*U$7+U$8,-99)</f>
        <v>-99</v>
      </c>
      <c r="V233" s="2">
        <f>IF($A233=$B$3,ProkustesV!X233*V$7+V$8,-99)</f>
        <v>-99</v>
      </c>
      <c r="W233" s="1">
        <v>820.50099999999998</v>
      </c>
      <c r="X233" s="1" t="s">
        <v>22</v>
      </c>
      <c r="Y233">
        <f t="shared" si="8"/>
        <v>0</v>
      </c>
      <c r="Z233" s="1">
        <v>1214.2573862241893</v>
      </c>
    </row>
    <row r="234" spans="1:26" x14ac:dyDescent="0.3">
      <c r="A234" t="str">
        <f t="shared" si="7"/>
        <v>DIPoel</v>
      </c>
      <c r="B234" s="2" t="str">
        <f>ProkustesV!D234</f>
        <v>DIPoel2_d_2.jpg</v>
      </c>
      <c r="C234" s="2">
        <f>IF($A234=$B$3,ProkustesV!E234*C$7+C$8,-99)</f>
        <v>-99</v>
      </c>
      <c r="D234" s="2">
        <f>IF($A234=$B$3,ProkustesV!F234*D$7+D$8,-99)</f>
        <v>-99</v>
      </c>
      <c r="E234" s="2">
        <f>IF($A234=$B$3,ProkustesV!G234*E$7+E$8,-99)</f>
        <v>-99</v>
      </c>
      <c r="F234" s="2">
        <f>IF($A234=$B$3,ProkustesV!H234*F$7+F$8,-99)</f>
        <v>-99</v>
      </c>
      <c r="G234" s="2">
        <f>IF($A234=$B$3,ProkustesV!I234*G$7+G$8,-99)</f>
        <v>-99</v>
      </c>
      <c r="H234" s="2">
        <f>IF($A234=$B$3,ProkustesV!J234*H$7+H$8,-99)</f>
        <v>-99</v>
      </c>
      <c r="I234" s="2">
        <f>IF($A234=$B$3,ProkustesV!K234*I$7+I$8,-99)</f>
        <v>-99</v>
      </c>
      <c r="J234" s="2">
        <f>IF($A234=$B$3,ProkustesV!L234*J$7+J$8,-99)</f>
        <v>-99</v>
      </c>
      <c r="K234" s="2">
        <f>IF($A234=$B$3,ProkustesV!M234*K$7+K$8,-99)</f>
        <v>-99</v>
      </c>
      <c r="L234" s="2">
        <f>IF($A234=$B$3,ProkustesV!N234*L$7+L$8,-99)</f>
        <v>-99</v>
      </c>
      <c r="M234" s="2">
        <f>IF($A234=$B$3,ProkustesV!O234*M$7+M$8,-99)</f>
        <v>-99</v>
      </c>
      <c r="N234" s="2">
        <f>IF($A234=$B$3,ProkustesV!P234*N$7+N$8,-99)</f>
        <v>-99</v>
      </c>
      <c r="O234" s="2">
        <f>IF($A234=$B$3,ProkustesV!Q234*O$7+O$8,-99)</f>
        <v>-99</v>
      </c>
      <c r="P234" s="2">
        <f>IF($A234=$B$3,ProkustesV!R234*P$7+P$8,-99)</f>
        <v>-99</v>
      </c>
      <c r="Q234" s="2">
        <f>IF($A234=$B$3,ProkustesV!S234*Q$7+Q$8,-99)</f>
        <v>-99</v>
      </c>
      <c r="R234" s="2">
        <f>IF($A234=$B$3,ProkustesV!T234*R$7+R$8,-99)</f>
        <v>-99</v>
      </c>
      <c r="S234" s="2">
        <f>IF($A234=$B$3,ProkustesV!U234*S$7+S$8,-99)</f>
        <v>-99</v>
      </c>
      <c r="T234" s="2">
        <f>IF($A234=$B$3,ProkustesV!V234*T$7+T$8,-99)</f>
        <v>-99</v>
      </c>
      <c r="U234" s="2">
        <f>IF($A234=$B$3,ProkustesV!W234*U$7+U$8,-99)</f>
        <v>-99</v>
      </c>
      <c r="V234" s="2">
        <f>IF($A234=$B$3,ProkustesV!X234*V$7+V$8,-99)</f>
        <v>-99</v>
      </c>
      <c r="W234" s="1">
        <v>828.26199999999994</v>
      </c>
      <c r="X234" s="1" t="s">
        <v>22</v>
      </c>
      <c r="Y234">
        <f t="shared" si="8"/>
        <v>0</v>
      </c>
      <c r="Z234" s="1">
        <v>1244.1161521337146</v>
      </c>
    </row>
    <row r="235" spans="1:26" x14ac:dyDescent="0.3">
      <c r="A235" t="str">
        <f t="shared" si="7"/>
        <v>DIPoel</v>
      </c>
      <c r="B235" s="2" t="str">
        <f>ProkustesV!D235</f>
        <v>DIPoel2_d_3.jpg</v>
      </c>
      <c r="C235" s="2">
        <f>IF($A235=$B$3,ProkustesV!E235*C$7+C$8,-99)</f>
        <v>-99</v>
      </c>
      <c r="D235" s="2">
        <f>IF($A235=$B$3,ProkustesV!F235*D$7+D$8,-99)</f>
        <v>-99</v>
      </c>
      <c r="E235" s="2">
        <f>IF($A235=$B$3,ProkustesV!G235*E$7+E$8,-99)</f>
        <v>-99</v>
      </c>
      <c r="F235" s="2">
        <f>IF($A235=$B$3,ProkustesV!H235*F$7+F$8,-99)</f>
        <v>-99</v>
      </c>
      <c r="G235" s="2">
        <f>IF($A235=$B$3,ProkustesV!I235*G$7+G$8,-99)</f>
        <v>-99</v>
      </c>
      <c r="H235" s="2">
        <f>IF($A235=$B$3,ProkustesV!J235*H$7+H$8,-99)</f>
        <v>-99</v>
      </c>
      <c r="I235" s="2">
        <f>IF($A235=$B$3,ProkustesV!K235*I$7+I$8,-99)</f>
        <v>-99</v>
      </c>
      <c r="J235" s="2">
        <f>IF($A235=$B$3,ProkustesV!L235*J$7+J$8,-99)</f>
        <v>-99</v>
      </c>
      <c r="K235" s="2">
        <f>IF($A235=$B$3,ProkustesV!M235*K$7+K$8,-99)</f>
        <v>-99</v>
      </c>
      <c r="L235" s="2">
        <f>IF($A235=$B$3,ProkustesV!N235*L$7+L$8,-99)</f>
        <v>-99</v>
      </c>
      <c r="M235" s="2">
        <f>IF($A235=$B$3,ProkustesV!O235*M$7+M$8,-99)</f>
        <v>-99</v>
      </c>
      <c r="N235" s="2">
        <f>IF($A235=$B$3,ProkustesV!P235*N$7+N$8,-99)</f>
        <v>-99</v>
      </c>
      <c r="O235" s="2">
        <f>IF($A235=$B$3,ProkustesV!Q235*O$7+O$8,-99)</f>
        <v>-99</v>
      </c>
      <c r="P235" s="2">
        <f>IF($A235=$B$3,ProkustesV!R235*P$7+P$8,-99)</f>
        <v>-99</v>
      </c>
      <c r="Q235" s="2">
        <f>IF($A235=$B$3,ProkustesV!S235*Q$7+Q$8,-99)</f>
        <v>-99</v>
      </c>
      <c r="R235" s="2">
        <f>IF($A235=$B$3,ProkustesV!T235*R$7+R$8,-99)</f>
        <v>-99</v>
      </c>
      <c r="S235" s="2">
        <f>IF($A235=$B$3,ProkustesV!U235*S$7+S$8,-99)</f>
        <v>-99</v>
      </c>
      <c r="T235" s="2">
        <f>IF($A235=$B$3,ProkustesV!V235*T$7+T$8,-99)</f>
        <v>-99</v>
      </c>
      <c r="U235" s="2">
        <f>IF($A235=$B$3,ProkustesV!W235*U$7+U$8,-99)</f>
        <v>-99</v>
      </c>
      <c r="V235" s="2">
        <f>IF($A235=$B$3,ProkustesV!X235*V$7+V$8,-99)</f>
        <v>-99</v>
      </c>
      <c r="W235" s="1">
        <v>776.09299999999996</v>
      </c>
      <c r="X235" s="1" t="s">
        <v>22</v>
      </c>
      <c r="Y235">
        <f t="shared" si="8"/>
        <v>0</v>
      </c>
      <c r="Z235" s="1">
        <v>1236.1783851855687</v>
      </c>
    </row>
    <row r="236" spans="1:26" x14ac:dyDescent="0.3">
      <c r="A236" t="str">
        <f t="shared" si="7"/>
        <v>DIPoel</v>
      </c>
      <c r="B236" s="2" t="str">
        <f>ProkustesV!D236</f>
        <v>DIPoel2_d_4.jpg</v>
      </c>
      <c r="C236" s="2">
        <f>IF($A236=$B$3,ProkustesV!E236*C$7+C$8,-99)</f>
        <v>-99</v>
      </c>
      <c r="D236" s="2">
        <f>IF($A236=$B$3,ProkustesV!F236*D$7+D$8,-99)</f>
        <v>-99</v>
      </c>
      <c r="E236" s="2">
        <f>IF($A236=$B$3,ProkustesV!G236*E$7+E$8,-99)</f>
        <v>-99</v>
      </c>
      <c r="F236" s="2">
        <f>IF($A236=$B$3,ProkustesV!H236*F$7+F$8,-99)</f>
        <v>-99</v>
      </c>
      <c r="G236" s="2">
        <f>IF($A236=$B$3,ProkustesV!I236*G$7+G$8,-99)</f>
        <v>-99</v>
      </c>
      <c r="H236" s="2">
        <f>IF($A236=$B$3,ProkustesV!J236*H$7+H$8,-99)</f>
        <v>-99</v>
      </c>
      <c r="I236" s="2">
        <f>IF($A236=$B$3,ProkustesV!K236*I$7+I$8,-99)</f>
        <v>-99</v>
      </c>
      <c r="J236" s="2">
        <f>IF($A236=$B$3,ProkustesV!L236*J$7+J$8,-99)</f>
        <v>-99</v>
      </c>
      <c r="K236" s="2">
        <f>IF($A236=$B$3,ProkustesV!M236*K$7+K$8,-99)</f>
        <v>-99</v>
      </c>
      <c r="L236" s="2">
        <f>IF($A236=$B$3,ProkustesV!N236*L$7+L$8,-99)</f>
        <v>-99</v>
      </c>
      <c r="M236" s="2">
        <f>IF($A236=$B$3,ProkustesV!O236*M$7+M$8,-99)</f>
        <v>-99</v>
      </c>
      <c r="N236" s="2">
        <f>IF($A236=$B$3,ProkustesV!P236*N$7+N$8,-99)</f>
        <v>-99</v>
      </c>
      <c r="O236" s="2">
        <f>IF($A236=$B$3,ProkustesV!Q236*O$7+O$8,-99)</f>
        <v>-99</v>
      </c>
      <c r="P236" s="2">
        <f>IF($A236=$B$3,ProkustesV!R236*P$7+P$8,-99)</f>
        <v>-99</v>
      </c>
      <c r="Q236" s="2">
        <f>IF($A236=$B$3,ProkustesV!S236*Q$7+Q$8,-99)</f>
        <v>-99</v>
      </c>
      <c r="R236" s="2">
        <f>IF($A236=$B$3,ProkustesV!T236*R$7+R$8,-99)</f>
        <v>-99</v>
      </c>
      <c r="S236" s="2">
        <f>IF($A236=$B$3,ProkustesV!U236*S$7+S$8,-99)</f>
        <v>-99</v>
      </c>
      <c r="T236" s="2">
        <f>IF($A236=$B$3,ProkustesV!V236*T$7+T$8,-99)</f>
        <v>-99</v>
      </c>
      <c r="U236" s="2">
        <f>IF($A236=$B$3,ProkustesV!W236*U$7+U$8,-99)</f>
        <v>-99</v>
      </c>
      <c r="V236" s="2">
        <f>IF($A236=$B$3,ProkustesV!X236*V$7+V$8,-99)</f>
        <v>-99</v>
      </c>
      <c r="W236" s="1">
        <v>773.71100000000001</v>
      </c>
      <c r="X236" s="1" t="s">
        <v>22</v>
      </c>
      <c r="Y236">
        <f t="shared" si="8"/>
        <v>0</v>
      </c>
      <c r="Z236" s="1">
        <v>1290.6835398346102</v>
      </c>
    </row>
    <row r="237" spans="1:26" x14ac:dyDescent="0.3">
      <c r="A237" t="str">
        <f t="shared" si="7"/>
        <v>DIPoel</v>
      </c>
      <c r="B237" s="2" t="str">
        <f>ProkustesV!D237</f>
        <v>DIPoel2_d_5.jpg</v>
      </c>
      <c r="C237" s="2">
        <f>IF($A237=$B$3,ProkustesV!E237*C$7+C$8,-99)</f>
        <v>-99</v>
      </c>
      <c r="D237" s="2">
        <f>IF($A237=$B$3,ProkustesV!F237*D$7+D$8,-99)</f>
        <v>-99</v>
      </c>
      <c r="E237" s="2">
        <f>IF($A237=$B$3,ProkustesV!G237*E$7+E$8,-99)</f>
        <v>-99</v>
      </c>
      <c r="F237" s="2">
        <f>IF($A237=$B$3,ProkustesV!H237*F$7+F$8,-99)</f>
        <v>-99</v>
      </c>
      <c r="G237" s="2">
        <f>IF($A237=$B$3,ProkustesV!I237*G$7+G$8,-99)</f>
        <v>-99</v>
      </c>
      <c r="H237" s="2">
        <f>IF($A237=$B$3,ProkustesV!J237*H$7+H$8,-99)</f>
        <v>-99</v>
      </c>
      <c r="I237" s="2">
        <f>IF($A237=$B$3,ProkustesV!K237*I$7+I$8,-99)</f>
        <v>-99</v>
      </c>
      <c r="J237" s="2">
        <f>IF($A237=$B$3,ProkustesV!L237*J$7+J$8,-99)</f>
        <v>-99</v>
      </c>
      <c r="K237" s="2">
        <f>IF($A237=$B$3,ProkustesV!M237*K$7+K$8,-99)</f>
        <v>-99</v>
      </c>
      <c r="L237" s="2">
        <f>IF($A237=$B$3,ProkustesV!N237*L$7+L$8,-99)</f>
        <v>-99</v>
      </c>
      <c r="M237" s="2">
        <f>IF($A237=$B$3,ProkustesV!O237*M$7+M$8,-99)</f>
        <v>-99</v>
      </c>
      <c r="N237" s="2">
        <f>IF($A237=$B$3,ProkustesV!P237*N$7+N$8,-99)</f>
        <v>-99</v>
      </c>
      <c r="O237" s="2">
        <f>IF($A237=$B$3,ProkustesV!Q237*O$7+O$8,-99)</f>
        <v>-99</v>
      </c>
      <c r="P237" s="2">
        <f>IF($A237=$B$3,ProkustesV!R237*P$7+P$8,-99)</f>
        <v>-99</v>
      </c>
      <c r="Q237" s="2">
        <f>IF($A237=$B$3,ProkustesV!S237*Q$7+Q$8,-99)</f>
        <v>-99</v>
      </c>
      <c r="R237" s="2">
        <f>IF($A237=$B$3,ProkustesV!T237*R$7+R$8,-99)</f>
        <v>-99</v>
      </c>
      <c r="S237" s="2">
        <f>IF($A237=$B$3,ProkustesV!U237*S$7+S$8,-99)</f>
        <v>-99</v>
      </c>
      <c r="T237" s="2">
        <f>IF($A237=$B$3,ProkustesV!V237*T$7+T$8,-99)</f>
        <v>-99</v>
      </c>
      <c r="U237" s="2">
        <f>IF($A237=$B$3,ProkustesV!W237*U$7+U$8,-99)</f>
        <v>-99</v>
      </c>
      <c r="V237" s="2">
        <f>IF($A237=$B$3,ProkustesV!X237*V$7+V$8,-99)</f>
        <v>-99</v>
      </c>
      <c r="W237" s="1">
        <v>684.25099999999998</v>
      </c>
      <c r="X237" s="1" t="s">
        <v>22</v>
      </c>
      <c r="Y237">
        <f t="shared" si="8"/>
        <v>0</v>
      </c>
      <c r="Z237" s="1">
        <v>1178.3327204147392</v>
      </c>
    </row>
    <row r="238" spans="1:26" x14ac:dyDescent="0.3">
      <c r="A238" t="str">
        <f t="shared" si="7"/>
        <v>DIPoel</v>
      </c>
      <c r="B238" s="2" t="str">
        <f>ProkustesV!D238</f>
        <v>DIPoel3_d_1.jpg</v>
      </c>
      <c r="C238" s="2">
        <f>IF($A238=$B$3,ProkustesV!E238*C$7+C$8,-99)</f>
        <v>-99</v>
      </c>
      <c r="D238" s="2">
        <f>IF($A238=$B$3,ProkustesV!F238*D$7+D$8,-99)</f>
        <v>-99</v>
      </c>
      <c r="E238" s="2">
        <f>IF($A238=$B$3,ProkustesV!G238*E$7+E$8,-99)</f>
        <v>-99</v>
      </c>
      <c r="F238" s="2">
        <f>IF($A238=$B$3,ProkustesV!H238*F$7+F$8,-99)</f>
        <v>-99</v>
      </c>
      <c r="G238" s="2">
        <f>IF($A238=$B$3,ProkustesV!I238*G$7+G$8,-99)</f>
        <v>-99</v>
      </c>
      <c r="H238" s="2">
        <f>IF($A238=$B$3,ProkustesV!J238*H$7+H$8,-99)</f>
        <v>-99</v>
      </c>
      <c r="I238" s="2">
        <f>IF($A238=$B$3,ProkustesV!K238*I$7+I$8,-99)</f>
        <v>-99</v>
      </c>
      <c r="J238" s="2">
        <f>IF($A238=$B$3,ProkustesV!L238*J$7+J$8,-99)</f>
        <v>-99</v>
      </c>
      <c r="K238" s="2">
        <f>IF($A238=$B$3,ProkustesV!M238*K$7+K$8,-99)</f>
        <v>-99</v>
      </c>
      <c r="L238" s="2">
        <f>IF($A238=$B$3,ProkustesV!N238*L$7+L$8,-99)</f>
        <v>-99</v>
      </c>
      <c r="M238" s="2">
        <f>IF($A238=$B$3,ProkustesV!O238*M$7+M$8,-99)</f>
        <v>-99</v>
      </c>
      <c r="N238" s="2">
        <f>IF($A238=$B$3,ProkustesV!P238*N$7+N$8,-99)</f>
        <v>-99</v>
      </c>
      <c r="O238" s="2">
        <f>IF($A238=$B$3,ProkustesV!Q238*O$7+O$8,-99)</f>
        <v>-99</v>
      </c>
      <c r="P238" s="2">
        <f>IF($A238=$B$3,ProkustesV!R238*P$7+P$8,-99)</f>
        <v>-99</v>
      </c>
      <c r="Q238" s="2">
        <f>IF($A238=$B$3,ProkustesV!S238*Q$7+Q$8,-99)</f>
        <v>-99</v>
      </c>
      <c r="R238" s="2">
        <f>IF($A238=$B$3,ProkustesV!T238*R$7+R$8,-99)</f>
        <v>-99</v>
      </c>
      <c r="S238" s="2">
        <f>IF($A238=$B$3,ProkustesV!U238*S$7+S$8,-99)</f>
        <v>-99</v>
      </c>
      <c r="T238" s="2">
        <f>IF($A238=$B$3,ProkustesV!V238*T$7+T$8,-99)</f>
        <v>-99</v>
      </c>
      <c r="U238" s="2">
        <f>IF($A238=$B$3,ProkustesV!W238*U$7+U$8,-99)</f>
        <v>-99</v>
      </c>
      <c r="V238" s="2">
        <f>IF($A238=$B$3,ProkustesV!X238*V$7+V$8,-99)</f>
        <v>-99</v>
      </c>
      <c r="W238" s="1">
        <v>442.05399999999997</v>
      </c>
      <c r="X238" s="1" t="s">
        <v>22</v>
      </c>
      <c r="Y238">
        <f t="shared" si="8"/>
        <v>0</v>
      </c>
      <c r="Z238" s="1">
        <v>1487.2827572455751</v>
      </c>
    </row>
    <row r="239" spans="1:26" x14ac:dyDescent="0.3">
      <c r="A239" t="str">
        <f t="shared" si="7"/>
        <v>DIPoel</v>
      </c>
      <c r="B239" s="2" t="str">
        <f>ProkustesV!D239</f>
        <v>DIPoel3_d_2.jpg</v>
      </c>
      <c r="C239" s="2">
        <f>IF($A239=$B$3,ProkustesV!E239*C$7+C$8,-99)</f>
        <v>-99</v>
      </c>
      <c r="D239" s="2">
        <f>IF($A239=$B$3,ProkustesV!F239*D$7+D$8,-99)</f>
        <v>-99</v>
      </c>
      <c r="E239" s="2">
        <f>IF($A239=$B$3,ProkustesV!G239*E$7+E$8,-99)</f>
        <v>-99</v>
      </c>
      <c r="F239" s="2">
        <f>IF($A239=$B$3,ProkustesV!H239*F$7+F$8,-99)</f>
        <v>-99</v>
      </c>
      <c r="G239" s="2">
        <f>IF($A239=$B$3,ProkustesV!I239*G$7+G$8,-99)</f>
        <v>-99</v>
      </c>
      <c r="H239" s="2">
        <f>IF($A239=$B$3,ProkustesV!J239*H$7+H$8,-99)</f>
        <v>-99</v>
      </c>
      <c r="I239" s="2">
        <f>IF($A239=$B$3,ProkustesV!K239*I$7+I$8,-99)</f>
        <v>-99</v>
      </c>
      <c r="J239" s="2">
        <f>IF($A239=$B$3,ProkustesV!L239*J$7+J$8,-99)</f>
        <v>-99</v>
      </c>
      <c r="K239" s="2">
        <f>IF($A239=$B$3,ProkustesV!M239*K$7+K$8,-99)</f>
        <v>-99</v>
      </c>
      <c r="L239" s="2">
        <f>IF($A239=$B$3,ProkustesV!N239*L$7+L$8,-99)</f>
        <v>-99</v>
      </c>
      <c r="M239" s="2">
        <f>IF($A239=$B$3,ProkustesV!O239*M$7+M$8,-99)</f>
        <v>-99</v>
      </c>
      <c r="N239" s="2">
        <f>IF($A239=$B$3,ProkustesV!P239*N$7+N$8,-99)</f>
        <v>-99</v>
      </c>
      <c r="O239" s="2">
        <f>IF($A239=$B$3,ProkustesV!Q239*O$7+O$8,-99)</f>
        <v>-99</v>
      </c>
      <c r="P239" s="2">
        <f>IF($A239=$B$3,ProkustesV!R239*P$7+P$8,-99)</f>
        <v>-99</v>
      </c>
      <c r="Q239" s="2">
        <f>IF($A239=$B$3,ProkustesV!S239*Q$7+Q$8,-99)</f>
        <v>-99</v>
      </c>
      <c r="R239" s="2">
        <f>IF($A239=$B$3,ProkustesV!T239*R$7+R$8,-99)</f>
        <v>-99</v>
      </c>
      <c r="S239" s="2">
        <f>IF($A239=$B$3,ProkustesV!U239*S$7+S$8,-99)</f>
        <v>-99</v>
      </c>
      <c r="T239" s="2">
        <f>IF($A239=$B$3,ProkustesV!V239*T$7+T$8,-99)</f>
        <v>-99</v>
      </c>
      <c r="U239" s="2">
        <f>IF($A239=$B$3,ProkustesV!W239*U$7+U$8,-99)</f>
        <v>-99</v>
      </c>
      <c r="V239" s="2">
        <f>IF($A239=$B$3,ProkustesV!X239*V$7+V$8,-99)</f>
        <v>-99</v>
      </c>
      <c r="W239" s="1">
        <v>419.69099999999997</v>
      </c>
      <c r="X239" s="1" t="s">
        <v>22</v>
      </c>
      <c r="Y239">
        <f t="shared" si="8"/>
        <v>0</v>
      </c>
      <c r="Z239" s="1">
        <v>1463.3721331226723</v>
      </c>
    </row>
    <row r="240" spans="1:26" x14ac:dyDescent="0.3">
      <c r="A240" t="str">
        <f t="shared" si="7"/>
        <v>DIPoel</v>
      </c>
      <c r="B240" s="2" t="str">
        <f>ProkustesV!D240</f>
        <v>DIPoel3_d_3.jpg</v>
      </c>
      <c r="C240" s="2">
        <f>IF($A240=$B$3,ProkustesV!E240*C$7+C$8,-99)</f>
        <v>-99</v>
      </c>
      <c r="D240" s="2">
        <f>IF($A240=$B$3,ProkustesV!F240*D$7+D$8,-99)</f>
        <v>-99</v>
      </c>
      <c r="E240" s="2">
        <f>IF($A240=$B$3,ProkustesV!G240*E$7+E$8,-99)</f>
        <v>-99</v>
      </c>
      <c r="F240" s="2">
        <f>IF($A240=$B$3,ProkustesV!H240*F$7+F$8,-99)</f>
        <v>-99</v>
      </c>
      <c r="G240" s="2">
        <f>IF($A240=$B$3,ProkustesV!I240*G$7+G$8,-99)</f>
        <v>-99</v>
      </c>
      <c r="H240" s="2">
        <f>IF($A240=$B$3,ProkustesV!J240*H$7+H$8,-99)</f>
        <v>-99</v>
      </c>
      <c r="I240" s="2">
        <f>IF($A240=$B$3,ProkustesV!K240*I$7+I$8,-99)</f>
        <v>-99</v>
      </c>
      <c r="J240" s="2">
        <f>IF($A240=$B$3,ProkustesV!L240*J$7+J$8,-99)</f>
        <v>-99</v>
      </c>
      <c r="K240" s="2">
        <f>IF($A240=$B$3,ProkustesV!M240*K$7+K$8,-99)</f>
        <v>-99</v>
      </c>
      <c r="L240" s="2">
        <f>IF($A240=$B$3,ProkustesV!N240*L$7+L$8,-99)</f>
        <v>-99</v>
      </c>
      <c r="M240" s="2">
        <f>IF($A240=$B$3,ProkustesV!O240*M$7+M$8,-99)</f>
        <v>-99</v>
      </c>
      <c r="N240" s="2">
        <f>IF($A240=$B$3,ProkustesV!P240*N$7+N$8,-99)</f>
        <v>-99</v>
      </c>
      <c r="O240" s="2">
        <f>IF($A240=$B$3,ProkustesV!Q240*O$7+O$8,-99)</f>
        <v>-99</v>
      </c>
      <c r="P240" s="2">
        <f>IF($A240=$B$3,ProkustesV!R240*P$7+P$8,-99)</f>
        <v>-99</v>
      </c>
      <c r="Q240" s="2">
        <f>IF($A240=$B$3,ProkustesV!S240*Q$7+Q$8,-99)</f>
        <v>-99</v>
      </c>
      <c r="R240" s="2">
        <f>IF($A240=$B$3,ProkustesV!T240*R$7+R$8,-99)</f>
        <v>-99</v>
      </c>
      <c r="S240" s="2">
        <f>IF($A240=$B$3,ProkustesV!U240*S$7+S$8,-99)</f>
        <v>-99</v>
      </c>
      <c r="T240" s="2">
        <f>IF($A240=$B$3,ProkustesV!V240*T$7+T$8,-99)</f>
        <v>-99</v>
      </c>
      <c r="U240" s="2">
        <f>IF($A240=$B$3,ProkustesV!W240*U$7+U$8,-99)</f>
        <v>-99</v>
      </c>
      <c r="V240" s="2">
        <f>IF($A240=$B$3,ProkustesV!X240*V$7+V$8,-99)</f>
        <v>-99</v>
      </c>
      <c r="W240" s="1">
        <v>405.01100000000002</v>
      </c>
      <c r="X240" s="1" t="s">
        <v>22</v>
      </c>
      <c r="Y240">
        <f t="shared" si="8"/>
        <v>0</v>
      </c>
      <c r="Z240" s="1">
        <v>1459.1511230849258</v>
      </c>
    </row>
    <row r="241" spans="1:26" x14ac:dyDescent="0.3">
      <c r="A241" t="str">
        <f t="shared" si="7"/>
        <v>DIPoel</v>
      </c>
      <c r="B241" s="2" t="str">
        <f>ProkustesV!D241</f>
        <v>DIPoel3_d_4.jpg</v>
      </c>
      <c r="C241" s="2">
        <f>IF($A241=$B$3,ProkustesV!E241*C$7+C$8,-99)</f>
        <v>-99</v>
      </c>
      <c r="D241" s="2">
        <f>IF($A241=$B$3,ProkustesV!F241*D$7+D$8,-99)</f>
        <v>-99</v>
      </c>
      <c r="E241" s="2">
        <f>IF($A241=$B$3,ProkustesV!G241*E$7+E$8,-99)</f>
        <v>-99</v>
      </c>
      <c r="F241" s="2">
        <f>IF($A241=$B$3,ProkustesV!H241*F$7+F$8,-99)</f>
        <v>-99</v>
      </c>
      <c r="G241" s="2">
        <f>IF($A241=$B$3,ProkustesV!I241*G$7+G$8,-99)</f>
        <v>-99</v>
      </c>
      <c r="H241" s="2">
        <f>IF($A241=$B$3,ProkustesV!J241*H$7+H$8,-99)</f>
        <v>-99</v>
      </c>
      <c r="I241" s="2">
        <f>IF($A241=$B$3,ProkustesV!K241*I$7+I$8,-99)</f>
        <v>-99</v>
      </c>
      <c r="J241" s="2">
        <f>IF($A241=$B$3,ProkustesV!L241*J$7+J$8,-99)</f>
        <v>-99</v>
      </c>
      <c r="K241" s="2">
        <f>IF($A241=$B$3,ProkustesV!M241*K$7+K$8,-99)</f>
        <v>-99</v>
      </c>
      <c r="L241" s="2">
        <f>IF($A241=$B$3,ProkustesV!N241*L$7+L$8,-99)</f>
        <v>-99</v>
      </c>
      <c r="M241" s="2">
        <f>IF($A241=$B$3,ProkustesV!O241*M$7+M$8,-99)</f>
        <v>-99</v>
      </c>
      <c r="N241" s="2">
        <f>IF($A241=$B$3,ProkustesV!P241*N$7+N$8,-99)</f>
        <v>-99</v>
      </c>
      <c r="O241" s="2">
        <f>IF($A241=$B$3,ProkustesV!Q241*O$7+O$8,-99)</f>
        <v>-99</v>
      </c>
      <c r="P241" s="2">
        <f>IF($A241=$B$3,ProkustesV!R241*P$7+P$8,-99)</f>
        <v>-99</v>
      </c>
      <c r="Q241" s="2">
        <f>IF($A241=$B$3,ProkustesV!S241*Q$7+Q$8,-99)</f>
        <v>-99</v>
      </c>
      <c r="R241" s="2">
        <f>IF($A241=$B$3,ProkustesV!T241*R$7+R$8,-99)</f>
        <v>-99</v>
      </c>
      <c r="S241" s="2">
        <f>IF($A241=$B$3,ProkustesV!U241*S$7+S$8,-99)</f>
        <v>-99</v>
      </c>
      <c r="T241" s="2">
        <f>IF($A241=$B$3,ProkustesV!V241*T$7+T$8,-99)</f>
        <v>-99</v>
      </c>
      <c r="U241" s="2">
        <f>IF($A241=$B$3,ProkustesV!W241*U$7+U$8,-99)</f>
        <v>-99</v>
      </c>
      <c r="V241" s="2">
        <f>IF($A241=$B$3,ProkustesV!X241*V$7+V$8,-99)</f>
        <v>-99</v>
      </c>
      <c r="W241" s="1">
        <v>404.12400000000002</v>
      </c>
      <c r="X241" s="1" t="s">
        <v>22</v>
      </c>
      <c r="Y241">
        <f t="shared" si="8"/>
        <v>0</v>
      </c>
      <c r="Z241" s="1">
        <v>1468.1461098950608</v>
      </c>
    </row>
    <row r="242" spans="1:26" x14ac:dyDescent="0.3">
      <c r="A242" t="str">
        <f t="shared" si="7"/>
        <v>DIPoel</v>
      </c>
      <c r="B242" s="2" t="str">
        <f>ProkustesV!D242</f>
        <v>DIPoel3_d_5.jpg</v>
      </c>
      <c r="C242" s="2">
        <f>IF($A242=$B$3,ProkustesV!E242*C$7+C$8,-99)</f>
        <v>-99</v>
      </c>
      <c r="D242" s="2">
        <f>IF($A242=$B$3,ProkustesV!F242*D$7+D$8,-99)</f>
        <v>-99</v>
      </c>
      <c r="E242" s="2">
        <f>IF($A242=$B$3,ProkustesV!G242*E$7+E$8,-99)</f>
        <v>-99</v>
      </c>
      <c r="F242" s="2">
        <f>IF($A242=$B$3,ProkustesV!H242*F$7+F$8,-99)</f>
        <v>-99</v>
      </c>
      <c r="G242" s="2">
        <f>IF($A242=$B$3,ProkustesV!I242*G$7+G$8,-99)</f>
        <v>-99</v>
      </c>
      <c r="H242" s="2">
        <f>IF($A242=$B$3,ProkustesV!J242*H$7+H$8,-99)</f>
        <v>-99</v>
      </c>
      <c r="I242" s="2">
        <f>IF($A242=$B$3,ProkustesV!K242*I$7+I$8,-99)</f>
        <v>-99</v>
      </c>
      <c r="J242" s="2">
        <f>IF($A242=$B$3,ProkustesV!L242*J$7+J$8,-99)</f>
        <v>-99</v>
      </c>
      <c r="K242" s="2">
        <f>IF($A242=$B$3,ProkustesV!M242*K$7+K$8,-99)</f>
        <v>-99</v>
      </c>
      <c r="L242" s="2">
        <f>IF($A242=$B$3,ProkustesV!N242*L$7+L$8,-99)</f>
        <v>-99</v>
      </c>
      <c r="M242" s="2">
        <f>IF($A242=$B$3,ProkustesV!O242*M$7+M$8,-99)</f>
        <v>-99</v>
      </c>
      <c r="N242" s="2">
        <f>IF($A242=$B$3,ProkustesV!P242*N$7+N$8,-99)</f>
        <v>-99</v>
      </c>
      <c r="O242" s="2">
        <f>IF($A242=$B$3,ProkustesV!Q242*O$7+O$8,-99)</f>
        <v>-99</v>
      </c>
      <c r="P242" s="2">
        <f>IF($A242=$B$3,ProkustesV!R242*P$7+P$8,-99)</f>
        <v>-99</v>
      </c>
      <c r="Q242" s="2">
        <f>IF($A242=$B$3,ProkustesV!S242*Q$7+Q$8,-99)</f>
        <v>-99</v>
      </c>
      <c r="R242" s="2">
        <f>IF($A242=$B$3,ProkustesV!T242*R$7+R$8,-99)</f>
        <v>-99</v>
      </c>
      <c r="S242" s="2">
        <f>IF($A242=$B$3,ProkustesV!U242*S$7+S$8,-99)</f>
        <v>-99</v>
      </c>
      <c r="T242" s="2">
        <f>IF($A242=$B$3,ProkustesV!V242*T$7+T$8,-99)</f>
        <v>-99</v>
      </c>
      <c r="U242" s="2">
        <f>IF($A242=$B$3,ProkustesV!W242*U$7+U$8,-99)</f>
        <v>-99</v>
      </c>
      <c r="V242" s="2">
        <f>IF($A242=$B$3,ProkustesV!X242*V$7+V$8,-99)</f>
        <v>-99</v>
      </c>
      <c r="W242" s="1">
        <v>417.54199999999997</v>
      </c>
      <c r="X242" s="1" t="s">
        <v>22</v>
      </c>
      <c r="Y242">
        <f t="shared" si="8"/>
        <v>0</v>
      </c>
      <c r="Z242" s="1">
        <v>1257.1602920868922</v>
      </c>
    </row>
    <row r="243" spans="1:26" x14ac:dyDescent="0.3">
      <c r="A243" t="str">
        <f t="shared" si="7"/>
        <v>DIPoel</v>
      </c>
      <c r="B243" s="2" t="str">
        <f>ProkustesV!D243</f>
        <v>DIPoel4_d_1.jpg</v>
      </c>
      <c r="C243" s="2">
        <f>IF($A243=$B$3,ProkustesV!E243*C$7+C$8,-99)</f>
        <v>-99</v>
      </c>
      <c r="D243" s="2">
        <f>IF($A243=$B$3,ProkustesV!F243*D$7+D$8,-99)</f>
        <v>-99</v>
      </c>
      <c r="E243" s="2">
        <f>IF($A243=$B$3,ProkustesV!G243*E$7+E$8,-99)</f>
        <v>-99</v>
      </c>
      <c r="F243" s="2">
        <f>IF($A243=$B$3,ProkustesV!H243*F$7+F$8,-99)</f>
        <v>-99</v>
      </c>
      <c r="G243" s="2">
        <f>IF($A243=$B$3,ProkustesV!I243*G$7+G$8,-99)</f>
        <v>-99</v>
      </c>
      <c r="H243" s="2">
        <f>IF($A243=$B$3,ProkustesV!J243*H$7+H$8,-99)</f>
        <v>-99</v>
      </c>
      <c r="I243" s="2">
        <f>IF($A243=$B$3,ProkustesV!K243*I$7+I$8,-99)</f>
        <v>-99</v>
      </c>
      <c r="J243" s="2">
        <f>IF($A243=$B$3,ProkustesV!L243*J$7+J$8,-99)</f>
        <v>-99</v>
      </c>
      <c r="K243" s="2">
        <f>IF($A243=$B$3,ProkustesV!M243*K$7+K$8,-99)</f>
        <v>-99</v>
      </c>
      <c r="L243" s="2">
        <f>IF($A243=$B$3,ProkustesV!N243*L$7+L$8,-99)</f>
        <v>-99</v>
      </c>
      <c r="M243" s="2">
        <f>IF($A243=$B$3,ProkustesV!O243*M$7+M$8,-99)</f>
        <v>-99</v>
      </c>
      <c r="N243" s="2">
        <f>IF($A243=$B$3,ProkustesV!P243*N$7+N$8,-99)</f>
        <v>-99</v>
      </c>
      <c r="O243" s="2">
        <f>IF($A243=$B$3,ProkustesV!Q243*O$7+O$8,-99)</f>
        <v>-99</v>
      </c>
      <c r="P243" s="2">
        <f>IF($A243=$B$3,ProkustesV!R243*P$7+P$8,-99)</f>
        <v>-99</v>
      </c>
      <c r="Q243" s="2">
        <f>IF($A243=$B$3,ProkustesV!S243*Q$7+Q$8,-99)</f>
        <v>-99</v>
      </c>
      <c r="R243" s="2">
        <f>IF($A243=$B$3,ProkustesV!T243*R$7+R$8,-99)</f>
        <v>-99</v>
      </c>
      <c r="S243" s="2">
        <f>IF($A243=$B$3,ProkustesV!U243*S$7+S$8,-99)</f>
        <v>-99</v>
      </c>
      <c r="T243" s="2">
        <f>IF($A243=$B$3,ProkustesV!V243*T$7+T$8,-99)</f>
        <v>-99</v>
      </c>
      <c r="U243" s="2">
        <f>IF($A243=$B$3,ProkustesV!W243*U$7+U$8,-99)</f>
        <v>-99</v>
      </c>
      <c r="V243" s="2">
        <f>IF($A243=$B$3,ProkustesV!X243*V$7+V$8,-99)</f>
        <v>-99</v>
      </c>
      <c r="W243" s="1">
        <v>851.43899999999996</v>
      </c>
      <c r="X243" s="1" t="s">
        <v>22</v>
      </c>
      <c r="Y243">
        <f t="shared" si="8"/>
        <v>0</v>
      </c>
      <c r="Z243" s="1">
        <v>735.04353612558214</v>
      </c>
    </row>
    <row r="244" spans="1:26" x14ac:dyDescent="0.3">
      <c r="A244" t="str">
        <f t="shared" si="7"/>
        <v>DIPoel</v>
      </c>
      <c r="B244" s="2" t="str">
        <f>ProkustesV!D244</f>
        <v>DIPoel4_d_2.jpg</v>
      </c>
      <c r="C244" s="2">
        <f>IF($A244=$B$3,ProkustesV!E244*C$7+C$8,-99)</f>
        <v>-99</v>
      </c>
      <c r="D244" s="2">
        <f>IF($A244=$B$3,ProkustesV!F244*D$7+D$8,-99)</f>
        <v>-99</v>
      </c>
      <c r="E244" s="2">
        <f>IF($A244=$B$3,ProkustesV!G244*E$7+E$8,-99)</f>
        <v>-99</v>
      </c>
      <c r="F244" s="2">
        <f>IF($A244=$B$3,ProkustesV!H244*F$7+F$8,-99)</f>
        <v>-99</v>
      </c>
      <c r="G244" s="2">
        <f>IF($A244=$B$3,ProkustesV!I244*G$7+G$8,-99)</f>
        <v>-99</v>
      </c>
      <c r="H244" s="2">
        <f>IF($A244=$B$3,ProkustesV!J244*H$7+H$8,-99)</f>
        <v>-99</v>
      </c>
      <c r="I244" s="2">
        <f>IF($A244=$B$3,ProkustesV!K244*I$7+I$8,-99)</f>
        <v>-99</v>
      </c>
      <c r="J244" s="2">
        <f>IF($A244=$B$3,ProkustesV!L244*J$7+J$8,-99)</f>
        <v>-99</v>
      </c>
      <c r="K244" s="2">
        <f>IF($A244=$B$3,ProkustesV!M244*K$7+K$8,-99)</f>
        <v>-99</v>
      </c>
      <c r="L244" s="2">
        <f>IF($A244=$B$3,ProkustesV!N244*L$7+L$8,-99)</f>
        <v>-99</v>
      </c>
      <c r="M244" s="2">
        <f>IF($A244=$B$3,ProkustesV!O244*M$7+M$8,-99)</f>
        <v>-99</v>
      </c>
      <c r="N244" s="2">
        <f>IF($A244=$B$3,ProkustesV!P244*N$7+N$8,-99)</f>
        <v>-99</v>
      </c>
      <c r="O244" s="2">
        <f>IF($A244=$B$3,ProkustesV!Q244*O$7+O$8,-99)</f>
        <v>-99</v>
      </c>
      <c r="P244" s="2">
        <f>IF($A244=$B$3,ProkustesV!R244*P$7+P$8,-99)</f>
        <v>-99</v>
      </c>
      <c r="Q244" s="2">
        <f>IF($A244=$B$3,ProkustesV!S244*Q$7+Q$8,-99)</f>
        <v>-99</v>
      </c>
      <c r="R244" s="2">
        <f>IF($A244=$B$3,ProkustesV!T244*R$7+R$8,-99)</f>
        <v>-99</v>
      </c>
      <c r="S244" s="2">
        <f>IF($A244=$B$3,ProkustesV!U244*S$7+S$8,-99)</f>
        <v>-99</v>
      </c>
      <c r="T244" s="2">
        <f>IF($A244=$B$3,ProkustesV!V244*T$7+T$8,-99)</f>
        <v>-99</v>
      </c>
      <c r="U244" s="2">
        <f>IF($A244=$B$3,ProkustesV!W244*U$7+U$8,-99)</f>
        <v>-99</v>
      </c>
      <c r="V244" s="2">
        <f>IF($A244=$B$3,ProkustesV!X244*V$7+V$8,-99)</f>
        <v>-99</v>
      </c>
      <c r="W244" s="1">
        <v>824.59</v>
      </c>
      <c r="X244" s="1" t="s">
        <v>22</v>
      </c>
      <c r="Y244">
        <f t="shared" si="8"/>
        <v>0</v>
      </c>
      <c r="Z244" s="1">
        <v>748.41766414215533</v>
      </c>
    </row>
    <row r="245" spans="1:26" x14ac:dyDescent="0.3">
      <c r="A245" t="str">
        <f t="shared" si="7"/>
        <v>DIPoel</v>
      </c>
      <c r="B245" s="2" t="str">
        <f>ProkustesV!D245</f>
        <v>DIPoel4_d_3.jpg</v>
      </c>
      <c r="C245" s="2">
        <f>IF($A245=$B$3,ProkustesV!E245*C$7+C$8,-99)</f>
        <v>-99</v>
      </c>
      <c r="D245" s="2">
        <f>IF($A245=$B$3,ProkustesV!F245*D$7+D$8,-99)</f>
        <v>-99</v>
      </c>
      <c r="E245" s="2">
        <f>IF($A245=$B$3,ProkustesV!G245*E$7+E$8,-99)</f>
        <v>-99</v>
      </c>
      <c r="F245" s="2">
        <f>IF($A245=$B$3,ProkustesV!H245*F$7+F$8,-99)</f>
        <v>-99</v>
      </c>
      <c r="G245" s="2">
        <f>IF($A245=$B$3,ProkustesV!I245*G$7+G$8,-99)</f>
        <v>-99</v>
      </c>
      <c r="H245" s="2">
        <f>IF($A245=$B$3,ProkustesV!J245*H$7+H$8,-99)</f>
        <v>-99</v>
      </c>
      <c r="I245" s="2">
        <f>IF($A245=$B$3,ProkustesV!K245*I$7+I$8,-99)</f>
        <v>-99</v>
      </c>
      <c r="J245" s="2">
        <f>IF($A245=$B$3,ProkustesV!L245*J$7+J$8,-99)</f>
        <v>-99</v>
      </c>
      <c r="K245" s="2">
        <f>IF($A245=$B$3,ProkustesV!M245*K$7+K$8,-99)</f>
        <v>-99</v>
      </c>
      <c r="L245" s="2">
        <f>IF($A245=$B$3,ProkustesV!N245*L$7+L$8,-99)</f>
        <v>-99</v>
      </c>
      <c r="M245" s="2">
        <f>IF($A245=$B$3,ProkustesV!O245*M$7+M$8,-99)</f>
        <v>-99</v>
      </c>
      <c r="N245" s="2">
        <f>IF($A245=$B$3,ProkustesV!P245*N$7+N$8,-99)</f>
        <v>-99</v>
      </c>
      <c r="O245" s="2">
        <f>IF($A245=$B$3,ProkustesV!Q245*O$7+O$8,-99)</f>
        <v>-99</v>
      </c>
      <c r="P245" s="2">
        <f>IF($A245=$B$3,ProkustesV!R245*P$7+P$8,-99)</f>
        <v>-99</v>
      </c>
      <c r="Q245" s="2">
        <f>IF($A245=$B$3,ProkustesV!S245*Q$7+Q$8,-99)</f>
        <v>-99</v>
      </c>
      <c r="R245" s="2">
        <f>IF($A245=$B$3,ProkustesV!T245*R$7+R$8,-99)</f>
        <v>-99</v>
      </c>
      <c r="S245" s="2">
        <f>IF($A245=$B$3,ProkustesV!U245*S$7+S$8,-99)</f>
        <v>-99</v>
      </c>
      <c r="T245" s="2">
        <f>IF($A245=$B$3,ProkustesV!V245*T$7+T$8,-99)</f>
        <v>-99</v>
      </c>
      <c r="U245" s="2">
        <f>IF($A245=$B$3,ProkustesV!W245*U$7+U$8,-99)</f>
        <v>-99</v>
      </c>
      <c r="V245" s="2">
        <f>IF($A245=$B$3,ProkustesV!X245*V$7+V$8,-99)</f>
        <v>-99</v>
      </c>
      <c r="W245" s="1">
        <v>779.96400000000006</v>
      </c>
      <c r="X245" s="1" t="s">
        <v>22</v>
      </c>
      <c r="Y245">
        <f t="shared" si="8"/>
        <v>0</v>
      </c>
      <c r="Z245" s="1">
        <v>740.42217686938579</v>
      </c>
    </row>
    <row r="246" spans="1:26" x14ac:dyDescent="0.3">
      <c r="A246" t="str">
        <f t="shared" si="7"/>
        <v>DIPoel</v>
      </c>
      <c r="B246" s="2" t="str">
        <f>ProkustesV!D246</f>
        <v>DIPoel4_d_4.jpg</v>
      </c>
      <c r="C246" s="2">
        <f>IF($A246=$B$3,ProkustesV!E246*C$7+C$8,-99)</f>
        <v>-99</v>
      </c>
      <c r="D246" s="2">
        <f>IF($A246=$B$3,ProkustesV!F246*D$7+D$8,-99)</f>
        <v>-99</v>
      </c>
      <c r="E246" s="2">
        <f>IF($A246=$B$3,ProkustesV!G246*E$7+E$8,-99)</f>
        <v>-99</v>
      </c>
      <c r="F246" s="2">
        <f>IF($A246=$B$3,ProkustesV!H246*F$7+F$8,-99)</f>
        <v>-99</v>
      </c>
      <c r="G246" s="2">
        <f>IF($A246=$B$3,ProkustesV!I246*G$7+G$8,-99)</f>
        <v>-99</v>
      </c>
      <c r="H246" s="2">
        <f>IF($A246=$B$3,ProkustesV!J246*H$7+H$8,-99)</f>
        <v>-99</v>
      </c>
      <c r="I246" s="2">
        <f>IF($A246=$B$3,ProkustesV!K246*I$7+I$8,-99)</f>
        <v>-99</v>
      </c>
      <c r="J246" s="2">
        <f>IF($A246=$B$3,ProkustesV!L246*J$7+J$8,-99)</f>
        <v>-99</v>
      </c>
      <c r="K246" s="2">
        <f>IF($A246=$B$3,ProkustesV!M246*K$7+K$8,-99)</f>
        <v>-99</v>
      </c>
      <c r="L246" s="2">
        <f>IF($A246=$B$3,ProkustesV!N246*L$7+L$8,-99)</f>
        <v>-99</v>
      </c>
      <c r="M246" s="2">
        <f>IF($A246=$B$3,ProkustesV!O246*M$7+M$8,-99)</f>
        <v>-99</v>
      </c>
      <c r="N246" s="2">
        <f>IF($A246=$B$3,ProkustesV!P246*N$7+N$8,-99)</f>
        <v>-99</v>
      </c>
      <c r="O246" s="2">
        <f>IF($A246=$B$3,ProkustesV!Q246*O$7+O$8,-99)</f>
        <v>-99</v>
      </c>
      <c r="P246" s="2">
        <f>IF($A246=$B$3,ProkustesV!R246*P$7+P$8,-99)</f>
        <v>-99</v>
      </c>
      <c r="Q246" s="2">
        <f>IF($A246=$B$3,ProkustesV!S246*Q$7+Q$8,-99)</f>
        <v>-99</v>
      </c>
      <c r="R246" s="2">
        <f>IF($A246=$B$3,ProkustesV!T246*R$7+R$8,-99)</f>
        <v>-99</v>
      </c>
      <c r="S246" s="2">
        <f>IF($A246=$B$3,ProkustesV!U246*S$7+S$8,-99)</f>
        <v>-99</v>
      </c>
      <c r="T246" s="2">
        <f>IF($A246=$B$3,ProkustesV!V246*T$7+T$8,-99)</f>
        <v>-99</v>
      </c>
      <c r="U246" s="2">
        <f>IF($A246=$B$3,ProkustesV!W246*U$7+U$8,-99)</f>
        <v>-99</v>
      </c>
      <c r="V246" s="2">
        <f>IF($A246=$B$3,ProkustesV!X246*V$7+V$8,-99)</f>
        <v>-99</v>
      </c>
      <c r="W246" s="1">
        <v>785.76599999999996</v>
      </c>
      <c r="X246" s="1" t="s">
        <v>22</v>
      </c>
      <c r="Y246">
        <f t="shared" si="8"/>
        <v>0</v>
      </c>
      <c r="Z246" s="1">
        <v>736.04347697673404</v>
      </c>
    </row>
    <row r="247" spans="1:26" x14ac:dyDescent="0.3">
      <c r="A247" t="str">
        <f t="shared" si="7"/>
        <v>DIPoel</v>
      </c>
      <c r="B247" s="2" t="str">
        <f>ProkustesV!D247</f>
        <v>DIPoel4_d_5.jpg</v>
      </c>
      <c r="C247" s="2">
        <f>IF($A247=$B$3,ProkustesV!E247*C$7+C$8,-99)</f>
        <v>-99</v>
      </c>
      <c r="D247" s="2">
        <f>IF($A247=$B$3,ProkustesV!F247*D$7+D$8,-99)</f>
        <v>-99</v>
      </c>
      <c r="E247" s="2">
        <f>IF($A247=$B$3,ProkustesV!G247*E$7+E$8,-99)</f>
        <v>-99</v>
      </c>
      <c r="F247" s="2">
        <f>IF($A247=$B$3,ProkustesV!H247*F$7+F$8,-99)</f>
        <v>-99</v>
      </c>
      <c r="G247" s="2">
        <f>IF($A247=$B$3,ProkustesV!I247*G$7+G$8,-99)</f>
        <v>-99</v>
      </c>
      <c r="H247" s="2">
        <f>IF($A247=$B$3,ProkustesV!J247*H$7+H$8,-99)</f>
        <v>-99</v>
      </c>
      <c r="I247" s="2">
        <f>IF($A247=$B$3,ProkustesV!K247*I$7+I$8,-99)</f>
        <v>-99</v>
      </c>
      <c r="J247" s="2">
        <f>IF($A247=$B$3,ProkustesV!L247*J$7+J$8,-99)</f>
        <v>-99</v>
      </c>
      <c r="K247" s="2">
        <f>IF($A247=$B$3,ProkustesV!M247*K$7+K$8,-99)</f>
        <v>-99</v>
      </c>
      <c r="L247" s="2">
        <f>IF($A247=$B$3,ProkustesV!N247*L$7+L$8,-99)</f>
        <v>-99</v>
      </c>
      <c r="M247" s="2">
        <f>IF($A247=$B$3,ProkustesV!O247*M$7+M$8,-99)</f>
        <v>-99</v>
      </c>
      <c r="N247" s="2">
        <f>IF($A247=$B$3,ProkustesV!P247*N$7+N$8,-99)</f>
        <v>-99</v>
      </c>
      <c r="O247" s="2">
        <f>IF($A247=$B$3,ProkustesV!Q247*O$7+O$8,-99)</f>
        <v>-99</v>
      </c>
      <c r="P247" s="2">
        <f>IF($A247=$B$3,ProkustesV!R247*P$7+P$8,-99)</f>
        <v>-99</v>
      </c>
      <c r="Q247" s="2">
        <f>IF($A247=$B$3,ProkustesV!S247*Q$7+Q$8,-99)</f>
        <v>-99</v>
      </c>
      <c r="R247" s="2">
        <f>IF($A247=$B$3,ProkustesV!T247*R$7+R$8,-99)</f>
        <v>-99</v>
      </c>
      <c r="S247" s="2">
        <f>IF($A247=$B$3,ProkustesV!U247*S$7+S$8,-99)</f>
        <v>-99</v>
      </c>
      <c r="T247" s="2">
        <f>IF($A247=$B$3,ProkustesV!V247*T$7+T$8,-99)</f>
        <v>-99</v>
      </c>
      <c r="U247" s="2">
        <f>IF($A247=$B$3,ProkustesV!W247*U$7+U$8,-99)</f>
        <v>-99</v>
      </c>
      <c r="V247" s="2">
        <f>IF($A247=$B$3,ProkustesV!X247*V$7+V$8,-99)</f>
        <v>-99</v>
      </c>
      <c r="W247" s="1">
        <v>839.64099999999996</v>
      </c>
      <c r="X247" s="1" t="s">
        <v>22</v>
      </c>
      <c r="Y247">
        <f t="shared" si="8"/>
        <v>0</v>
      </c>
      <c r="Z247" s="1">
        <v>690.28979421689269</v>
      </c>
    </row>
    <row r="248" spans="1:26" x14ac:dyDescent="0.3">
      <c r="A248" t="str">
        <f t="shared" si="7"/>
        <v>DIPoel</v>
      </c>
      <c r="B248" s="2" t="str">
        <f>ProkustesV!D248</f>
        <v>DIPoel5_d_1.jpg</v>
      </c>
      <c r="C248" s="2">
        <f>IF($A248=$B$3,ProkustesV!E248*C$7+C$8,-99)</f>
        <v>-99</v>
      </c>
      <c r="D248" s="2">
        <f>IF($A248=$B$3,ProkustesV!F248*D$7+D$8,-99)</f>
        <v>-99</v>
      </c>
      <c r="E248" s="2">
        <f>IF($A248=$B$3,ProkustesV!G248*E$7+E$8,-99)</f>
        <v>-99</v>
      </c>
      <c r="F248" s="2">
        <f>IF($A248=$B$3,ProkustesV!H248*F$7+F$8,-99)</f>
        <v>-99</v>
      </c>
      <c r="G248" s="2">
        <f>IF($A248=$B$3,ProkustesV!I248*G$7+G$8,-99)</f>
        <v>-99</v>
      </c>
      <c r="H248" s="2">
        <f>IF($A248=$B$3,ProkustesV!J248*H$7+H$8,-99)</f>
        <v>-99</v>
      </c>
      <c r="I248" s="2">
        <f>IF($A248=$B$3,ProkustesV!K248*I$7+I$8,-99)</f>
        <v>-99</v>
      </c>
      <c r="J248" s="2">
        <f>IF($A248=$B$3,ProkustesV!L248*J$7+J$8,-99)</f>
        <v>-99</v>
      </c>
      <c r="K248" s="2">
        <f>IF($A248=$B$3,ProkustesV!M248*K$7+K$8,-99)</f>
        <v>-99</v>
      </c>
      <c r="L248" s="2">
        <f>IF($A248=$B$3,ProkustesV!N248*L$7+L$8,-99)</f>
        <v>-99</v>
      </c>
      <c r="M248" s="2">
        <f>IF($A248=$B$3,ProkustesV!O248*M$7+M$8,-99)</f>
        <v>-99</v>
      </c>
      <c r="N248" s="2">
        <f>IF($A248=$B$3,ProkustesV!P248*N$7+N$8,-99)</f>
        <v>-99</v>
      </c>
      <c r="O248" s="2">
        <f>IF($A248=$B$3,ProkustesV!Q248*O$7+O$8,-99)</f>
        <v>-99</v>
      </c>
      <c r="P248" s="2">
        <f>IF($A248=$B$3,ProkustesV!R248*P$7+P$8,-99)</f>
        <v>-99</v>
      </c>
      <c r="Q248" s="2">
        <f>IF($A248=$B$3,ProkustesV!S248*Q$7+Q$8,-99)</f>
        <v>-99</v>
      </c>
      <c r="R248" s="2">
        <f>IF($A248=$B$3,ProkustesV!T248*R$7+R$8,-99)</f>
        <v>-99</v>
      </c>
      <c r="S248" s="2">
        <f>IF($A248=$B$3,ProkustesV!U248*S$7+S$8,-99)</f>
        <v>-99</v>
      </c>
      <c r="T248" s="2">
        <f>IF($A248=$B$3,ProkustesV!V248*T$7+T$8,-99)</f>
        <v>-99</v>
      </c>
      <c r="U248" s="2">
        <f>IF($A248=$B$3,ProkustesV!W248*U$7+U$8,-99)</f>
        <v>-99</v>
      </c>
      <c r="V248" s="2">
        <f>IF($A248=$B$3,ProkustesV!X248*V$7+V$8,-99)</f>
        <v>-99</v>
      </c>
      <c r="W248" s="1">
        <v>890.06</v>
      </c>
      <c r="X248" s="1" t="s">
        <v>22</v>
      </c>
      <c r="Y248">
        <f t="shared" si="8"/>
        <v>0</v>
      </c>
      <c r="Z248" s="1">
        <v>1430.0055943946513</v>
      </c>
    </row>
    <row r="249" spans="1:26" x14ac:dyDescent="0.3">
      <c r="A249" t="str">
        <f t="shared" si="7"/>
        <v>DIPoel</v>
      </c>
      <c r="B249" s="2" t="str">
        <f>ProkustesV!D249</f>
        <v>DIPoel5_d_2.jpg</v>
      </c>
      <c r="C249" s="2">
        <f>IF($A249=$B$3,ProkustesV!E249*C$7+C$8,-99)</f>
        <v>-99</v>
      </c>
      <c r="D249" s="2">
        <f>IF($A249=$B$3,ProkustesV!F249*D$7+D$8,-99)</f>
        <v>-99</v>
      </c>
      <c r="E249" s="2">
        <f>IF($A249=$B$3,ProkustesV!G249*E$7+E$8,-99)</f>
        <v>-99</v>
      </c>
      <c r="F249" s="2">
        <f>IF($A249=$B$3,ProkustesV!H249*F$7+F$8,-99)</f>
        <v>-99</v>
      </c>
      <c r="G249" s="2">
        <f>IF($A249=$B$3,ProkustesV!I249*G$7+G$8,-99)</f>
        <v>-99</v>
      </c>
      <c r="H249" s="2">
        <f>IF($A249=$B$3,ProkustesV!J249*H$7+H$8,-99)</f>
        <v>-99</v>
      </c>
      <c r="I249" s="2">
        <f>IF($A249=$B$3,ProkustesV!K249*I$7+I$8,-99)</f>
        <v>-99</v>
      </c>
      <c r="J249" s="2">
        <f>IF($A249=$B$3,ProkustesV!L249*J$7+J$8,-99)</f>
        <v>-99</v>
      </c>
      <c r="K249" s="2">
        <f>IF($A249=$B$3,ProkustesV!M249*K$7+K$8,-99)</f>
        <v>-99</v>
      </c>
      <c r="L249" s="2">
        <f>IF($A249=$B$3,ProkustesV!N249*L$7+L$8,-99)</f>
        <v>-99</v>
      </c>
      <c r="M249" s="2">
        <f>IF($A249=$B$3,ProkustesV!O249*M$7+M$8,-99)</f>
        <v>-99</v>
      </c>
      <c r="N249" s="2">
        <f>IF($A249=$B$3,ProkustesV!P249*N$7+N$8,-99)</f>
        <v>-99</v>
      </c>
      <c r="O249" s="2">
        <f>IF($A249=$B$3,ProkustesV!Q249*O$7+O$8,-99)</f>
        <v>-99</v>
      </c>
      <c r="P249" s="2">
        <f>IF($A249=$B$3,ProkustesV!R249*P$7+P$8,-99)</f>
        <v>-99</v>
      </c>
      <c r="Q249" s="2">
        <f>IF($A249=$B$3,ProkustesV!S249*Q$7+Q$8,-99)</f>
        <v>-99</v>
      </c>
      <c r="R249" s="2">
        <f>IF($A249=$B$3,ProkustesV!T249*R$7+R$8,-99)</f>
        <v>-99</v>
      </c>
      <c r="S249" s="2">
        <f>IF($A249=$B$3,ProkustesV!U249*S$7+S$8,-99)</f>
        <v>-99</v>
      </c>
      <c r="T249" s="2">
        <f>IF($A249=$B$3,ProkustesV!V249*T$7+T$8,-99)</f>
        <v>-99</v>
      </c>
      <c r="U249" s="2">
        <f>IF($A249=$B$3,ProkustesV!W249*U$7+U$8,-99)</f>
        <v>-99</v>
      </c>
      <c r="V249" s="2">
        <f>IF($A249=$B$3,ProkustesV!X249*V$7+V$8,-99)</f>
        <v>-99</v>
      </c>
      <c r="W249" s="1">
        <v>782.29300000000001</v>
      </c>
      <c r="X249" s="1" t="s">
        <v>22</v>
      </c>
      <c r="Y249">
        <f t="shared" si="8"/>
        <v>0</v>
      </c>
      <c r="Z249" s="1">
        <v>1405.0601410615845</v>
      </c>
    </row>
    <row r="250" spans="1:26" x14ac:dyDescent="0.3">
      <c r="A250" t="str">
        <f t="shared" si="7"/>
        <v>DIPoel</v>
      </c>
      <c r="B250" s="2" t="str">
        <f>ProkustesV!D250</f>
        <v>DIPoel5_d_3.jpg</v>
      </c>
      <c r="C250" s="2">
        <f>IF($A250=$B$3,ProkustesV!E250*C$7+C$8,-99)</f>
        <v>-99</v>
      </c>
      <c r="D250" s="2">
        <f>IF($A250=$B$3,ProkustesV!F250*D$7+D$8,-99)</f>
        <v>-99</v>
      </c>
      <c r="E250" s="2">
        <f>IF($A250=$B$3,ProkustesV!G250*E$7+E$8,-99)</f>
        <v>-99</v>
      </c>
      <c r="F250" s="2">
        <f>IF($A250=$B$3,ProkustesV!H250*F$7+F$8,-99)</f>
        <v>-99</v>
      </c>
      <c r="G250" s="2">
        <f>IF($A250=$B$3,ProkustesV!I250*G$7+G$8,-99)</f>
        <v>-99</v>
      </c>
      <c r="H250" s="2">
        <f>IF($A250=$B$3,ProkustesV!J250*H$7+H$8,-99)</f>
        <v>-99</v>
      </c>
      <c r="I250" s="2">
        <f>IF($A250=$B$3,ProkustesV!K250*I$7+I$8,-99)</f>
        <v>-99</v>
      </c>
      <c r="J250" s="2">
        <f>IF($A250=$B$3,ProkustesV!L250*J$7+J$8,-99)</f>
        <v>-99</v>
      </c>
      <c r="K250" s="2">
        <f>IF($A250=$B$3,ProkustesV!M250*K$7+K$8,-99)</f>
        <v>-99</v>
      </c>
      <c r="L250" s="2">
        <f>IF($A250=$B$3,ProkustesV!N250*L$7+L$8,-99)</f>
        <v>-99</v>
      </c>
      <c r="M250" s="2">
        <f>IF($A250=$B$3,ProkustesV!O250*M$7+M$8,-99)</f>
        <v>-99</v>
      </c>
      <c r="N250" s="2">
        <f>IF($A250=$B$3,ProkustesV!P250*N$7+N$8,-99)</f>
        <v>-99</v>
      </c>
      <c r="O250" s="2">
        <f>IF($A250=$B$3,ProkustesV!Q250*O$7+O$8,-99)</f>
        <v>-99</v>
      </c>
      <c r="P250" s="2">
        <f>IF($A250=$B$3,ProkustesV!R250*P$7+P$8,-99)</f>
        <v>-99</v>
      </c>
      <c r="Q250" s="2">
        <f>IF($A250=$B$3,ProkustesV!S250*Q$7+Q$8,-99)</f>
        <v>-99</v>
      </c>
      <c r="R250" s="2">
        <f>IF($A250=$B$3,ProkustesV!T250*R$7+R$8,-99)</f>
        <v>-99</v>
      </c>
      <c r="S250" s="2">
        <f>IF($A250=$B$3,ProkustesV!U250*S$7+S$8,-99)</f>
        <v>-99</v>
      </c>
      <c r="T250" s="2">
        <f>IF($A250=$B$3,ProkustesV!V250*T$7+T$8,-99)</f>
        <v>-99</v>
      </c>
      <c r="U250" s="2">
        <f>IF($A250=$B$3,ProkustesV!W250*U$7+U$8,-99)</f>
        <v>-99</v>
      </c>
      <c r="V250" s="2">
        <f>IF($A250=$B$3,ProkustesV!X250*V$7+V$8,-99)</f>
        <v>-99</v>
      </c>
      <c r="W250" s="1">
        <v>798.54899999999998</v>
      </c>
      <c r="X250" s="1" t="s">
        <v>22</v>
      </c>
      <c r="Y250">
        <f t="shared" si="8"/>
        <v>0</v>
      </c>
      <c r="Z250" s="1">
        <v>1446.028008027507</v>
      </c>
    </row>
    <row r="251" spans="1:26" x14ac:dyDescent="0.3">
      <c r="A251" t="str">
        <f t="shared" si="7"/>
        <v>DIPoel</v>
      </c>
      <c r="B251" s="2" t="str">
        <f>ProkustesV!D251</f>
        <v>DIPoel5_d_4.jpg</v>
      </c>
      <c r="C251" s="2">
        <f>IF($A251=$B$3,ProkustesV!E251*C$7+C$8,-99)</f>
        <v>-99</v>
      </c>
      <c r="D251" s="2">
        <f>IF($A251=$B$3,ProkustesV!F251*D$7+D$8,-99)</f>
        <v>-99</v>
      </c>
      <c r="E251" s="2">
        <f>IF($A251=$B$3,ProkustesV!G251*E$7+E$8,-99)</f>
        <v>-99</v>
      </c>
      <c r="F251" s="2">
        <f>IF($A251=$B$3,ProkustesV!H251*F$7+F$8,-99)</f>
        <v>-99</v>
      </c>
      <c r="G251" s="2">
        <f>IF($A251=$B$3,ProkustesV!I251*G$7+G$8,-99)</f>
        <v>-99</v>
      </c>
      <c r="H251" s="2">
        <f>IF($A251=$B$3,ProkustesV!J251*H$7+H$8,-99)</f>
        <v>-99</v>
      </c>
      <c r="I251" s="2">
        <f>IF($A251=$B$3,ProkustesV!K251*I$7+I$8,-99)</f>
        <v>-99</v>
      </c>
      <c r="J251" s="2">
        <f>IF($A251=$B$3,ProkustesV!L251*J$7+J$8,-99)</f>
        <v>-99</v>
      </c>
      <c r="K251" s="2">
        <f>IF($A251=$B$3,ProkustesV!M251*K$7+K$8,-99)</f>
        <v>-99</v>
      </c>
      <c r="L251" s="2">
        <f>IF($A251=$B$3,ProkustesV!N251*L$7+L$8,-99)</f>
        <v>-99</v>
      </c>
      <c r="M251" s="2">
        <f>IF($A251=$B$3,ProkustesV!O251*M$7+M$8,-99)</f>
        <v>-99</v>
      </c>
      <c r="N251" s="2">
        <f>IF($A251=$B$3,ProkustesV!P251*N$7+N$8,-99)</f>
        <v>-99</v>
      </c>
      <c r="O251" s="2">
        <f>IF($A251=$B$3,ProkustesV!Q251*O$7+O$8,-99)</f>
        <v>-99</v>
      </c>
      <c r="P251" s="2">
        <f>IF($A251=$B$3,ProkustesV!R251*P$7+P$8,-99)</f>
        <v>-99</v>
      </c>
      <c r="Q251" s="2">
        <f>IF($A251=$B$3,ProkustesV!S251*Q$7+Q$8,-99)</f>
        <v>-99</v>
      </c>
      <c r="R251" s="2">
        <f>IF($A251=$B$3,ProkustesV!T251*R$7+R$8,-99)</f>
        <v>-99</v>
      </c>
      <c r="S251" s="2">
        <f>IF($A251=$B$3,ProkustesV!U251*S$7+S$8,-99)</f>
        <v>-99</v>
      </c>
      <c r="T251" s="2">
        <f>IF($A251=$B$3,ProkustesV!V251*T$7+T$8,-99)</f>
        <v>-99</v>
      </c>
      <c r="U251" s="2">
        <f>IF($A251=$B$3,ProkustesV!W251*U$7+U$8,-99)</f>
        <v>-99</v>
      </c>
      <c r="V251" s="2">
        <f>IF($A251=$B$3,ProkustesV!X251*V$7+V$8,-99)</f>
        <v>-99</v>
      </c>
      <c r="W251" s="1">
        <v>815.75699999999995</v>
      </c>
      <c r="X251" s="1" t="s">
        <v>22</v>
      </c>
      <c r="Y251">
        <f t="shared" si="8"/>
        <v>0</v>
      </c>
      <c r="Z251" s="1">
        <v>1467.0054532959309</v>
      </c>
    </row>
    <row r="252" spans="1:26" x14ac:dyDescent="0.3">
      <c r="A252" t="str">
        <f t="shared" si="7"/>
        <v>DIPoel</v>
      </c>
      <c r="B252" s="2" t="str">
        <f>ProkustesV!D252</f>
        <v>DIPoel5_d_5.jpg</v>
      </c>
      <c r="C252" s="2">
        <f>IF($A252=$B$3,ProkustesV!E252*C$7+C$8,-99)</f>
        <v>-99</v>
      </c>
      <c r="D252" s="2">
        <f>IF($A252=$B$3,ProkustesV!F252*D$7+D$8,-99)</f>
        <v>-99</v>
      </c>
      <c r="E252" s="2">
        <f>IF($A252=$B$3,ProkustesV!G252*E$7+E$8,-99)</f>
        <v>-99</v>
      </c>
      <c r="F252" s="2">
        <f>IF($A252=$B$3,ProkustesV!H252*F$7+F$8,-99)</f>
        <v>-99</v>
      </c>
      <c r="G252" s="2">
        <f>IF($A252=$B$3,ProkustesV!I252*G$7+G$8,-99)</f>
        <v>-99</v>
      </c>
      <c r="H252" s="2">
        <f>IF($A252=$B$3,ProkustesV!J252*H$7+H$8,-99)</f>
        <v>-99</v>
      </c>
      <c r="I252" s="2">
        <f>IF($A252=$B$3,ProkustesV!K252*I$7+I$8,-99)</f>
        <v>-99</v>
      </c>
      <c r="J252" s="2">
        <f>IF($A252=$B$3,ProkustesV!L252*J$7+J$8,-99)</f>
        <v>-99</v>
      </c>
      <c r="K252" s="2">
        <f>IF($A252=$B$3,ProkustesV!M252*K$7+K$8,-99)</f>
        <v>-99</v>
      </c>
      <c r="L252" s="2">
        <f>IF($A252=$B$3,ProkustesV!N252*L$7+L$8,-99)</f>
        <v>-99</v>
      </c>
      <c r="M252" s="2">
        <f>IF($A252=$B$3,ProkustesV!O252*M$7+M$8,-99)</f>
        <v>-99</v>
      </c>
      <c r="N252" s="2">
        <f>IF($A252=$B$3,ProkustesV!P252*N$7+N$8,-99)</f>
        <v>-99</v>
      </c>
      <c r="O252" s="2">
        <f>IF($A252=$B$3,ProkustesV!Q252*O$7+O$8,-99)</f>
        <v>-99</v>
      </c>
      <c r="P252" s="2">
        <f>IF($A252=$B$3,ProkustesV!R252*P$7+P$8,-99)</f>
        <v>-99</v>
      </c>
      <c r="Q252" s="2">
        <f>IF($A252=$B$3,ProkustesV!S252*Q$7+Q$8,-99)</f>
        <v>-99</v>
      </c>
      <c r="R252" s="2">
        <f>IF($A252=$B$3,ProkustesV!T252*R$7+R$8,-99)</f>
        <v>-99</v>
      </c>
      <c r="S252" s="2">
        <f>IF($A252=$B$3,ProkustesV!U252*S$7+S$8,-99)</f>
        <v>-99</v>
      </c>
      <c r="T252" s="2">
        <f>IF($A252=$B$3,ProkustesV!V252*T$7+T$8,-99)</f>
        <v>-99</v>
      </c>
      <c r="U252" s="2">
        <f>IF($A252=$B$3,ProkustesV!W252*U$7+U$8,-99)</f>
        <v>-99</v>
      </c>
      <c r="V252" s="2">
        <f>IF($A252=$B$3,ProkustesV!X252*V$7+V$8,-99)</f>
        <v>-99</v>
      </c>
      <c r="W252" s="1">
        <v>721.60500000000002</v>
      </c>
      <c r="X252" s="1" t="s">
        <v>22</v>
      </c>
      <c r="Y252">
        <f t="shared" si="8"/>
        <v>0</v>
      </c>
      <c r="Z252" s="1">
        <v>1373.9941775713608</v>
      </c>
    </row>
    <row r="253" spans="1:26" x14ac:dyDescent="0.3">
      <c r="A253" t="str">
        <f t="shared" si="7"/>
        <v>DIPoel</v>
      </c>
      <c r="B253" s="2" t="str">
        <f>ProkustesV!D253</f>
        <v>DIPoel6_d_1.jpg</v>
      </c>
      <c r="C253" s="2">
        <f>IF($A253=$B$3,ProkustesV!E253*C$7+C$8,-99)</f>
        <v>-99</v>
      </c>
      <c r="D253" s="2">
        <f>IF($A253=$B$3,ProkustesV!F253*D$7+D$8,-99)</f>
        <v>-99</v>
      </c>
      <c r="E253" s="2">
        <f>IF($A253=$B$3,ProkustesV!G253*E$7+E$8,-99)</f>
        <v>-99</v>
      </c>
      <c r="F253" s="2">
        <f>IF($A253=$B$3,ProkustesV!H253*F$7+F$8,-99)</f>
        <v>-99</v>
      </c>
      <c r="G253" s="2">
        <f>IF($A253=$B$3,ProkustesV!I253*G$7+G$8,-99)</f>
        <v>-99</v>
      </c>
      <c r="H253" s="2">
        <f>IF($A253=$B$3,ProkustesV!J253*H$7+H$8,-99)</f>
        <v>-99</v>
      </c>
      <c r="I253" s="2">
        <f>IF($A253=$B$3,ProkustesV!K253*I$7+I$8,-99)</f>
        <v>-99</v>
      </c>
      <c r="J253" s="2">
        <f>IF($A253=$B$3,ProkustesV!L253*J$7+J$8,-99)</f>
        <v>-99</v>
      </c>
      <c r="K253" s="2">
        <f>IF($A253=$B$3,ProkustesV!M253*K$7+K$8,-99)</f>
        <v>-99</v>
      </c>
      <c r="L253" s="2">
        <f>IF($A253=$B$3,ProkustesV!N253*L$7+L$8,-99)</f>
        <v>-99</v>
      </c>
      <c r="M253" s="2">
        <f>IF($A253=$B$3,ProkustesV!O253*M$7+M$8,-99)</f>
        <v>-99</v>
      </c>
      <c r="N253" s="2">
        <f>IF($A253=$B$3,ProkustesV!P253*N$7+N$8,-99)</f>
        <v>-99</v>
      </c>
      <c r="O253" s="2">
        <f>IF($A253=$B$3,ProkustesV!Q253*O$7+O$8,-99)</f>
        <v>-99</v>
      </c>
      <c r="P253" s="2">
        <f>IF($A253=$B$3,ProkustesV!R253*P$7+P$8,-99)</f>
        <v>-99</v>
      </c>
      <c r="Q253" s="2">
        <f>IF($A253=$B$3,ProkustesV!S253*Q$7+Q$8,-99)</f>
        <v>-99</v>
      </c>
      <c r="R253" s="2">
        <f>IF($A253=$B$3,ProkustesV!T253*R$7+R$8,-99)</f>
        <v>-99</v>
      </c>
      <c r="S253" s="2">
        <f>IF($A253=$B$3,ProkustesV!U253*S$7+S$8,-99)</f>
        <v>-99</v>
      </c>
      <c r="T253" s="2">
        <f>IF($A253=$B$3,ProkustesV!V253*T$7+T$8,-99)</f>
        <v>-99</v>
      </c>
      <c r="U253" s="2">
        <f>IF($A253=$B$3,ProkustesV!W253*U$7+U$8,-99)</f>
        <v>-99</v>
      </c>
      <c r="V253" s="2">
        <f>IF($A253=$B$3,ProkustesV!X253*V$7+V$8,-99)</f>
        <v>-99</v>
      </c>
      <c r="W253" s="1">
        <v>789.12300000000005</v>
      </c>
      <c r="X253" s="1" t="s">
        <v>22</v>
      </c>
      <c r="Y253">
        <f t="shared" si="8"/>
        <v>0</v>
      </c>
      <c r="Z253" s="1">
        <v>1496.02139022141</v>
      </c>
    </row>
    <row r="254" spans="1:26" x14ac:dyDescent="0.3">
      <c r="A254" t="str">
        <f t="shared" si="7"/>
        <v>DIPoel</v>
      </c>
      <c r="B254" s="2" t="str">
        <f>ProkustesV!D254</f>
        <v>DIPoel6_d_2.jpg</v>
      </c>
      <c r="C254" s="2">
        <f>IF($A254=$B$3,ProkustesV!E254*C$7+C$8,-99)</f>
        <v>-99</v>
      </c>
      <c r="D254" s="2">
        <f>IF($A254=$B$3,ProkustesV!F254*D$7+D$8,-99)</f>
        <v>-99</v>
      </c>
      <c r="E254" s="2">
        <f>IF($A254=$B$3,ProkustesV!G254*E$7+E$8,-99)</f>
        <v>-99</v>
      </c>
      <c r="F254" s="2">
        <f>IF($A254=$B$3,ProkustesV!H254*F$7+F$8,-99)</f>
        <v>-99</v>
      </c>
      <c r="G254" s="2">
        <f>IF($A254=$B$3,ProkustesV!I254*G$7+G$8,-99)</f>
        <v>-99</v>
      </c>
      <c r="H254" s="2">
        <f>IF($A254=$B$3,ProkustesV!J254*H$7+H$8,-99)</f>
        <v>-99</v>
      </c>
      <c r="I254" s="2">
        <f>IF($A254=$B$3,ProkustesV!K254*I$7+I$8,-99)</f>
        <v>-99</v>
      </c>
      <c r="J254" s="2">
        <f>IF($A254=$B$3,ProkustesV!L254*J$7+J$8,-99)</f>
        <v>-99</v>
      </c>
      <c r="K254" s="2">
        <f>IF($A254=$B$3,ProkustesV!M254*K$7+K$8,-99)</f>
        <v>-99</v>
      </c>
      <c r="L254" s="2">
        <f>IF($A254=$B$3,ProkustesV!N254*L$7+L$8,-99)</f>
        <v>-99</v>
      </c>
      <c r="M254" s="2">
        <f>IF($A254=$B$3,ProkustesV!O254*M$7+M$8,-99)</f>
        <v>-99</v>
      </c>
      <c r="N254" s="2">
        <f>IF($A254=$B$3,ProkustesV!P254*N$7+N$8,-99)</f>
        <v>-99</v>
      </c>
      <c r="O254" s="2">
        <f>IF($A254=$B$3,ProkustesV!Q254*O$7+O$8,-99)</f>
        <v>-99</v>
      </c>
      <c r="P254" s="2">
        <f>IF($A254=$B$3,ProkustesV!R254*P$7+P$8,-99)</f>
        <v>-99</v>
      </c>
      <c r="Q254" s="2">
        <f>IF($A254=$B$3,ProkustesV!S254*Q$7+Q$8,-99)</f>
        <v>-99</v>
      </c>
      <c r="R254" s="2">
        <f>IF($A254=$B$3,ProkustesV!T254*R$7+R$8,-99)</f>
        <v>-99</v>
      </c>
      <c r="S254" s="2">
        <f>IF($A254=$B$3,ProkustesV!U254*S$7+S$8,-99)</f>
        <v>-99</v>
      </c>
      <c r="T254" s="2">
        <f>IF($A254=$B$3,ProkustesV!V254*T$7+T$8,-99)</f>
        <v>-99</v>
      </c>
      <c r="U254" s="2">
        <f>IF($A254=$B$3,ProkustesV!W254*U$7+U$8,-99)</f>
        <v>-99</v>
      </c>
      <c r="V254" s="2">
        <f>IF($A254=$B$3,ProkustesV!X254*V$7+V$8,-99)</f>
        <v>-99</v>
      </c>
      <c r="W254" s="1">
        <v>707.84299999999996</v>
      </c>
      <c r="X254" s="1" t="s">
        <v>22</v>
      </c>
      <c r="Y254">
        <f t="shared" si="8"/>
        <v>0</v>
      </c>
      <c r="Z254" s="1">
        <v>1498.0844435478261</v>
      </c>
    </row>
    <row r="255" spans="1:26" x14ac:dyDescent="0.3">
      <c r="A255" t="str">
        <f t="shared" si="7"/>
        <v>DIPoel</v>
      </c>
      <c r="B255" s="2" t="str">
        <f>ProkustesV!D255</f>
        <v>DIPoel6_d_3.jpg</v>
      </c>
      <c r="C255" s="2">
        <f>IF($A255=$B$3,ProkustesV!E255*C$7+C$8,-99)</f>
        <v>-99</v>
      </c>
      <c r="D255" s="2">
        <f>IF($A255=$B$3,ProkustesV!F255*D$7+D$8,-99)</f>
        <v>-99</v>
      </c>
      <c r="E255" s="2">
        <f>IF($A255=$B$3,ProkustesV!G255*E$7+E$8,-99)</f>
        <v>-99</v>
      </c>
      <c r="F255" s="2">
        <f>IF($A255=$B$3,ProkustesV!H255*F$7+F$8,-99)</f>
        <v>-99</v>
      </c>
      <c r="G255" s="2">
        <f>IF($A255=$B$3,ProkustesV!I255*G$7+G$8,-99)</f>
        <v>-99</v>
      </c>
      <c r="H255" s="2">
        <f>IF($A255=$B$3,ProkustesV!J255*H$7+H$8,-99)</f>
        <v>-99</v>
      </c>
      <c r="I255" s="2">
        <f>IF($A255=$B$3,ProkustesV!K255*I$7+I$8,-99)</f>
        <v>-99</v>
      </c>
      <c r="J255" s="2">
        <f>IF($A255=$B$3,ProkustesV!L255*J$7+J$8,-99)</f>
        <v>-99</v>
      </c>
      <c r="K255" s="2">
        <f>IF($A255=$B$3,ProkustesV!M255*K$7+K$8,-99)</f>
        <v>-99</v>
      </c>
      <c r="L255" s="2">
        <f>IF($A255=$B$3,ProkustesV!N255*L$7+L$8,-99)</f>
        <v>-99</v>
      </c>
      <c r="M255" s="2">
        <f>IF($A255=$B$3,ProkustesV!O255*M$7+M$8,-99)</f>
        <v>-99</v>
      </c>
      <c r="N255" s="2">
        <f>IF($A255=$B$3,ProkustesV!P255*N$7+N$8,-99)</f>
        <v>-99</v>
      </c>
      <c r="O255" s="2">
        <f>IF($A255=$B$3,ProkustesV!Q255*O$7+O$8,-99)</f>
        <v>-99</v>
      </c>
      <c r="P255" s="2">
        <f>IF($A255=$B$3,ProkustesV!R255*P$7+P$8,-99)</f>
        <v>-99</v>
      </c>
      <c r="Q255" s="2">
        <f>IF($A255=$B$3,ProkustesV!S255*Q$7+Q$8,-99)</f>
        <v>-99</v>
      </c>
      <c r="R255" s="2">
        <f>IF($A255=$B$3,ProkustesV!T255*R$7+R$8,-99)</f>
        <v>-99</v>
      </c>
      <c r="S255" s="2">
        <f>IF($A255=$B$3,ProkustesV!U255*S$7+S$8,-99)</f>
        <v>-99</v>
      </c>
      <c r="T255" s="2">
        <f>IF($A255=$B$3,ProkustesV!V255*T$7+T$8,-99)</f>
        <v>-99</v>
      </c>
      <c r="U255" s="2">
        <f>IF($A255=$B$3,ProkustesV!W255*U$7+U$8,-99)</f>
        <v>-99</v>
      </c>
      <c r="V255" s="2">
        <f>IF($A255=$B$3,ProkustesV!X255*V$7+V$8,-99)</f>
        <v>-99</v>
      </c>
      <c r="W255" s="1">
        <v>657.35900000000004</v>
      </c>
      <c r="X255" s="1" t="s">
        <v>22</v>
      </c>
      <c r="Y255">
        <f t="shared" si="8"/>
        <v>0</v>
      </c>
      <c r="Z255" s="1">
        <v>1480.1368180002821</v>
      </c>
    </row>
    <row r="256" spans="1:26" x14ac:dyDescent="0.3">
      <c r="A256" t="str">
        <f t="shared" si="7"/>
        <v>DIPoel</v>
      </c>
      <c r="B256" s="2" t="str">
        <f>ProkustesV!D256</f>
        <v>DIPoel6_d_4.jpg</v>
      </c>
      <c r="C256" s="2">
        <f>IF($A256=$B$3,ProkustesV!E256*C$7+C$8,-99)</f>
        <v>-99</v>
      </c>
      <c r="D256" s="2">
        <f>IF($A256=$B$3,ProkustesV!F256*D$7+D$8,-99)</f>
        <v>-99</v>
      </c>
      <c r="E256" s="2">
        <f>IF($A256=$B$3,ProkustesV!G256*E$7+E$8,-99)</f>
        <v>-99</v>
      </c>
      <c r="F256" s="2">
        <f>IF($A256=$B$3,ProkustesV!H256*F$7+F$8,-99)</f>
        <v>-99</v>
      </c>
      <c r="G256" s="2">
        <f>IF($A256=$B$3,ProkustesV!I256*G$7+G$8,-99)</f>
        <v>-99</v>
      </c>
      <c r="H256" s="2">
        <f>IF($A256=$B$3,ProkustesV!J256*H$7+H$8,-99)</f>
        <v>-99</v>
      </c>
      <c r="I256" s="2">
        <f>IF($A256=$B$3,ProkustesV!K256*I$7+I$8,-99)</f>
        <v>-99</v>
      </c>
      <c r="J256" s="2">
        <f>IF($A256=$B$3,ProkustesV!L256*J$7+J$8,-99)</f>
        <v>-99</v>
      </c>
      <c r="K256" s="2">
        <f>IF($A256=$B$3,ProkustesV!M256*K$7+K$8,-99)</f>
        <v>-99</v>
      </c>
      <c r="L256" s="2">
        <f>IF($A256=$B$3,ProkustesV!N256*L$7+L$8,-99)</f>
        <v>-99</v>
      </c>
      <c r="M256" s="2">
        <f>IF($A256=$B$3,ProkustesV!O256*M$7+M$8,-99)</f>
        <v>-99</v>
      </c>
      <c r="N256" s="2">
        <f>IF($A256=$B$3,ProkustesV!P256*N$7+N$8,-99)</f>
        <v>-99</v>
      </c>
      <c r="O256" s="2">
        <f>IF($A256=$B$3,ProkustesV!Q256*O$7+O$8,-99)</f>
        <v>-99</v>
      </c>
      <c r="P256" s="2">
        <f>IF($A256=$B$3,ProkustesV!R256*P$7+P$8,-99)</f>
        <v>-99</v>
      </c>
      <c r="Q256" s="2">
        <f>IF($A256=$B$3,ProkustesV!S256*Q$7+Q$8,-99)</f>
        <v>-99</v>
      </c>
      <c r="R256" s="2">
        <f>IF($A256=$B$3,ProkustesV!T256*R$7+R$8,-99)</f>
        <v>-99</v>
      </c>
      <c r="S256" s="2">
        <f>IF($A256=$B$3,ProkustesV!U256*S$7+S$8,-99)</f>
        <v>-99</v>
      </c>
      <c r="T256" s="2">
        <f>IF($A256=$B$3,ProkustesV!V256*T$7+T$8,-99)</f>
        <v>-99</v>
      </c>
      <c r="U256" s="2">
        <f>IF($A256=$B$3,ProkustesV!W256*U$7+U$8,-99)</f>
        <v>-99</v>
      </c>
      <c r="V256" s="2">
        <f>IF($A256=$B$3,ProkustesV!X256*V$7+V$8,-99)</f>
        <v>-99</v>
      </c>
      <c r="W256" s="1">
        <v>675.90300000000002</v>
      </c>
      <c r="X256" s="1" t="s">
        <v>22</v>
      </c>
      <c r="Y256">
        <f t="shared" si="8"/>
        <v>0</v>
      </c>
      <c r="Z256" s="1">
        <v>1483.7132472280484</v>
      </c>
    </row>
    <row r="257" spans="1:26" x14ac:dyDescent="0.3">
      <c r="A257" t="str">
        <f t="shared" si="7"/>
        <v>DIPoel</v>
      </c>
      <c r="B257" s="2" t="str">
        <f>ProkustesV!D257</f>
        <v>DIPoel6_d_5.jpg</v>
      </c>
      <c r="C257" s="2">
        <f>IF($A257=$B$3,ProkustesV!E257*C$7+C$8,-99)</f>
        <v>-99</v>
      </c>
      <c r="D257" s="2">
        <f>IF($A257=$B$3,ProkustesV!F257*D$7+D$8,-99)</f>
        <v>-99</v>
      </c>
      <c r="E257" s="2">
        <f>IF($A257=$B$3,ProkustesV!G257*E$7+E$8,-99)</f>
        <v>-99</v>
      </c>
      <c r="F257" s="2">
        <f>IF($A257=$B$3,ProkustesV!H257*F$7+F$8,-99)</f>
        <v>-99</v>
      </c>
      <c r="G257" s="2">
        <f>IF($A257=$B$3,ProkustesV!I257*G$7+G$8,-99)</f>
        <v>-99</v>
      </c>
      <c r="H257" s="2">
        <f>IF($A257=$B$3,ProkustesV!J257*H$7+H$8,-99)</f>
        <v>-99</v>
      </c>
      <c r="I257" s="2">
        <f>IF($A257=$B$3,ProkustesV!K257*I$7+I$8,-99)</f>
        <v>-99</v>
      </c>
      <c r="J257" s="2">
        <f>IF($A257=$B$3,ProkustesV!L257*J$7+J$8,-99)</f>
        <v>-99</v>
      </c>
      <c r="K257" s="2">
        <f>IF($A257=$B$3,ProkustesV!M257*K$7+K$8,-99)</f>
        <v>-99</v>
      </c>
      <c r="L257" s="2">
        <f>IF($A257=$B$3,ProkustesV!N257*L$7+L$8,-99)</f>
        <v>-99</v>
      </c>
      <c r="M257" s="2">
        <f>IF($A257=$B$3,ProkustesV!O257*M$7+M$8,-99)</f>
        <v>-99</v>
      </c>
      <c r="N257" s="2">
        <f>IF($A257=$B$3,ProkustesV!P257*N$7+N$8,-99)</f>
        <v>-99</v>
      </c>
      <c r="O257" s="2">
        <f>IF($A257=$B$3,ProkustesV!Q257*O$7+O$8,-99)</f>
        <v>-99</v>
      </c>
      <c r="P257" s="2">
        <f>IF($A257=$B$3,ProkustesV!R257*P$7+P$8,-99)</f>
        <v>-99</v>
      </c>
      <c r="Q257" s="2">
        <f>IF($A257=$B$3,ProkustesV!S257*Q$7+Q$8,-99)</f>
        <v>-99</v>
      </c>
      <c r="R257" s="2">
        <f>IF($A257=$B$3,ProkustesV!T257*R$7+R$8,-99)</f>
        <v>-99</v>
      </c>
      <c r="S257" s="2">
        <f>IF($A257=$B$3,ProkustesV!U257*S$7+S$8,-99)</f>
        <v>-99</v>
      </c>
      <c r="T257" s="2">
        <f>IF($A257=$B$3,ProkustesV!V257*T$7+T$8,-99)</f>
        <v>-99</v>
      </c>
      <c r="U257" s="2">
        <f>IF($A257=$B$3,ProkustesV!W257*U$7+U$8,-99)</f>
        <v>-99</v>
      </c>
      <c r="V257" s="2">
        <f>IF($A257=$B$3,ProkustesV!X257*V$7+V$8,-99)</f>
        <v>-99</v>
      </c>
      <c r="W257" s="1">
        <v>568.67999999999995</v>
      </c>
      <c r="X257" s="1" t="s">
        <v>22</v>
      </c>
      <c r="Y257">
        <f t="shared" si="8"/>
        <v>0</v>
      </c>
      <c r="Z257" s="1">
        <v>1483.7132472280484</v>
      </c>
    </row>
    <row r="258" spans="1:26" x14ac:dyDescent="0.3">
      <c r="A258" t="str">
        <f t="shared" si="7"/>
        <v>DIPtri</v>
      </c>
      <c r="B258" s="2" t="str">
        <f>ProkustesV!D258</f>
        <v>DIPtri1_d_1.jpg</v>
      </c>
      <c r="C258" s="2">
        <f>IF($A258=$B$3,ProkustesV!E258*C$7+C$8,-99)</f>
        <v>-99</v>
      </c>
      <c r="D258" s="2">
        <f>IF($A258=$B$3,ProkustesV!F258*D$7+D$8,-99)</f>
        <v>-99</v>
      </c>
      <c r="E258" s="2">
        <f>IF($A258=$B$3,ProkustesV!G258*E$7+E$8,-99)</f>
        <v>-99</v>
      </c>
      <c r="F258" s="2">
        <f>IF($A258=$B$3,ProkustesV!H258*F$7+F$8,-99)</f>
        <v>-99</v>
      </c>
      <c r="G258" s="2">
        <f>IF($A258=$B$3,ProkustesV!I258*G$7+G$8,-99)</f>
        <v>-99</v>
      </c>
      <c r="H258" s="2">
        <f>IF($A258=$B$3,ProkustesV!J258*H$7+H$8,-99)</f>
        <v>-99</v>
      </c>
      <c r="I258" s="2">
        <f>IF($A258=$B$3,ProkustesV!K258*I$7+I$8,-99)</f>
        <v>-99</v>
      </c>
      <c r="J258" s="2">
        <f>IF($A258=$B$3,ProkustesV!L258*J$7+J$8,-99)</f>
        <v>-99</v>
      </c>
      <c r="K258" s="2">
        <f>IF($A258=$B$3,ProkustesV!M258*K$7+K$8,-99)</f>
        <v>-99</v>
      </c>
      <c r="L258" s="2">
        <f>IF($A258=$B$3,ProkustesV!N258*L$7+L$8,-99)</f>
        <v>-99</v>
      </c>
      <c r="M258" s="2">
        <f>IF($A258=$B$3,ProkustesV!O258*M$7+M$8,-99)</f>
        <v>-99</v>
      </c>
      <c r="N258" s="2">
        <f>IF($A258=$B$3,ProkustesV!P258*N$7+N$8,-99)</f>
        <v>-99</v>
      </c>
      <c r="O258" s="2">
        <f>IF($A258=$B$3,ProkustesV!Q258*O$7+O$8,-99)</f>
        <v>-99</v>
      </c>
      <c r="P258" s="2">
        <f>IF($A258=$B$3,ProkustesV!R258*P$7+P$8,-99)</f>
        <v>-99</v>
      </c>
      <c r="Q258" s="2">
        <f>IF($A258=$B$3,ProkustesV!S258*Q$7+Q$8,-99)</f>
        <v>-99</v>
      </c>
      <c r="R258" s="2">
        <f>IF($A258=$B$3,ProkustesV!T258*R$7+R$8,-99)</f>
        <v>-99</v>
      </c>
      <c r="S258" s="2">
        <f>IF($A258=$B$3,ProkustesV!U258*S$7+S$8,-99)</f>
        <v>-99</v>
      </c>
      <c r="T258" s="2">
        <f>IF($A258=$B$3,ProkustesV!V258*T$7+T$8,-99)</f>
        <v>-99</v>
      </c>
      <c r="U258" s="2">
        <f>IF($A258=$B$3,ProkustesV!W258*U$7+U$8,-99)</f>
        <v>-99</v>
      </c>
      <c r="V258" s="2">
        <f>IF($A258=$B$3,ProkustesV!X258*V$7+V$8,-99)</f>
        <v>-99</v>
      </c>
      <c r="W258" s="1">
        <v>718.68700000000001</v>
      </c>
      <c r="X258" s="1" t="s">
        <v>22</v>
      </c>
      <c r="Y258">
        <f t="shared" si="8"/>
        <v>0</v>
      </c>
      <c r="Z258" s="1">
        <v>1471.2858321889735</v>
      </c>
    </row>
    <row r="259" spans="1:26" x14ac:dyDescent="0.3">
      <c r="A259" t="str">
        <f t="shared" si="7"/>
        <v>DIPtri</v>
      </c>
      <c r="B259" s="2" t="str">
        <f>ProkustesV!D259</f>
        <v>DIPtri1_d_2.jpg</v>
      </c>
      <c r="C259" s="2">
        <f>IF($A259=$B$3,ProkustesV!E259*C$7+C$8,-99)</f>
        <v>-99</v>
      </c>
      <c r="D259" s="2">
        <f>IF($A259=$B$3,ProkustesV!F259*D$7+D$8,-99)</f>
        <v>-99</v>
      </c>
      <c r="E259" s="2">
        <f>IF($A259=$B$3,ProkustesV!G259*E$7+E$8,-99)</f>
        <v>-99</v>
      </c>
      <c r="F259" s="2">
        <f>IF($A259=$B$3,ProkustesV!H259*F$7+F$8,-99)</f>
        <v>-99</v>
      </c>
      <c r="G259" s="2">
        <f>IF($A259=$B$3,ProkustesV!I259*G$7+G$8,-99)</f>
        <v>-99</v>
      </c>
      <c r="H259" s="2">
        <f>IF($A259=$B$3,ProkustesV!J259*H$7+H$8,-99)</f>
        <v>-99</v>
      </c>
      <c r="I259" s="2">
        <f>IF($A259=$B$3,ProkustesV!K259*I$7+I$8,-99)</f>
        <v>-99</v>
      </c>
      <c r="J259" s="2">
        <f>IF($A259=$B$3,ProkustesV!L259*J$7+J$8,-99)</f>
        <v>-99</v>
      </c>
      <c r="K259" s="2">
        <f>IF($A259=$B$3,ProkustesV!M259*K$7+K$8,-99)</f>
        <v>-99</v>
      </c>
      <c r="L259" s="2">
        <f>IF($A259=$B$3,ProkustesV!N259*L$7+L$8,-99)</f>
        <v>-99</v>
      </c>
      <c r="M259" s="2">
        <f>IF($A259=$B$3,ProkustesV!O259*M$7+M$8,-99)</f>
        <v>-99</v>
      </c>
      <c r="N259" s="2">
        <f>IF($A259=$B$3,ProkustesV!P259*N$7+N$8,-99)</f>
        <v>-99</v>
      </c>
      <c r="O259" s="2">
        <f>IF($A259=$B$3,ProkustesV!Q259*O$7+O$8,-99)</f>
        <v>-99</v>
      </c>
      <c r="P259" s="2">
        <f>IF($A259=$B$3,ProkustesV!R259*P$7+P$8,-99)</f>
        <v>-99</v>
      </c>
      <c r="Q259" s="2">
        <f>IF($A259=$B$3,ProkustesV!S259*Q$7+Q$8,-99)</f>
        <v>-99</v>
      </c>
      <c r="R259" s="2">
        <f>IF($A259=$B$3,ProkustesV!T259*R$7+R$8,-99)</f>
        <v>-99</v>
      </c>
      <c r="S259" s="2">
        <f>IF($A259=$B$3,ProkustesV!U259*S$7+S$8,-99)</f>
        <v>-99</v>
      </c>
      <c r="T259" s="2">
        <f>IF($A259=$B$3,ProkustesV!V259*T$7+T$8,-99)</f>
        <v>-99</v>
      </c>
      <c r="U259" s="2">
        <f>IF($A259=$B$3,ProkustesV!W259*U$7+U$8,-99)</f>
        <v>-99</v>
      </c>
      <c r="V259" s="2">
        <f>IF($A259=$B$3,ProkustesV!X259*V$7+V$8,-99)</f>
        <v>-99</v>
      </c>
      <c r="W259" s="1">
        <v>624.83299999999997</v>
      </c>
      <c r="X259" s="1" t="s">
        <v>22</v>
      </c>
      <c r="Y259">
        <f t="shared" si="8"/>
        <v>0</v>
      </c>
      <c r="Z259" s="1">
        <v>1500.2803071426354</v>
      </c>
    </row>
    <row r="260" spans="1:26" x14ac:dyDescent="0.3">
      <c r="A260" t="str">
        <f t="shared" si="7"/>
        <v>DIPtri</v>
      </c>
      <c r="B260" s="2" t="str">
        <f>ProkustesV!D260</f>
        <v>DIPtri2_d_1.jpg</v>
      </c>
      <c r="C260" s="2">
        <f>IF($A260=$B$3,ProkustesV!E260*C$7+C$8,-99)</f>
        <v>-99</v>
      </c>
      <c r="D260" s="2">
        <f>IF($A260=$B$3,ProkustesV!F260*D$7+D$8,-99)</f>
        <v>-99</v>
      </c>
      <c r="E260" s="2">
        <f>IF($A260=$B$3,ProkustesV!G260*E$7+E$8,-99)</f>
        <v>-99</v>
      </c>
      <c r="F260" s="2">
        <f>IF($A260=$B$3,ProkustesV!H260*F$7+F$8,-99)</f>
        <v>-99</v>
      </c>
      <c r="G260" s="2">
        <f>IF($A260=$B$3,ProkustesV!I260*G$7+G$8,-99)</f>
        <v>-99</v>
      </c>
      <c r="H260" s="2">
        <f>IF($A260=$B$3,ProkustesV!J260*H$7+H$8,-99)</f>
        <v>-99</v>
      </c>
      <c r="I260" s="2">
        <f>IF($A260=$B$3,ProkustesV!K260*I$7+I$8,-99)</f>
        <v>-99</v>
      </c>
      <c r="J260" s="2">
        <f>IF($A260=$B$3,ProkustesV!L260*J$7+J$8,-99)</f>
        <v>-99</v>
      </c>
      <c r="K260" s="2">
        <f>IF($A260=$B$3,ProkustesV!M260*K$7+K$8,-99)</f>
        <v>-99</v>
      </c>
      <c r="L260" s="2">
        <f>IF($A260=$B$3,ProkustesV!N260*L$7+L$8,-99)</f>
        <v>-99</v>
      </c>
      <c r="M260" s="2">
        <f>IF($A260=$B$3,ProkustesV!O260*M$7+M$8,-99)</f>
        <v>-99</v>
      </c>
      <c r="N260" s="2">
        <f>IF($A260=$B$3,ProkustesV!P260*N$7+N$8,-99)</f>
        <v>-99</v>
      </c>
      <c r="O260" s="2">
        <f>IF($A260=$B$3,ProkustesV!Q260*O$7+O$8,-99)</f>
        <v>-99</v>
      </c>
      <c r="P260" s="2">
        <f>IF($A260=$B$3,ProkustesV!R260*P$7+P$8,-99)</f>
        <v>-99</v>
      </c>
      <c r="Q260" s="2">
        <f>IF($A260=$B$3,ProkustesV!S260*Q$7+Q$8,-99)</f>
        <v>-99</v>
      </c>
      <c r="R260" s="2">
        <f>IF($A260=$B$3,ProkustesV!T260*R$7+R$8,-99)</f>
        <v>-99</v>
      </c>
      <c r="S260" s="2">
        <f>IF($A260=$B$3,ProkustesV!U260*S$7+S$8,-99)</f>
        <v>-99</v>
      </c>
      <c r="T260" s="2">
        <f>IF($A260=$B$3,ProkustesV!V260*T$7+T$8,-99)</f>
        <v>-99</v>
      </c>
      <c r="U260" s="2">
        <f>IF($A260=$B$3,ProkustesV!W260*U$7+U$8,-99)</f>
        <v>-99</v>
      </c>
      <c r="V260" s="2">
        <f>IF($A260=$B$3,ProkustesV!X260*V$7+V$8,-99)</f>
        <v>-99</v>
      </c>
      <c r="W260" s="1">
        <v>578.08299999999997</v>
      </c>
      <c r="X260" s="1" t="s">
        <v>22</v>
      </c>
      <c r="Y260">
        <f t="shared" si="8"/>
        <v>0</v>
      </c>
      <c r="Z260" s="1">
        <v>1426.9201098870251</v>
      </c>
    </row>
    <row r="261" spans="1:26" x14ac:dyDescent="0.3">
      <c r="A261" t="str">
        <f t="shared" si="7"/>
        <v>DIPtri</v>
      </c>
      <c r="B261" s="2" t="str">
        <f>ProkustesV!D261</f>
        <v>DIPtri2_d_2.jpg</v>
      </c>
      <c r="C261" s="2">
        <f>IF($A261=$B$3,ProkustesV!E261*C$7+C$8,-99)</f>
        <v>-99</v>
      </c>
      <c r="D261" s="2">
        <f>IF($A261=$B$3,ProkustesV!F261*D$7+D$8,-99)</f>
        <v>-99</v>
      </c>
      <c r="E261" s="2">
        <f>IF($A261=$B$3,ProkustesV!G261*E$7+E$8,-99)</f>
        <v>-99</v>
      </c>
      <c r="F261" s="2">
        <f>IF($A261=$B$3,ProkustesV!H261*F$7+F$8,-99)</f>
        <v>-99</v>
      </c>
      <c r="G261" s="2">
        <f>IF($A261=$B$3,ProkustesV!I261*G$7+G$8,-99)</f>
        <v>-99</v>
      </c>
      <c r="H261" s="2">
        <f>IF($A261=$B$3,ProkustesV!J261*H$7+H$8,-99)</f>
        <v>-99</v>
      </c>
      <c r="I261" s="2">
        <f>IF($A261=$B$3,ProkustesV!K261*I$7+I$8,-99)</f>
        <v>-99</v>
      </c>
      <c r="J261" s="2">
        <f>IF($A261=$B$3,ProkustesV!L261*J$7+J$8,-99)</f>
        <v>-99</v>
      </c>
      <c r="K261" s="2">
        <f>IF($A261=$B$3,ProkustesV!M261*K$7+K$8,-99)</f>
        <v>-99</v>
      </c>
      <c r="L261" s="2">
        <f>IF($A261=$B$3,ProkustesV!N261*L$7+L$8,-99)</f>
        <v>-99</v>
      </c>
      <c r="M261" s="2">
        <f>IF($A261=$B$3,ProkustesV!O261*M$7+M$8,-99)</f>
        <v>-99</v>
      </c>
      <c r="N261" s="2">
        <f>IF($A261=$B$3,ProkustesV!P261*N$7+N$8,-99)</f>
        <v>-99</v>
      </c>
      <c r="O261" s="2">
        <f>IF($A261=$B$3,ProkustesV!Q261*O$7+O$8,-99)</f>
        <v>-99</v>
      </c>
      <c r="P261" s="2">
        <f>IF($A261=$B$3,ProkustesV!R261*P$7+P$8,-99)</f>
        <v>-99</v>
      </c>
      <c r="Q261" s="2">
        <f>IF($A261=$B$3,ProkustesV!S261*Q$7+Q$8,-99)</f>
        <v>-99</v>
      </c>
      <c r="R261" s="2">
        <f>IF($A261=$B$3,ProkustesV!T261*R$7+R$8,-99)</f>
        <v>-99</v>
      </c>
      <c r="S261" s="2">
        <f>IF($A261=$B$3,ProkustesV!U261*S$7+S$8,-99)</f>
        <v>-99</v>
      </c>
      <c r="T261" s="2">
        <f>IF($A261=$B$3,ProkustesV!V261*T$7+T$8,-99)</f>
        <v>-99</v>
      </c>
      <c r="U261" s="2">
        <f>IF($A261=$B$3,ProkustesV!W261*U$7+U$8,-99)</f>
        <v>-99</v>
      </c>
      <c r="V261" s="2">
        <f>IF($A261=$B$3,ProkustesV!X261*V$7+V$8,-99)</f>
        <v>-99</v>
      </c>
      <c r="W261" s="1">
        <v>581.95000000000005</v>
      </c>
      <c r="X261" s="1" t="s">
        <v>22</v>
      </c>
      <c r="Y261">
        <f t="shared" si="8"/>
        <v>0</v>
      </c>
      <c r="Z261" s="1">
        <v>1450.7325735641286</v>
      </c>
    </row>
    <row r="262" spans="1:26" x14ac:dyDescent="0.3">
      <c r="A262" t="str">
        <f t="shared" si="7"/>
        <v>DIPtri</v>
      </c>
      <c r="B262" s="2" t="str">
        <f>ProkustesV!D262</f>
        <v>DIPtri2_d_3.jpg</v>
      </c>
      <c r="C262" s="2">
        <f>IF($A262=$B$3,ProkustesV!E262*C$7+C$8,-99)</f>
        <v>-99</v>
      </c>
      <c r="D262" s="2">
        <f>IF($A262=$B$3,ProkustesV!F262*D$7+D$8,-99)</f>
        <v>-99</v>
      </c>
      <c r="E262" s="2">
        <f>IF($A262=$B$3,ProkustesV!G262*E$7+E$8,-99)</f>
        <v>-99</v>
      </c>
      <c r="F262" s="2">
        <f>IF($A262=$B$3,ProkustesV!H262*F$7+F$8,-99)</f>
        <v>-99</v>
      </c>
      <c r="G262" s="2">
        <f>IF($A262=$B$3,ProkustesV!I262*G$7+G$8,-99)</f>
        <v>-99</v>
      </c>
      <c r="H262" s="2">
        <f>IF($A262=$B$3,ProkustesV!J262*H$7+H$8,-99)</f>
        <v>-99</v>
      </c>
      <c r="I262" s="2">
        <f>IF($A262=$B$3,ProkustesV!K262*I$7+I$8,-99)</f>
        <v>-99</v>
      </c>
      <c r="J262" s="2">
        <f>IF($A262=$B$3,ProkustesV!L262*J$7+J$8,-99)</f>
        <v>-99</v>
      </c>
      <c r="K262" s="2">
        <f>IF($A262=$B$3,ProkustesV!M262*K$7+K$8,-99)</f>
        <v>-99</v>
      </c>
      <c r="L262" s="2">
        <f>IF($A262=$B$3,ProkustesV!N262*L$7+L$8,-99)</f>
        <v>-99</v>
      </c>
      <c r="M262" s="2">
        <f>IF($A262=$B$3,ProkustesV!O262*M$7+M$8,-99)</f>
        <v>-99</v>
      </c>
      <c r="N262" s="2">
        <f>IF($A262=$B$3,ProkustesV!P262*N$7+N$8,-99)</f>
        <v>-99</v>
      </c>
      <c r="O262" s="2">
        <f>IF($A262=$B$3,ProkustesV!Q262*O$7+O$8,-99)</f>
        <v>-99</v>
      </c>
      <c r="P262" s="2">
        <f>IF($A262=$B$3,ProkustesV!R262*P$7+P$8,-99)</f>
        <v>-99</v>
      </c>
      <c r="Q262" s="2">
        <f>IF($A262=$B$3,ProkustesV!S262*Q$7+Q$8,-99)</f>
        <v>-99</v>
      </c>
      <c r="R262" s="2">
        <f>IF($A262=$B$3,ProkustesV!T262*R$7+R$8,-99)</f>
        <v>-99</v>
      </c>
      <c r="S262" s="2">
        <f>IF($A262=$B$3,ProkustesV!U262*S$7+S$8,-99)</f>
        <v>-99</v>
      </c>
      <c r="T262" s="2">
        <f>IF($A262=$B$3,ProkustesV!V262*T$7+T$8,-99)</f>
        <v>-99</v>
      </c>
      <c r="U262" s="2">
        <f>IF($A262=$B$3,ProkustesV!W262*U$7+U$8,-99)</f>
        <v>-99</v>
      </c>
      <c r="V262" s="2">
        <f>IF($A262=$B$3,ProkustesV!X262*V$7+V$8,-99)</f>
        <v>-99</v>
      </c>
      <c r="W262" s="1">
        <v>520.12400000000002</v>
      </c>
      <c r="X262" s="1" t="s">
        <v>22</v>
      </c>
      <c r="Y262">
        <f t="shared" si="8"/>
        <v>0</v>
      </c>
      <c r="Z262" s="1">
        <v>1252.0063897600523</v>
      </c>
    </row>
    <row r="263" spans="1:26" x14ac:dyDescent="0.3">
      <c r="A263" t="str">
        <f t="shared" si="7"/>
        <v>DIPtri</v>
      </c>
      <c r="B263" s="2" t="str">
        <f>ProkustesV!D263</f>
        <v>DIPtri2_d_4.jpg</v>
      </c>
      <c r="C263" s="2">
        <f>IF($A263=$B$3,ProkustesV!E263*C$7+C$8,-99)</f>
        <v>-99</v>
      </c>
      <c r="D263" s="2">
        <f>IF($A263=$B$3,ProkustesV!F263*D$7+D$8,-99)</f>
        <v>-99</v>
      </c>
      <c r="E263" s="2">
        <f>IF($A263=$B$3,ProkustesV!G263*E$7+E$8,-99)</f>
        <v>-99</v>
      </c>
      <c r="F263" s="2">
        <f>IF($A263=$B$3,ProkustesV!H263*F$7+F$8,-99)</f>
        <v>-99</v>
      </c>
      <c r="G263" s="2">
        <f>IF($A263=$B$3,ProkustesV!I263*G$7+G$8,-99)</f>
        <v>-99</v>
      </c>
      <c r="H263" s="2">
        <f>IF($A263=$B$3,ProkustesV!J263*H$7+H$8,-99)</f>
        <v>-99</v>
      </c>
      <c r="I263" s="2">
        <f>IF($A263=$B$3,ProkustesV!K263*I$7+I$8,-99)</f>
        <v>-99</v>
      </c>
      <c r="J263" s="2">
        <f>IF($A263=$B$3,ProkustesV!L263*J$7+J$8,-99)</f>
        <v>-99</v>
      </c>
      <c r="K263" s="2">
        <f>IF($A263=$B$3,ProkustesV!M263*K$7+K$8,-99)</f>
        <v>-99</v>
      </c>
      <c r="L263" s="2">
        <f>IF($A263=$B$3,ProkustesV!N263*L$7+L$8,-99)</f>
        <v>-99</v>
      </c>
      <c r="M263" s="2">
        <f>IF($A263=$B$3,ProkustesV!O263*M$7+M$8,-99)</f>
        <v>-99</v>
      </c>
      <c r="N263" s="2">
        <f>IF($A263=$B$3,ProkustesV!P263*N$7+N$8,-99)</f>
        <v>-99</v>
      </c>
      <c r="O263" s="2">
        <f>IF($A263=$B$3,ProkustesV!Q263*O$7+O$8,-99)</f>
        <v>-99</v>
      </c>
      <c r="P263" s="2">
        <f>IF($A263=$B$3,ProkustesV!R263*P$7+P$8,-99)</f>
        <v>-99</v>
      </c>
      <c r="Q263" s="2">
        <f>IF($A263=$B$3,ProkustesV!S263*Q$7+Q$8,-99)</f>
        <v>-99</v>
      </c>
      <c r="R263" s="2">
        <f>IF($A263=$B$3,ProkustesV!T263*R$7+R$8,-99)</f>
        <v>-99</v>
      </c>
      <c r="S263" s="2">
        <f>IF($A263=$B$3,ProkustesV!U263*S$7+S$8,-99)</f>
        <v>-99</v>
      </c>
      <c r="T263" s="2">
        <f>IF($A263=$B$3,ProkustesV!V263*T$7+T$8,-99)</f>
        <v>-99</v>
      </c>
      <c r="U263" s="2">
        <f>IF($A263=$B$3,ProkustesV!W263*U$7+U$8,-99)</f>
        <v>-99</v>
      </c>
      <c r="V263" s="2">
        <f>IF($A263=$B$3,ProkustesV!X263*V$7+V$8,-99)</f>
        <v>-99</v>
      </c>
      <c r="W263" s="1">
        <v>587.93700000000001</v>
      </c>
      <c r="X263" s="1" t="s">
        <v>22</v>
      </c>
      <c r="Y263">
        <f t="shared" si="8"/>
        <v>0</v>
      </c>
      <c r="Z263" s="1">
        <v>1458.6641148667502</v>
      </c>
    </row>
    <row r="264" spans="1:26" x14ac:dyDescent="0.3">
      <c r="A264" t="str">
        <f t="shared" si="7"/>
        <v>DIPtri</v>
      </c>
      <c r="B264" s="2" t="str">
        <f>ProkustesV!D264</f>
        <v>DIPtri2_d_5.jpg</v>
      </c>
      <c r="C264" s="2">
        <f>IF($A264=$B$3,ProkustesV!E264*C$7+C$8,-99)</f>
        <v>-99</v>
      </c>
      <c r="D264" s="2">
        <f>IF($A264=$B$3,ProkustesV!F264*D$7+D$8,-99)</f>
        <v>-99</v>
      </c>
      <c r="E264" s="2">
        <f>IF($A264=$B$3,ProkustesV!G264*E$7+E$8,-99)</f>
        <v>-99</v>
      </c>
      <c r="F264" s="2">
        <f>IF($A264=$B$3,ProkustesV!H264*F$7+F$8,-99)</f>
        <v>-99</v>
      </c>
      <c r="G264" s="2">
        <f>IF($A264=$B$3,ProkustesV!I264*G$7+G$8,-99)</f>
        <v>-99</v>
      </c>
      <c r="H264" s="2">
        <f>IF($A264=$B$3,ProkustesV!J264*H$7+H$8,-99)</f>
        <v>-99</v>
      </c>
      <c r="I264" s="2">
        <f>IF($A264=$B$3,ProkustesV!K264*I$7+I$8,-99)</f>
        <v>-99</v>
      </c>
      <c r="J264" s="2">
        <f>IF($A264=$B$3,ProkustesV!L264*J$7+J$8,-99)</f>
        <v>-99</v>
      </c>
      <c r="K264" s="2">
        <f>IF($A264=$B$3,ProkustesV!M264*K$7+K$8,-99)</f>
        <v>-99</v>
      </c>
      <c r="L264" s="2">
        <f>IF($A264=$B$3,ProkustesV!N264*L$7+L$8,-99)</f>
        <v>-99</v>
      </c>
      <c r="M264" s="2">
        <f>IF($A264=$B$3,ProkustesV!O264*M$7+M$8,-99)</f>
        <v>-99</v>
      </c>
      <c r="N264" s="2">
        <f>IF($A264=$B$3,ProkustesV!P264*N$7+N$8,-99)</f>
        <v>-99</v>
      </c>
      <c r="O264" s="2">
        <f>IF($A264=$B$3,ProkustesV!Q264*O$7+O$8,-99)</f>
        <v>-99</v>
      </c>
      <c r="P264" s="2">
        <f>IF($A264=$B$3,ProkustesV!R264*P$7+P$8,-99)</f>
        <v>-99</v>
      </c>
      <c r="Q264" s="2">
        <f>IF($A264=$B$3,ProkustesV!S264*Q$7+Q$8,-99)</f>
        <v>-99</v>
      </c>
      <c r="R264" s="2">
        <f>IF($A264=$B$3,ProkustesV!T264*R$7+R$8,-99)</f>
        <v>-99</v>
      </c>
      <c r="S264" s="2">
        <f>IF($A264=$B$3,ProkustesV!U264*S$7+S$8,-99)</f>
        <v>-99</v>
      </c>
      <c r="T264" s="2">
        <f>IF($A264=$B$3,ProkustesV!V264*T$7+T$8,-99)</f>
        <v>-99</v>
      </c>
      <c r="U264" s="2">
        <f>IF($A264=$B$3,ProkustesV!W264*U$7+U$8,-99)</f>
        <v>-99</v>
      </c>
      <c r="V264" s="2">
        <f>IF($A264=$B$3,ProkustesV!X264*V$7+V$8,-99)</f>
        <v>-99</v>
      </c>
      <c r="W264" s="1">
        <v>559.18299999999999</v>
      </c>
      <c r="X264" s="1" t="s">
        <v>22</v>
      </c>
      <c r="Y264">
        <f t="shared" si="8"/>
        <v>0</v>
      </c>
      <c r="Z264" s="1">
        <v>1342.0886706920671</v>
      </c>
    </row>
    <row r="265" spans="1:26" x14ac:dyDescent="0.3">
      <c r="A265" t="str">
        <f t="shared" si="7"/>
        <v>DIPtri</v>
      </c>
      <c r="B265" s="2" t="str">
        <f>ProkustesV!D265</f>
        <v>DIPtri3_d_1.jpg</v>
      </c>
      <c r="C265" s="2">
        <f>IF($A265=$B$3,ProkustesV!E265*C$7+C$8,-99)</f>
        <v>-99</v>
      </c>
      <c r="D265" s="2">
        <f>IF($A265=$B$3,ProkustesV!F265*D$7+D$8,-99)</f>
        <v>-99</v>
      </c>
      <c r="E265" s="2">
        <f>IF($A265=$B$3,ProkustesV!G265*E$7+E$8,-99)</f>
        <v>-99</v>
      </c>
      <c r="F265" s="2">
        <f>IF($A265=$B$3,ProkustesV!H265*F$7+F$8,-99)</f>
        <v>-99</v>
      </c>
      <c r="G265" s="2">
        <f>IF($A265=$B$3,ProkustesV!I265*G$7+G$8,-99)</f>
        <v>-99</v>
      </c>
      <c r="H265" s="2">
        <f>IF($A265=$B$3,ProkustesV!J265*H$7+H$8,-99)</f>
        <v>-99</v>
      </c>
      <c r="I265" s="2">
        <f>IF($A265=$B$3,ProkustesV!K265*I$7+I$8,-99)</f>
        <v>-99</v>
      </c>
      <c r="J265" s="2">
        <f>IF($A265=$B$3,ProkustesV!L265*J$7+J$8,-99)</f>
        <v>-99</v>
      </c>
      <c r="K265" s="2">
        <f>IF($A265=$B$3,ProkustesV!M265*K$7+K$8,-99)</f>
        <v>-99</v>
      </c>
      <c r="L265" s="2">
        <f>IF($A265=$B$3,ProkustesV!N265*L$7+L$8,-99)</f>
        <v>-99</v>
      </c>
      <c r="M265" s="2">
        <f>IF($A265=$B$3,ProkustesV!O265*M$7+M$8,-99)</f>
        <v>-99</v>
      </c>
      <c r="N265" s="2">
        <f>IF($A265=$B$3,ProkustesV!P265*N$7+N$8,-99)</f>
        <v>-99</v>
      </c>
      <c r="O265" s="2">
        <f>IF($A265=$B$3,ProkustesV!Q265*O$7+O$8,-99)</f>
        <v>-99</v>
      </c>
      <c r="P265" s="2">
        <f>IF($A265=$B$3,ProkustesV!R265*P$7+P$8,-99)</f>
        <v>-99</v>
      </c>
      <c r="Q265" s="2">
        <f>IF($A265=$B$3,ProkustesV!S265*Q$7+Q$8,-99)</f>
        <v>-99</v>
      </c>
      <c r="R265" s="2">
        <f>IF($A265=$B$3,ProkustesV!T265*R$7+R$8,-99)</f>
        <v>-99</v>
      </c>
      <c r="S265" s="2">
        <f>IF($A265=$B$3,ProkustesV!U265*S$7+S$8,-99)</f>
        <v>-99</v>
      </c>
      <c r="T265" s="2">
        <f>IF($A265=$B$3,ProkustesV!V265*T$7+T$8,-99)</f>
        <v>-99</v>
      </c>
      <c r="U265" s="2">
        <f>IF($A265=$B$3,ProkustesV!W265*U$7+U$8,-99)</f>
        <v>-99</v>
      </c>
      <c r="V265" s="2">
        <f>IF($A265=$B$3,ProkustesV!X265*V$7+V$8,-99)</f>
        <v>-99</v>
      </c>
      <c r="W265" s="1">
        <v>370.58600000000001</v>
      </c>
      <c r="X265" s="1" t="s">
        <v>22</v>
      </c>
      <c r="Y265">
        <f t="shared" si="8"/>
        <v>0</v>
      </c>
      <c r="Z265" s="1">
        <v>1302.2922099129673</v>
      </c>
    </row>
    <row r="266" spans="1:26" x14ac:dyDescent="0.3">
      <c r="A266" t="str">
        <f t="shared" si="7"/>
        <v>DIPtri</v>
      </c>
      <c r="B266" s="2" t="str">
        <f>ProkustesV!D266</f>
        <v>DIPtri3_d_2.jpg</v>
      </c>
      <c r="C266" s="2">
        <f>IF($A266=$B$3,ProkustesV!E266*C$7+C$8,-99)</f>
        <v>-99</v>
      </c>
      <c r="D266" s="2">
        <f>IF($A266=$B$3,ProkustesV!F266*D$7+D$8,-99)</f>
        <v>-99</v>
      </c>
      <c r="E266" s="2">
        <f>IF($A266=$B$3,ProkustesV!G266*E$7+E$8,-99)</f>
        <v>-99</v>
      </c>
      <c r="F266" s="2">
        <f>IF($A266=$B$3,ProkustesV!H266*F$7+F$8,-99)</f>
        <v>-99</v>
      </c>
      <c r="G266" s="2">
        <f>IF($A266=$B$3,ProkustesV!I266*G$7+G$8,-99)</f>
        <v>-99</v>
      </c>
      <c r="H266" s="2">
        <f>IF($A266=$B$3,ProkustesV!J266*H$7+H$8,-99)</f>
        <v>-99</v>
      </c>
      <c r="I266" s="2">
        <f>IF($A266=$B$3,ProkustesV!K266*I$7+I$8,-99)</f>
        <v>-99</v>
      </c>
      <c r="J266" s="2">
        <f>IF($A266=$B$3,ProkustesV!L266*J$7+J$8,-99)</f>
        <v>-99</v>
      </c>
      <c r="K266" s="2">
        <f>IF($A266=$B$3,ProkustesV!M266*K$7+K$8,-99)</f>
        <v>-99</v>
      </c>
      <c r="L266" s="2">
        <f>IF($A266=$B$3,ProkustesV!N266*L$7+L$8,-99)</f>
        <v>-99</v>
      </c>
      <c r="M266" s="2">
        <f>IF($A266=$B$3,ProkustesV!O266*M$7+M$8,-99)</f>
        <v>-99</v>
      </c>
      <c r="N266" s="2">
        <f>IF($A266=$B$3,ProkustesV!P266*N$7+N$8,-99)</f>
        <v>-99</v>
      </c>
      <c r="O266" s="2">
        <f>IF($A266=$B$3,ProkustesV!Q266*O$7+O$8,-99)</f>
        <v>-99</v>
      </c>
      <c r="P266" s="2">
        <f>IF($A266=$B$3,ProkustesV!R266*P$7+P$8,-99)</f>
        <v>-99</v>
      </c>
      <c r="Q266" s="2">
        <f>IF($A266=$B$3,ProkustesV!S266*Q$7+Q$8,-99)</f>
        <v>-99</v>
      </c>
      <c r="R266" s="2">
        <f>IF($A266=$B$3,ProkustesV!T266*R$7+R$8,-99)</f>
        <v>-99</v>
      </c>
      <c r="S266" s="2">
        <f>IF($A266=$B$3,ProkustesV!U266*S$7+S$8,-99)</f>
        <v>-99</v>
      </c>
      <c r="T266" s="2">
        <f>IF($A266=$B$3,ProkustesV!V266*T$7+T$8,-99)</f>
        <v>-99</v>
      </c>
      <c r="U266" s="2">
        <f>IF($A266=$B$3,ProkustesV!W266*U$7+U$8,-99)</f>
        <v>-99</v>
      </c>
      <c r="V266" s="2">
        <f>IF($A266=$B$3,ProkustesV!X266*V$7+V$8,-99)</f>
        <v>-99</v>
      </c>
      <c r="W266" s="1">
        <v>366.62200000000001</v>
      </c>
      <c r="X266" s="1" t="s">
        <v>22</v>
      </c>
      <c r="Y266">
        <f t="shared" si="8"/>
        <v>0</v>
      </c>
      <c r="Z266" s="1">
        <v>1339.8298399423711</v>
      </c>
    </row>
    <row r="267" spans="1:26" x14ac:dyDescent="0.3">
      <c r="A267" t="str">
        <f t="shared" ref="A267:A330" si="9">MID(B267,1,6)</f>
        <v>DIPtri</v>
      </c>
      <c r="B267" s="2" t="str">
        <f>ProkustesV!D267</f>
        <v>DIPtri3_d_3.jpg</v>
      </c>
      <c r="C267" s="2">
        <f>IF($A267=$B$3,ProkustesV!E267*C$7+C$8,-99)</f>
        <v>-99</v>
      </c>
      <c r="D267" s="2">
        <f>IF($A267=$B$3,ProkustesV!F267*D$7+D$8,-99)</f>
        <v>-99</v>
      </c>
      <c r="E267" s="2">
        <f>IF($A267=$B$3,ProkustesV!G267*E$7+E$8,-99)</f>
        <v>-99</v>
      </c>
      <c r="F267" s="2">
        <f>IF($A267=$B$3,ProkustesV!H267*F$7+F$8,-99)</f>
        <v>-99</v>
      </c>
      <c r="G267" s="2">
        <f>IF($A267=$B$3,ProkustesV!I267*G$7+G$8,-99)</f>
        <v>-99</v>
      </c>
      <c r="H267" s="2">
        <f>IF($A267=$B$3,ProkustesV!J267*H$7+H$8,-99)</f>
        <v>-99</v>
      </c>
      <c r="I267" s="2">
        <f>IF($A267=$B$3,ProkustesV!K267*I$7+I$8,-99)</f>
        <v>-99</v>
      </c>
      <c r="J267" s="2">
        <f>IF($A267=$B$3,ProkustesV!L267*J$7+J$8,-99)</f>
        <v>-99</v>
      </c>
      <c r="K267" s="2">
        <f>IF($A267=$B$3,ProkustesV!M267*K$7+K$8,-99)</f>
        <v>-99</v>
      </c>
      <c r="L267" s="2">
        <f>IF($A267=$B$3,ProkustesV!N267*L$7+L$8,-99)</f>
        <v>-99</v>
      </c>
      <c r="M267" s="2">
        <f>IF($A267=$B$3,ProkustesV!O267*M$7+M$8,-99)</f>
        <v>-99</v>
      </c>
      <c r="N267" s="2">
        <f>IF($A267=$B$3,ProkustesV!P267*N$7+N$8,-99)</f>
        <v>-99</v>
      </c>
      <c r="O267" s="2">
        <f>IF($A267=$B$3,ProkustesV!Q267*O$7+O$8,-99)</f>
        <v>-99</v>
      </c>
      <c r="P267" s="2">
        <f>IF($A267=$B$3,ProkustesV!R267*P$7+P$8,-99)</f>
        <v>-99</v>
      </c>
      <c r="Q267" s="2">
        <f>IF($A267=$B$3,ProkustesV!S267*Q$7+Q$8,-99)</f>
        <v>-99</v>
      </c>
      <c r="R267" s="2">
        <f>IF($A267=$B$3,ProkustesV!T267*R$7+R$8,-99)</f>
        <v>-99</v>
      </c>
      <c r="S267" s="2">
        <f>IF($A267=$B$3,ProkustesV!U267*S$7+S$8,-99)</f>
        <v>-99</v>
      </c>
      <c r="T267" s="2">
        <f>IF($A267=$B$3,ProkustesV!V267*T$7+T$8,-99)</f>
        <v>-99</v>
      </c>
      <c r="U267" s="2">
        <f>IF($A267=$B$3,ProkustesV!W267*U$7+U$8,-99)</f>
        <v>-99</v>
      </c>
      <c r="V267" s="2">
        <f>IF($A267=$B$3,ProkustesV!X267*V$7+V$8,-99)</f>
        <v>-99</v>
      </c>
      <c r="W267" s="1">
        <v>420.73200000000003</v>
      </c>
      <c r="X267" s="1" t="s">
        <v>22</v>
      </c>
      <c r="Y267">
        <f t="shared" ref="Y267:Y330" si="10">SQRT((G267-U267)*(G267-U267) + (H267-V267) *(H267-V267))</f>
        <v>0</v>
      </c>
      <c r="Z267" s="1">
        <v>1368.9236647819337</v>
      </c>
    </row>
    <row r="268" spans="1:26" x14ac:dyDescent="0.3">
      <c r="A268" t="str">
        <f t="shared" si="9"/>
        <v>DIPtri</v>
      </c>
      <c r="B268" s="2" t="str">
        <f>ProkustesV!D268</f>
        <v>DIPtri3_d_4.jpg</v>
      </c>
      <c r="C268" s="2">
        <f>IF($A268=$B$3,ProkustesV!E268*C$7+C$8,-99)</f>
        <v>-99</v>
      </c>
      <c r="D268" s="2">
        <f>IF($A268=$B$3,ProkustesV!F268*D$7+D$8,-99)</f>
        <v>-99</v>
      </c>
      <c r="E268" s="2">
        <f>IF($A268=$B$3,ProkustesV!G268*E$7+E$8,-99)</f>
        <v>-99</v>
      </c>
      <c r="F268" s="2">
        <f>IF($A268=$B$3,ProkustesV!H268*F$7+F$8,-99)</f>
        <v>-99</v>
      </c>
      <c r="G268" s="2">
        <f>IF($A268=$B$3,ProkustesV!I268*G$7+G$8,-99)</f>
        <v>-99</v>
      </c>
      <c r="H268" s="2">
        <f>IF($A268=$B$3,ProkustesV!J268*H$7+H$8,-99)</f>
        <v>-99</v>
      </c>
      <c r="I268" s="2">
        <f>IF($A268=$B$3,ProkustesV!K268*I$7+I$8,-99)</f>
        <v>-99</v>
      </c>
      <c r="J268" s="2">
        <f>IF($A268=$B$3,ProkustesV!L268*J$7+J$8,-99)</f>
        <v>-99</v>
      </c>
      <c r="K268" s="2">
        <f>IF($A268=$B$3,ProkustesV!M268*K$7+K$8,-99)</f>
        <v>-99</v>
      </c>
      <c r="L268" s="2">
        <f>IF($A268=$B$3,ProkustesV!N268*L$7+L$8,-99)</f>
        <v>-99</v>
      </c>
      <c r="M268" s="2">
        <f>IF($A268=$B$3,ProkustesV!O268*M$7+M$8,-99)</f>
        <v>-99</v>
      </c>
      <c r="N268" s="2">
        <f>IF($A268=$B$3,ProkustesV!P268*N$7+N$8,-99)</f>
        <v>-99</v>
      </c>
      <c r="O268" s="2">
        <f>IF($A268=$B$3,ProkustesV!Q268*O$7+O$8,-99)</f>
        <v>-99</v>
      </c>
      <c r="P268" s="2">
        <f>IF($A268=$B$3,ProkustesV!R268*P$7+P$8,-99)</f>
        <v>-99</v>
      </c>
      <c r="Q268" s="2">
        <f>IF($A268=$B$3,ProkustesV!S268*Q$7+Q$8,-99)</f>
        <v>-99</v>
      </c>
      <c r="R268" s="2">
        <f>IF($A268=$B$3,ProkustesV!T268*R$7+R$8,-99)</f>
        <v>-99</v>
      </c>
      <c r="S268" s="2">
        <f>IF($A268=$B$3,ProkustesV!U268*S$7+S$8,-99)</f>
        <v>-99</v>
      </c>
      <c r="T268" s="2">
        <f>IF($A268=$B$3,ProkustesV!V268*T$7+T$8,-99)</f>
        <v>-99</v>
      </c>
      <c r="U268" s="2">
        <f>IF($A268=$B$3,ProkustesV!W268*U$7+U$8,-99)</f>
        <v>-99</v>
      </c>
      <c r="V268" s="2">
        <f>IF($A268=$B$3,ProkustesV!X268*V$7+V$8,-99)</f>
        <v>-99</v>
      </c>
      <c r="W268" s="1">
        <v>396.75299999999999</v>
      </c>
      <c r="X268" s="1" t="s">
        <v>22</v>
      </c>
      <c r="Y268">
        <f t="shared" si="10"/>
        <v>0</v>
      </c>
      <c r="Z268" s="1">
        <v>1333.388540523729</v>
      </c>
    </row>
    <row r="269" spans="1:26" x14ac:dyDescent="0.3">
      <c r="A269" t="str">
        <f t="shared" si="9"/>
        <v>DIPtri</v>
      </c>
      <c r="B269" s="2" t="str">
        <f>ProkustesV!D269</f>
        <v>DIPtri3_d_5.jpg</v>
      </c>
      <c r="C269" s="2">
        <f>IF($A269=$B$3,ProkustesV!E269*C$7+C$8,-99)</f>
        <v>-99</v>
      </c>
      <c r="D269" s="2">
        <f>IF($A269=$B$3,ProkustesV!F269*D$7+D$8,-99)</f>
        <v>-99</v>
      </c>
      <c r="E269" s="2">
        <f>IF($A269=$B$3,ProkustesV!G269*E$7+E$8,-99)</f>
        <v>-99</v>
      </c>
      <c r="F269" s="2">
        <f>IF($A269=$B$3,ProkustesV!H269*F$7+F$8,-99)</f>
        <v>-99</v>
      </c>
      <c r="G269" s="2">
        <f>IF($A269=$B$3,ProkustesV!I269*G$7+G$8,-99)</f>
        <v>-99</v>
      </c>
      <c r="H269" s="2">
        <f>IF($A269=$B$3,ProkustesV!J269*H$7+H$8,-99)</f>
        <v>-99</v>
      </c>
      <c r="I269" s="2">
        <f>IF($A269=$B$3,ProkustesV!K269*I$7+I$8,-99)</f>
        <v>-99</v>
      </c>
      <c r="J269" s="2">
        <f>IF($A269=$B$3,ProkustesV!L269*J$7+J$8,-99)</f>
        <v>-99</v>
      </c>
      <c r="K269" s="2">
        <f>IF($A269=$B$3,ProkustesV!M269*K$7+K$8,-99)</f>
        <v>-99</v>
      </c>
      <c r="L269" s="2">
        <f>IF($A269=$B$3,ProkustesV!N269*L$7+L$8,-99)</f>
        <v>-99</v>
      </c>
      <c r="M269" s="2">
        <f>IF($A269=$B$3,ProkustesV!O269*M$7+M$8,-99)</f>
        <v>-99</v>
      </c>
      <c r="N269" s="2">
        <f>IF($A269=$B$3,ProkustesV!P269*N$7+N$8,-99)</f>
        <v>-99</v>
      </c>
      <c r="O269" s="2">
        <f>IF($A269=$B$3,ProkustesV!Q269*O$7+O$8,-99)</f>
        <v>-99</v>
      </c>
      <c r="P269" s="2">
        <f>IF($A269=$B$3,ProkustesV!R269*P$7+P$8,-99)</f>
        <v>-99</v>
      </c>
      <c r="Q269" s="2">
        <f>IF($A269=$B$3,ProkustesV!S269*Q$7+Q$8,-99)</f>
        <v>-99</v>
      </c>
      <c r="R269" s="2">
        <f>IF($A269=$B$3,ProkustesV!T269*R$7+R$8,-99)</f>
        <v>-99</v>
      </c>
      <c r="S269" s="2">
        <f>IF($A269=$B$3,ProkustesV!U269*S$7+S$8,-99)</f>
        <v>-99</v>
      </c>
      <c r="T269" s="2">
        <f>IF($A269=$B$3,ProkustesV!V269*T$7+T$8,-99)</f>
        <v>-99</v>
      </c>
      <c r="U269" s="2">
        <f>IF($A269=$B$3,ProkustesV!W269*U$7+U$8,-99)</f>
        <v>-99</v>
      </c>
      <c r="V269" s="2">
        <f>IF($A269=$B$3,ProkustesV!X269*V$7+V$8,-99)</f>
        <v>-99</v>
      </c>
      <c r="W269" s="1">
        <v>399.14299999999997</v>
      </c>
      <c r="X269" s="1" t="s">
        <v>22</v>
      </c>
      <c r="Y269">
        <f t="shared" si="10"/>
        <v>0</v>
      </c>
      <c r="Z269" s="1">
        <v>1318.9480656947794</v>
      </c>
    </row>
    <row r="270" spans="1:26" x14ac:dyDescent="0.3">
      <c r="A270" t="str">
        <f t="shared" si="9"/>
        <v>DIPtri</v>
      </c>
      <c r="B270" s="2" t="str">
        <f>ProkustesV!D270</f>
        <v>DIPtri4_d_1.jpg</v>
      </c>
      <c r="C270" s="2">
        <f>IF($A270=$B$3,ProkustesV!E270*C$7+C$8,-99)</f>
        <v>-99</v>
      </c>
      <c r="D270" s="2">
        <f>IF($A270=$B$3,ProkustesV!F270*D$7+D$8,-99)</f>
        <v>-99</v>
      </c>
      <c r="E270" s="2">
        <f>IF($A270=$B$3,ProkustesV!G270*E$7+E$8,-99)</f>
        <v>-99</v>
      </c>
      <c r="F270" s="2">
        <f>IF($A270=$B$3,ProkustesV!H270*F$7+F$8,-99)</f>
        <v>-99</v>
      </c>
      <c r="G270" s="2">
        <f>IF($A270=$B$3,ProkustesV!I270*G$7+G$8,-99)</f>
        <v>-99</v>
      </c>
      <c r="H270" s="2">
        <f>IF($A270=$B$3,ProkustesV!J270*H$7+H$8,-99)</f>
        <v>-99</v>
      </c>
      <c r="I270" s="2">
        <f>IF($A270=$B$3,ProkustesV!K270*I$7+I$8,-99)</f>
        <v>-99</v>
      </c>
      <c r="J270" s="2">
        <f>IF($A270=$B$3,ProkustesV!L270*J$7+J$8,-99)</f>
        <v>-99</v>
      </c>
      <c r="K270" s="2">
        <f>IF($A270=$B$3,ProkustesV!M270*K$7+K$8,-99)</f>
        <v>-99</v>
      </c>
      <c r="L270" s="2">
        <f>IF($A270=$B$3,ProkustesV!N270*L$7+L$8,-99)</f>
        <v>-99</v>
      </c>
      <c r="M270" s="2">
        <f>IF($A270=$B$3,ProkustesV!O270*M$7+M$8,-99)</f>
        <v>-99</v>
      </c>
      <c r="N270" s="2">
        <f>IF($A270=$B$3,ProkustesV!P270*N$7+N$8,-99)</f>
        <v>-99</v>
      </c>
      <c r="O270" s="2">
        <f>IF($A270=$B$3,ProkustesV!Q270*O$7+O$8,-99)</f>
        <v>-99</v>
      </c>
      <c r="P270" s="2">
        <f>IF($A270=$B$3,ProkustesV!R270*P$7+P$8,-99)</f>
        <v>-99</v>
      </c>
      <c r="Q270" s="2">
        <f>IF($A270=$B$3,ProkustesV!S270*Q$7+Q$8,-99)</f>
        <v>-99</v>
      </c>
      <c r="R270" s="2">
        <f>IF($A270=$B$3,ProkustesV!T270*R$7+R$8,-99)</f>
        <v>-99</v>
      </c>
      <c r="S270" s="2">
        <f>IF($A270=$B$3,ProkustesV!U270*S$7+S$8,-99)</f>
        <v>-99</v>
      </c>
      <c r="T270" s="2">
        <f>IF($A270=$B$3,ProkustesV!V270*T$7+T$8,-99)</f>
        <v>-99</v>
      </c>
      <c r="U270" s="2">
        <f>IF($A270=$B$3,ProkustesV!W270*U$7+U$8,-99)</f>
        <v>-99</v>
      </c>
      <c r="V270" s="2">
        <f>IF($A270=$B$3,ProkustesV!X270*V$7+V$8,-99)</f>
        <v>-99</v>
      </c>
      <c r="W270" s="1">
        <v>845.71500000000003</v>
      </c>
      <c r="X270" s="1" t="s">
        <v>22</v>
      </c>
      <c r="Y270">
        <f t="shared" si="10"/>
        <v>0</v>
      </c>
      <c r="Z270" s="1">
        <v>801.52479687156278</v>
      </c>
    </row>
    <row r="271" spans="1:26" x14ac:dyDescent="0.3">
      <c r="A271" t="str">
        <f t="shared" si="9"/>
        <v>DIPtri</v>
      </c>
      <c r="B271" s="2" t="str">
        <f>ProkustesV!D271</f>
        <v>DIPtri4_d_2.jpg</v>
      </c>
      <c r="C271" s="2">
        <f>IF($A271=$B$3,ProkustesV!E271*C$7+C$8,-99)</f>
        <v>-99</v>
      </c>
      <c r="D271" s="2">
        <f>IF($A271=$B$3,ProkustesV!F271*D$7+D$8,-99)</f>
        <v>-99</v>
      </c>
      <c r="E271" s="2">
        <f>IF($A271=$B$3,ProkustesV!G271*E$7+E$8,-99)</f>
        <v>-99</v>
      </c>
      <c r="F271" s="2">
        <f>IF($A271=$B$3,ProkustesV!H271*F$7+F$8,-99)</f>
        <v>-99</v>
      </c>
      <c r="G271" s="2">
        <f>IF($A271=$B$3,ProkustesV!I271*G$7+G$8,-99)</f>
        <v>-99</v>
      </c>
      <c r="H271" s="2">
        <f>IF($A271=$B$3,ProkustesV!J271*H$7+H$8,-99)</f>
        <v>-99</v>
      </c>
      <c r="I271" s="2">
        <f>IF($A271=$B$3,ProkustesV!K271*I$7+I$8,-99)</f>
        <v>-99</v>
      </c>
      <c r="J271" s="2">
        <f>IF($A271=$B$3,ProkustesV!L271*J$7+J$8,-99)</f>
        <v>-99</v>
      </c>
      <c r="K271" s="2">
        <f>IF($A271=$B$3,ProkustesV!M271*K$7+K$8,-99)</f>
        <v>-99</v>
      </c>
      <c r="L271" s="2">
        <f>IF($A271=$B$3,ProkustesV!N271*L$7+L$8,-99)</f>
        <v>-99</v>
      </c>
      <c r="M271" s="2">
        <f>IF($A271=$B$3,ProkustesV!O271*M$7+M$8,-99)</f>
        <v>-99</v>
      </c>
      <c r="N271" s="2">
        <f>IF($A271=$B$3,ProkustesV!P271*N$7+N$8,-99)</f>
        <v>-99</v>
      </c>
      <c r="O271" s="2">
        <f>IF($A271=$B$3,ProkustesV!Q271*O$7+O$8,-99)</f>
        <v>-99</v>
      </c>
      <c r="P271" s="2">
        <f>IF($A271=$B$3,ProkustesV!R271*P$7+P$8,-99)</f>
        <v>-99</v>
      </c>
      <c r="Q271" s="2">
        <f>IF($A271=$B$3,ProkustesV!S271*Q$7+Q$8,-99)</f>
        <v>-99</v>
      </c>
      <c r="R271" s="2">
        <f>IF($A271=$B$3,ProkustesV!T271*R$7+R$8,-99)</f>
        <v>-99</v>
      </c>
      <c r="S271" s="2">
        <f>IF($A271=$B$3,ProkustesV!U271*S$7+S$8,-99)</f>
        <v>-99</v>
      </c>
      <c r="T271" s="2">
        <f>IF($A271=$B$3,ProkustesV!V271*T$7+T$8,-99)</f>
        <v>-99</v>
      </c>
      <c r="U271" s="2">
        <f>IF($A271=$B$3,ProkustesV!W271*U$7+U$8,-99)</f>
        <v>-99</v>
      </c>
      <c r="V271" s="2">
        <f>IF($A271=$B$3,ProkustesV!X271*V$7+V$8,-99)</f>
        <v>-99</v>
      </c>
      <c r="W271" s="1">
        <v>856.43499999999995</v>
      </c>
      <c r="X271" s="1" t="s">
        <v>22</v>
      </c>
      <c r="Y271">
        <f t="shared" si="10"/>
        <v>0</v>
      </c>
      <c r="Z271" s="1">
        <v>800.52108029707745</v>
      </c>
    </row>
    <row r="272" spans="1:26" x14ac:dyDescent="0.3">
      <c r="A272" t="str">
        <f t="shared" si="9"/>
        <v>DIPtri</v>
      </c>
      <c r="B272" s="2" t="str">
        <f>ProkustesV!D272</f>
        <v>DIPtri4_d_3.jpg</v>
      </c>
      <c r="C272" s="2">
        <f>IF($A272=$B$3,ProkustesV!E272*C$7+C$8,-99)</f>
        <v>-99</v>
      </c>
      <c r="D272" s="2">
        <f>IF($A272=$B$3,ProkustesV!F272*D$7+D$8,-99)</f>
        <v>-99</v>
      </c>
      <c r="E272" s="2">
        <f>IF($A272=$B$3,ProkustesV!G272*E$7+E$8,-99)</f>
        <v>-99</v>
      </c>
      <c r="F272" s="2">
        <f>IF($A272=$B$3,ProkustesV!H272*F$7+F$8,-99)</f>
        <v>-99</v>
      </c>
      <c r="G272" s="2">
        <f>IF($A272=$B$3,ProkustesV!I272*G$7+G$8,-99)</f>
        <v>-99</v>
      </c>
      <c r="H272" s="2">
        <f>IF($A272=$B$3,ProkustesV!J272*H$7+H$8,-99)</f>
        <v>-99</v>
      </c>
      <c r="I272" s="2">
        <f>IF($A272=$B$3,ProkustesV!K272*I$7+I$8,-99)</f>
        <v>-99</v>
      </c>
      <c r="J272" s="2">
        <f>IF($A272=$B$3,ProkustesV!L272*J$7+J$8,-99)</f>
        <v>-99</v>
      </c>
      <c r="K272" s="2">
        <f>IF($A272=$B$3,ProkustesV!M272*K$7+K$8,-99)</f>
        <v>-99</v>
      </c>
      <c r="L272" s="2">
        <f>IF($A272=$B$3,ProkustesV!N272*L$7+L$8,-99)</f>
        <v>-99</v>
      </c>
      <c r="M272" s="2">
        <f>IF($A272=$B$3,ProkustesV!O272*M$7+M$8,-99)</f>
        <v>-99</v>
      </c>
      <c r="N272" s="2">
        <f>IF($A272=$B$3,ProkustesV!P272*N$7+N$8,-99)</f>
        <v>-99</v>
      </c>
      <c r="O272" s="2">
        <f>IF($A272=$B$3,ProkustesV!Q272*O$7+O$8,-99)</f>
        <v>-99</v>
      </c>
      <c r="P272" s="2">
        <f>IF($A272=$B$3,ProkustesV!R272*P$7+P$8,-99)</f>
        <v>-99</v>
      </c>
      <c r="Q272" s="2">
        <f>IF($A272=$B$3,ProkustesV!S272*Q$7+Q$8,-99)</f>
        <v>-99</v>
      </c>
      <c r="R272" s="2">
        <f>IF($A272=$B$3,ProkustesV!T272*R$7+R$8,-99)</f>
        <v>-99</v>
      </c>
      <c r="S272" s="2">
        <f>IF($A272=$B$3,ProkustesV!U272*S$7+S$8,-99)</f>
        <v>-99</v>
      </c>
      <c r="T272" s="2">
        <f>IF($A272=$B$3,ProkustesV!V272*T$7+T$8,-99)</f>
        <v>-99</v>
      </c>
      <c r="U272" s="2">
        <f>IF($A272=$B$3,ProkustesV!W272*U$7+U$8,-99)</f>
        <v>-99</v>
      </c>
      <c r="V272" s="2">
        <f>IF($A272=$B$3,ProkustesV!X272*V$7+V$8,-99)</f>
        <v>-99</v>
      </c>
      <c r="W272" s="1">
        <v>791.85</v>
      </c>
      <c r="X272" s="1" t="s">
        <v>22</v>
      </c>
      <c r="Y272">
        <f t="shared" si="10"/>
        <v>0</v>
      </c>
      <c r="Z272" s="1">
        <v>798.10588269978314</v>
      </c>
    </row>
    <row r="273" spans="1:26" x14ac:dyDescent="0.3">
      <c r="A273" t="str">
        <f t="shared" si="9"/>
        <v>DIPtri</v>
      </c>
      <c r="B273" s="2" t="str">
        <f>ProkustesV!D273</f>
        <v>DIPtri4_d_4.jpg</v>
      </c>
      <c r="C273" s="2">
        <f>IF($A273=$B$3,ProkustesV!E273*C$7+C$8,-99)</f>
        <v>-99</v>
      </c>
      <c r="D273" s="2">
        <f>IF($A273=$B$3,ProkustesV!F273*D$7+D$8,-99)</f>
        <v>-99</v>
      </c>
      <c r="E273" s="2">
        <f>IF($A273=$B$3,ProkustesV!G273*E$7+E$8,-99)</f>
        <v>-99</v>
      </c>
      <c r="F273" s="2">
        <f>IF($A273=$B$3,ProkustesV!H273*F$7+F$8,-99)</f>
        <v>-99</v>
      </c>
      <c r="G273" s="2">
        <f>IF($A273=$B$3,ProkustesV!I273*G$7+G$8,-99)</f>
        <v>-99</v>
      </c>
      <c r="H273" s="2">
        <f>IF($A273=$B$3,ProkustesV!J273*H$7+H$8,-99)</f>
        <v>-99</v>
      </c>
      <c r="I273" s="2">
        <f>IF($A273=$B$3,ProkustesV!K273*I$7+I$8,-99)</f>
        <v>-99</v>
      </c>
      <c r="J273" s="2">
        <f>IF($A273=$B$3,ProkustesV!L273*J$7+J$8,-99)</f>
        <v>-99</v>
      </c>
      <c r="K273" s="2">
        <f>IF($A273=$B$3,ProkustesV!M273*K$7+K$8,-99)</f>
        <v>-99</v>
      </c>
      <c r="L273" s="2">
        <f>IF($A273=$B$3,ProkustesV!N273*L$7+L$8,-99)</f>
        <v>-99</v>
      </c>
      <c r="M273" s="2">
        <f>IF($A273=$B$3,ProkustesV!O273*M$7+M$8,-99)</f>
        <v>-99</v>
      </c>
      <c r="N273" s="2">
        <f>IF($A273=$B$3,ProkustesV!P273*N$7+N$8,-99)</f>
        <v>-99</v>
      </c>
      <c r="O273" s="2">
        <f>IF($A273=$B$3,ProkustesV!Q273*O$7+O$8,-99)</f>
        <v>-99</v>
      </c>
      <c r="P273" s="2">
        <f>IF($A273=$B$3,ProkustesV!R273*P$7+P$8,-99)</f>
        <v>-99</v>
      </c>
      <c r="Q273" s="2">
        <f>IF($A273=$B$3,ProkustesV!S273*Q$7+Q$8,-99)</f>
        <v>-99</v>
      </c>
      <c r="R273" s="2">
        <f>IF($A273=$B$3,ProkustesV!T273*R$7+R$8,-99)</f>
        <v>-99</v>
      </c>
      <c r="S273" s="2">
        <f>IF($A273=$B$3,ProkustesV!U273*S$7+S$8,-99)</f>
        <v>-99</v>
      </c>
      <c r="T273" s="2">
        <f>IF($A273=$B$3,ProkustesV!V273*T$7+T$8,-99)</f>
        <v>-99</v>
      </c>
      <c r="U273" s="2">
        <f>IF($A273=$B$3,ProkustesV!W273*U$7+U$8,-99)</f>
        <v>-99</v>
      </c>
      <c r="V273" s="2">
        <f>IF($A273=$B$3,ProkustesV!X273*V$7+V$8,-99)</f>
        <v>-99</v>
      </c>
      <c r="W273" s="1">
        <v>756.447</v>
      </c>
      <c r="X273" s="1" t="s">
        <v>22</v>
      </c>
      <c r="Y273">
        <f t="shared" si="10"/>
        <v>0</v>
      </c>
      <c r="Z273" s="1">
        <v>806.25678291720442</v>
      </c>
    </row>
    <row r="274" spans="1:26" x14ac:dyDescent="0.3">
      <c r="A274" t="str">
        <f t="shared" si="9"/>
        <v>DIPtri</v>
      </c>
      <c r="B274" s="2" t="str">
        <f>ProkustesV!D274</f>
        <v>DIPtri4_d_5.jpg</v>
      </c>
      <c r="C274" s="2">
        <f>IF($A274=$B$3,ProkustesV!E274*C$7+C$8,-99)</f>
        <v>-99</v>
      </c>
      <c r="D274" s="2">
        <f>IF($A274=$B$3,ProkustesV!F274*D$7+D$8,-99)</f>
        <v>-99</v>
      </c>
      <c r="E274" s="2">
        <f>IF($A274=$B$3,ProkustesV!G274*E$7+E$8,-99)</f>
        <v>-99</v>
      </c>
      <c r="F274" s="2">
        <f>IF($A274=$B$3,ProkustesV!H274*F$7+F$8,-99)</f>
        <v>-99</v>
      </c>
      <c r="G274" s="2">
        <f>IF($A274=$B$3,ProkustesV!I274*G$7+G$8,-99)</f>
        <v>-99</v>
      </c>
      <c r="H274" s="2">
        <f>IF($A274=$B$3,ProkustesV!J274*H$7+H$8,-99)</f>
        <v>-99</v>
      </c>
      <c r="I274" s="2">
        <f>IF($A274=$B$3,ProkustesV!K274*I$7+I$8,-99)</f>
        <v>-99</v>
      </c>
      <c r="J274" s="2">
        <f>IF($A274=$B$3,ProkustesV!L274*J$7+J$8,-99)</f>
        <v>-99</v>
      </c>
      <c r="K274" s="2">
        <f>IF($A274=$B$3,ProkustesV!M274*K$7+K$8,-99)</f>
        <v>-99</v>
      </c>
      <c r="L274" s="2">
        <f>IF($A274=$B$3,ProkustesV!N274*L$7+L$8,-99)</f>
        <v>-99</v>
      </c>
      <c r="M274" s="2">
        <f>IF($A274=$B$3,ProkustesV!O274*M$7+M$8,-99)</f>
        <v>-99</v>
      </c>
      <c r="N274" s="2">
        <f>IF($A274=$B$3,ProkustesV!P274*N$7+N$8,-99)</f>
        <v>-99</v>
      </c>
      <c r="O274" s="2">
        <f>IF($A274=$B$3,ProkustesV!Q274*O$7+O$8,-99)</f>
        <v>-99</v>
      </c>
      <c r="P274" s="2">
        <f>IF($A274=$B$3,ProkustesV!R274*P$7+P$8,-99)</f>
        <v>-99</v>
      </c>
      <c r="Q274" s="2">
        <f>IF($A274=$B$3,ProkustesV!S274*Q$7+Q$8,-99)</f>
        <v>-99</v>
      </c>
      <c r="R274" s="2">
        <f>IF($A274=$B$3,ProkustesV!T274*R$7+R$8,-99)</f>
        <v>-99</v>
      </c>
      <c r="S274" s="2">
        <f>IF($A274=$B$3,ProkustesV!U274*S$7+S$8,-99)</f>
        <v>-99</v>
      </c>
      <c r="T274" s="2">
        <f>IF($A274=$B$3,ProkustesV!V274*T$7+T$8,-99)</f>
        <v>-99</v>
      </c>
      <c r="U274" s="2">
        <f>IF($A274=$B$3,ProkustesV!W274*U$7+U$8,-99)</f>
        <v>-99</v>
      </c>
      <c r="V274" s="2">
        <f>IF($A274=$B$3,ProkustesV!X274*V$7+V$8,-99)</f>
        <v>-99</v>
      </c>
      <c r="W274" s="1">
        <v>709.39700000000005</v>
      </c>
      <c r="X274" s="1" t="s">
        <v>22</v>
      </c>
      <c r="Y274">
        <f t="shared" si="10"/>
        <v>0</v>
      </c>
      <c r="Z274" s="1">
        <v>789</v>
      </c>
    </row>
    <row r="275" spans="1:26" x14ac:dyDescent="0.3">
      <c r="A275" t="str">
        <f t="shared" si="9"/>
        <v>DIPtri</v>
      </c>
      <c r="B275" s="2" t="str">
        <f>ProkustesV!D275</f>
        <v>DIPtri5_d_1.jpg</v>
      </c>
      <c r="C275" s="2">
        <f>IF($A275=$B$3,ProkustesV!E275*C$7+C$8,-99)</f>
        <v>-99</v>
      </c>
      <c r="D275" s="2">
        <f>IF($A275=$B$3,ProkustesV!F275*D$7+D$8,-99)</f>
        <v>-99</v>
      </c>
      <c r="E275" s="2">
        <f>IF($A275=$B$3,ProkustesV!G275*E$7+E$8,-99)</f>
        <v>-99</v>
      </c>
      <c r="F275" s="2">
        <f>IF($A275=$B$3,ProkustesV!H275*F$7+F$8,-99)</f>
        <v>-99</v>
      </c>
      <c r="G275" s="2">
        <f>IF($A275=$B$3,ProkustesV!I275*G$7+G$8,-99)</f>
        <v>-99</v>
      </c>
      <c r="H275" s="2">
        <f>IF($A275=$B$3,ProkustesV!J275*H$7+H$8,-99)</f>
        <v>-99</v>
      </c>
      <c r="I275" s="2">
        <f>IF($A275=$B$3,ProkustesV!K275*I$7+I$8,-99)</f>
        <v>-99</v>
      </c>
      <c r="J275" s="2">
        <f>IF($A275=$B$3,ProkustesV!L275*J$7+J$8,-99)</f>
        <v>-99</v>
      </c>
      <c r="K275" s="2">
        <f>IF($A275=$B$3,ProkustesV!M275*K$7+K$8,-99)</f>
        <v>-99</v>
      </c>
      <c r="L275" s="2">
        <f>IF($A275=$B$3,ProkustesV!N275*L$7+L$8,-99)</f>
        <v>-99</v>
      </c>
      <c r="M275" s="2">
        <f>IF($A275=$B$3,ProkustesV!O275*M$7+M$8,-99)</f>
        <v>-99</v>
      </c>
      <c r="N275" s="2">
        <f>IF($A275=$B$3,ProkustesV!P275*N$7+N$8,-99)</f>
        <v>-99</v>
      </c>
      <c r="O275" s="2">
        <f>IF($A275=$B$3,ProkustesV!Q275*O$7+O$8,-99)</f>
        <v>-99</v>
      </c>
      <c r="P275" s="2">
        <f>IF($A275=$B$3,ProkustesV!R275*P$7+P$8,-99)</f>
        <v>-99</v>
      </c>
      <c r="Q275" s="2">
        <f>IF($A275=$B$3,ProkustesV!S275*Q$7+Q$8,-99)</f>
        <v>-99</v>
      </c>
      <c r="R275" s="2">
        <f>IF($A275=$B$3,ProkustesV!T275*R$7+R$8,-99)</f>
        <v>-99</v>
      </c>
      <c r="S275" s="2">
        <f>IF($A275=$B$3,ProkustesV!U275*S$7+S$8,-99)</f>
        <v>-99</v>
      </c>
      <c r="T275" s="2">
        <f>IF($A275=$B$3,ProkustesV!V275*T$7+T$8,-99)</f>
        <v>-99</v>
      </c>
      <c r="U275" s="2">
        <f>IF($A275=$B$3,ProkustesV!W275*U$7+U$8,-99)</f>
        <v>-99</v>
      </c>
      <c r="V275" s="2">
        <f>IF($A275=$B$3,ProkustesV!X275*V$7+V$8,-99)</f>
        <v>-99</v>
      </c>
      <c r="W275" s="1">
        <v>727.14</v>
      </c>
      <c r="X275" s="1" t="s">
        <v>22</v>
      </c>
      <c r="Y275">
        <f t="shared" si="10"/>
        <v>0</v>
      </c>
      <c r="Z275" s="1">
        <v>1492</v>
      </c>
    </row>
    <row r="276" spans="1:26" x14ac:dyDescent="0.3">
      <c r="A276" t="str">
        <f t="shared" si="9"/>
        <v>DIPtri</v>
      </c>
      <c r="B276" s="2" t="str">
        <f>ProkustesV!D276</f>
        <v>DIPtri5_d_2.jpg</v>
      </c>
      <c r="C276" s="2">
        <f>IF($A276=$B$3,ProkustesV!E276*C$7+C$8,-99)</f>
        <v>-99</v>
      </c>
      <c r="D276" s="2">
        <f>IF($A276=$B$3,ProkustesV!F276*D$7+D$8,-99)</f>
        <v>-99</v>
      </c>
      <c r="E276" s="2">
        <f>IF($A276=$B$3,ProkustesV!G276*E$7+E$8,-99)</f>
        <v>-99</v>
      </c>
      <c r="F276" s="2">
        <f>IF($A276=$B$3,ProkustesV!H276*F$7+F$8,-99)</f>
        <v>-99</v>
      </c>
      <c r="G276" s="2">
        <f>IF($A276=$B$3,ProkustesV!I276*G$7+G$8,-99)</f>
        <v>-99</v>
      </c>
      <c r="H276" s="2">
        <f>IF($A276=$B$3,ProkustesV!J276*H$7+H$8,-99)</f>
        <v>-99</v>
      </c>
      <c r="I276" s="2">
        <f>IF($A276=$B$3,ProkustesV!K276*I$7+I$8,-99)</f>
        <v>-99</v>
      </c>
      <c r="J276" s="2">
        <f>IF($A276=$B$3,ProkustesV!L276*J$7+J$8,-99)</f>
        <v>-99</v>
      </c>
      <c r="K276" s="2">
        <f>IF($A276=$B$3,ProkustesV!M276*K$7+K$8,-99)</f>
        <v>-99</v>
      </c>
      <c r="L276" s="2">
        <f>IF($A276=$B$3,ProkustesV!N276*L$7+L$8,-99)</f>
        <v>-99</v>
      </c>
      <c r="M276" s="2">
        <f>IF($A276=$B$3,ProkustesV!O276*M$7+M$8,-99)</f>
        <v>-99</v>
      </c>
      <c r="N276" s="2">
        <f>IF($A276=$B$3,ProkustesV!P276*N$7+N$8,-99)</f>
        <v>-99</v>
      </c>
      <c r="O276" s="2">
        <f>IF($A276=$B$3,ProkustesV!Q276*O$7+O$8,-99)</f>
        <v>-99</v>
      </c>
      <c r="P276" s="2">
        <f>IF($A276=$B$3,ProkustesV!R276*P$7+P$8,-99)</f>
        <v>-99</v>
      </c>
      <c r="Q276" s="2">
        <f>IF($A276=$B$3,ProkustesV!S276*Q$7+Q$8,-99)</f>
        <v>-99</v>
      </c>
      <c r="R276" s="2">
        <f>IF($A276=$B$3,ProkustesV!T276*R$7+R$8,-99)</f>
        <v>-99</v>
      </c>
      <c r="S276" s="2">
        <f>IF($A276=$B$3,ProkustesV!U276*S$7+S$8,-99)</f>
        <v>-99</v>
      </c>
      <c r="T276" s="2">
        <f>IF($A276=$B$3,ProkustesV!V276*T$7+T$8,-99)</f>
        <v>-99</v>
      </c>
      <c r="U276" s="2">
        <f>IF($A276=$B$3,ProkustesV!W276*U$7+U$8,-99)</f>
        <v>-99</v>
      </c>
      <c r="V276" s="2">
        <f>IF($A276=$B$3,ProkustesV!X276*V$7+V$8,-99)</f>
        <v>-99</v>
      </c>
      <c r="W276" s="1">
        <v>719.20799999999997</v>
      </c>
      <c r="X276" s="1" t="s">
        <v>22</v>
      </c>
      <c r="Y276">
        <f t="shared" si="10"/>
        <v>0</v>
      </c>
      <c r="Z276" s="1">
        <v>1475.4639948165459</v>
      </c>
    </row>
    <row r="277" spans="1:26" x14ac:dyDescent="0.3">
      <c r="A277" t="str">
        <f t="shared" si="9"/>
        <v>DIPtri</v>
      </c>
      <c r="B277" s="2" t="str">
        <f>ProkustesV!D277</f>
        <v>DIPtri5_d_3.jpg</v>
      </c>
      <c r="C277" s="2">
        <f>IF($A277=$B$3,ProkustesV!E277*C$7+C$8,-99)</f>
        <v>-99</v>
      </c>
      <c r="D277" s="2">
        <f>IF($A277=$B$3,ProkustesV!F277*D$7+D$8,-99)</f>
        <v>-99</v>
      </c>
      <c r="E277" s="2">
        <f>IF($A277=$B$3,ProkustesV!G277*E$7+E$8,-99)</f>
        <v>-99</v>
      </c>
      <c r="F277" s="2">
        <f>IF($A277=$B$3,ProkustesV!H277*F$7+F$8,-99)</f>
        <v>-99</v>
      </c>
      <c r="G277" s="2">
        <f>IF($A277=$B$3,ProkustesV!I277*G$7+G$8,-99)</f>
        <v>-99</v>
      </c>
      <c r="H277" s="2">
        <f>IF($A277=$B$3,ProkustesV!J277*H$7+H$8,-99)</f>
        <v>-99</v>
      </c>
      <c r="I277" s="2">
        <f>IF($A277=$B$3,ProkustesV!K277*I$7+I$8,-99)</f>
        <v>-99</v>
      </c>
      <c r="J277" s="2">
        <f>IF($A277=$B$3,ProkustesV!L277*J$7+J$8,-99)</f>
        <v>-99</v>
      </c>
      <c r="K277" s="2">
        <f>IF($A277=$B$3,ProkustesV!M277*K$7+K$8,-99)</f>
        <v>-99</v>
      </c>
      <c r="L277" s="2">
        <f>IF($A277=$B$3,ProkustesV!N277*L$7+L$8,-99)</f>
        <v>-99</v>
      </c>
      <c r="M277" s="2">
        <f>IF($A277=$B$3,ProkustesV!O277*M$7+M$8,-99)</f>
        <v>-99</v>
      </c>
      <c r="N277" s="2">
        <f>IF($A277=$B$3,ProkustesV!P277*N$7+N$8,-99)</f>
        <v>-99</v>
      </c>
      <c r="O277" s="2">
        <f>IF($A277=$B$3,ProkustesV!Q277*O$7+O$8,-99)</f>
        <v>-99</v>
      </c>
      <c r="P277" s="2">
        <f>IF($A277=$B$3,ProkustesV!R277*P$7+P$8,-99)</f>
        <v>-99</v>
      </c>
      <c r="Q277" s="2">
        <f>IF($A277=$B$3,ProkustesV!S277*Q$7+Q$8,-99)</f>
        <v>-99</v>
      </c>
      <c r="R277" s="2">
        <f>IF($A277=$B$3,ProkustesV!T277*R$7+R$8,-99)</f>
        <v>-99</v>
      </c>
      <c r="S277" s="2">
        <f>IF($A277=$B$3,ProkustesV!U277*S$7+S$8,-99)</f>
        <v>-99</v>
      </c>
      <c r="T277" s="2">
        <f>IF($A277=$B$3,ProkustesV!V277*T$7+T$8,-99)</f>
        <v>-99</v>
      </c>
      <c r="U277" s="2">
        <f>IF($A277=$B$3,ProkustesV!W277*U$7+U$8,-99)</f>
        <v>-99</v>
      </c>
      <c r="V277" s="2">
        <f>IF($A277=$B$3,ProkustesV!X277*V$7+V$8,-99)</f>
        <v>-99</v>
      </c>
      <c r="W277" s="1">
        <v>650.73199999999997</v>
      </c>
      <c r="X277" s="1" t="s">
        <v>22</v>
      </c>
      <c r="Y277">
        <f t="shared" si="10"/>
        <v>0</v>
      </c>
      <c r="Z277" s="1">
        <v>1482.1069462086737</v>
      </c>
    </row>
    <row r="278" spans="1:26" x14ac:dyDescent="0.3">
      <c r="A278" t="str">
        <f t="shared" si="9"/>
        <v>DIPtri</v>
      </c>
      <c r="B278" s="2" t="str">
        <f>ProkustesV!D278</f>
        <v>DIPtri5_d_4.jpg</v>
      </c>
      <c r="C278" s="2">
        <f>IF($A278=$B$3,ProkustesV!E278*C$7+C$8,-99)</f>
        <v>-99</v>
      </c>
      <c r="D278" s="2">
        <f>IF($A278=$B$3,ProkustesV!F278*D$7+D$8,-99)</f>
        <v>-99</v>
      </c>
      <c r="E278" s="2">
        <f>IF($A278=$B$3,ProkustesV!G278*E$7+E$8,-99)</f>
        <v>-99</v>
      </c>
      <c r="F278" s="2">
        <f>IF($A278=$B$3,ProkustesV!H278*F$7+F$8,-99)</f>
        <v>-99</v>
      </c>
      <c r="G278" s="2">
        <f>IF($A278=$B$3,ProkustesV!I278*G$7+G$8,-99)</f>
        <v>-99</v>
      </c>
      <c r="H278" s="2">
        <f>IF($A278=$B$3,ProkustesV!J278*H$7+H$8,-99)</f>
        <v>-99</v>
      </c>
      <c r="I278" s="2">
        <f>IF($A278=$B$3,ProkustesV!K278*I$7+I$8,-99)</f>
        <v>-99</v>
      </c>
      <c r="J278" s="2">
        <f>IF($A278=$B$3,ProkustesV!L278*J$7+J$8,-99)</f>
        <v>-99</v>
      </c>
      <c r="K278" s="2">
        <f>IF($A278=$B$3,ProkustesV!M278*K$7+K$8,-99)</f>
        <v>-99</v>
      </c>
      <c r="L278" s="2">
        <f>IF($A278=$B$3,ProkustesV!N278*L$7+L$8,-99)</f>
        <v>-99</v>
      </c>
      <c r="M278" s="2">
        <f>IF($A278=$B$3,ProkustesV!O278*M$7+M$8,-99)</f>
        <v>-99</v>
      </c>
      <c r="N278" s="2">
        <f>IF($A278=$B$3,ProkustesV!P278*N$7+N$8,-99)</f>
        <v>-99</v>
      </c>
      <c r="O278" s="2">
        <f>IF($A278=$B$3,ProkustesV!Q278*O$7+O$8,-99)</f>
        <v>-99</v>
      </c>
      <c r="P278" s="2">
        <f>IF($A278=$B$3,ProkustesV!R278*P$7+P$8,-99)</f>
        <v>-99</v>
      </c>
      <c r="Q278" s="2">
        <f>IF($A278=$B$3,ProkustesV!S278*Q$7+Q$8,-99)</f>
        <v>-99</v>
      </c>
      <c r="R278" s="2">
        <f>IF($A278=$B$3,ProkustesV!T278*R$7+R$8,-99)</f>
        <v>-99</v>
      </c>
      <c r="S278" s="2">
        <f>IF($A278=$B$3,ProkustesV!U278*S$7+S$8,-99)</f>
        <v>-99</v>
      </c>
      <c r="T278" s="2">
        <f>IF($A278=$B$3,ProkustesV!V278*T$7+T$8,-99)</f>
        <v>-99</v>
      </c>
      <c r="U278" s="2">
        <f>IF($A278=$B$3,ProkustesV!W278*U$7+U$8,-99)</f>
        <v>-99</v>
      </c>
      <c r="V278" s="2">
        <f>IF($A278=$B$3,ProkustesV!X278*V$7+V$8,-99)</f>
        <v>-99</v>
      </c>
      <c r="W278" s="1">
        <v>704.17499999999995</v>
      </c>
      <c r="X278" s="1" t="s">
        <v>22</v>
      </c>
      <c r="Y278">
        <f t="shared" si="10"/>
        <v>0</v>
      </c>
      <c r="Z278" s="1">
        <v>1477.333408543921</v>
      </c>
    </row>
    <row r="279" spans="1:26" x14ac:dyDescent="0.3">
      <c r="A279" t="str">
        <f t="shared" si="9"/>
        <v>DIPtri</v>
      </c>
      <c r="B279" s="2" t="str">
        <f>ProkustesV!D279</f>
        <v>DIPtri5_d_5.jpg</v>
      </c>
      <c r="C279" s="2">
        <f>IF($A279=$B$3,ProkustesV!E279*C$7+C$8,-99)</f>
        <v>-99</v>
      </c>
      <c r="D279" s="2">
        <f>IF($A279=$B$3,ProkustesV!F279*D$7+D$8,-99)</f>
        <v>-99</v>
      </c>
      <c r="E279" s="2">
        <f>IF($A279=$B$3,ProkustesV!G279*E$7+E$8,-99)</f>
        <v>-99</v>
      </c>
      <c r="F279" s="2">
        <f>IF($A279=$B$3,ProkustesV!H279*F$7+F$8,-99)</f>
        <v>-99</v>
      </c>
      <c r="G279" s="2">
        <f>IF($A279=$B$3,ProkustesV!I279*G$7+G$8,-99)</f>
        <v>-99</v>
      </c>
      <c r="H279" s="2">
        <f>IF($A279=$B$3,ProkustesV!J279*H$7+H$8,-99)</f>
        <v>-99</v>
      </c>
      <c r="I279" s="2">
        <f>IF($A279=$B$3,ProkustesV!K279*I$7+I$8,-99)</f>
        <v>-99</v>
      </c>
      <c r="J279" s="2">
        <f>IF($A279=$B$3,ProkustesV!L279*J$7+J$8,-99)</f>
        <v>-99</v>
      </c>
      <c r="K279" s="2">
        <f>IF($A279=$B$3,ProkustesV!M279*K$7+K$8,-99)</f>
        <v>-99</v>
      </c>
      <c r="L279" s="2">
        <f>IF($A279=$B$3,ProkustesV!N279*L$7+L$8,-99)</f>
        <v>-99</v>
      </c>
      <c r="M279" s="2">
        <f>IF($A279=$B$3,ProkustesV!O279*M$7+M$8,-99)</f>
        <v>-99</v>
      </c>
      <c r="N279" s="2">
        <f>IF($A279=$B$3,ProkustesV!P279*N$7+N$8,-99)</f>
        <v>-99</v>
      </c>
      <c r="O279" s="2">
        <f>IF($A279=$B$3,ProkustesV!Q279*O$7+O$8,-99)</f>
        <v>-99</v>
      </c>
      <c r="P279" s="2">
        <f>IF($A279=$B$3,ProkustesV!R279*P$7+P$8,-99)</f>
        <v>-99</v>
      </c>
      <c r="Q279" s="2">
        <f>IF($A279=$B$3,ProkustesV!S279*Q$7+Q$8,-99)</f>
        <v>-99</v>
      </c>
      <c r="R279" s="2">
        <f>IF($A279=$B$3,ProkustesV!T279*R$7+R$8,-99)</f>
        <v>-99</v>
      </c>
      <c r="S279" s="2">
        <f>IF($A279=$B$3,ProkustesV!U279*S$7+S$8,-99)</f>
        <v>-99</v>
      </c>
      <c r="T279" s="2">
        <f>IF($A279=$B$3,ProkustesV!V279*T$7+T$8,-99)</f>
        <v>-99</v>
      </c>
      <c r="U279" s="2">
        <f>IF($A279=$B$3,ProkustesV!W279*U$7+U$8,-99)</f>
        <v>-99</v>
      </c>
      <c r="V279" s="2">
        <f>IF($A279=$B$3,ProkustesV!X279*V$7+V$8,-99)</f>
        <v>-99</v>
      </c>
      <c r="W279" s="1">
        <v>663.798</v>
      </c>
      <c r="X279" s="1" t="s">
        <v>22</v>
      </c>
      <c r="Y279">
        <f t="shared" si="10"/>
        <v>0</v>
      </c>
      <c r="Z279" s="1">
        <v>1413.0056617013252</v>
      </c>
    </row>
    <row r="280" spans="1:26" x14ac:dyDescent="0.3">
      <c r="A280" t="str">
        <f t="shared" si="9"/>
        <v>DIPtri</v>
      </c>
      <c r="B280" s="2" t="str">
        <f>ProkustesV!D280</f>
        <v>DIPtri6_d_1.jpg</v>
      </c>
      <c r="C280" s="2">
        <f>IF($A280=$B$3,ProkustesV!E280*C$7+C$8,-99)</f>
        <v>-99</v>
      </c>
      <c r="D280" s="2">
        <f>IF($A280=$B$3,ProkustesV!F280*D$7+D$8,-99)</f>
        <v>-99</v>
      </c>
      <c r="E280" s="2">
        <f>IF($A280=$B$3,ProkustesV!G280*E$7+E$8,-99)</f>
        <v>-99</v>
      </c>
      <c r="F280" s="2">
        <f>IF($A280=$B$3,ProkustesV!H280*F$7+F$8,-99)</f>
        <v>-99</v>
      </c>
      <c r="G280" s="2">
        <f>IF($A280=$B$3,ProkustesV!I280*G$7+G$8,-99)</f>
        <v>-99</v>
      </c>
      <c r="H280" s="2">
        <f>IF($A280=$B$3,ProkustesV!J280*H$7+H$8,-99)</f>
        <v>-99</v>
      </c>
      <c r="I280" s="2">
        <f>IF($A280=$B$3,ProkustesV!K280*I$7+I$8,-99)</f>
        <v>-99</v>
      </c>
      <c r="J280" s="2">
        <f>IF($A280=$B$3,ProkustesV!L280*J$7+J$8,-99)</f>
        <v>-99</v>
      </c>
      <c r="K280" s="2">
        <f>IF($A280=$B$3,ProkustesV!M280*K$7+K$8,-99)</f>
        <v>-99</v>
      </c>
      <c r="L280" s="2">
        <f>IF($A280=$B$3,ProkustesV!N280*L$7+L$8,-99)</f>
        <v>-99</v>
      </c>
      <c r="M280" s="2">
        <f>IF($A280=$B$3,ProkustesV!O280*M$7+M$8,-99)</f>
        <v>-99</v>
      </c>
      <c r="N280" s="2">
        <f>IF($A280=$B$3,ProkustesV!P280*N$7+N$8,-99)</f>
        <v>-99</v>
      </c>
      <c r="O280" s="2">
        <f>IF($A280=$B$3,ProkustesV!Q280*O$7+O$8,-99)</f>
        <v>-99</v>
      </c>
      <c r="P280" s="2">
        <f>IF($A280=$B$3,ProkustesV!R280*P$7+P$8,-99)</f>
        <v>-99</v>
      </c>
      <c r="Q280" s="2">
        <f>IF($A280=$B$3,ProkustesV!S280*Q$7+Q$8,-99)</f>
        <v>-99</v>
      </c>
      <c r="R280" s="2">
        <f>IF($A280=$B$3,ProkustesV!T280*R$7+R$8,-99)</f>
        <v>-99</v>
      </c>
      <c r="S280" s="2">
        <f>IF($A280=$B$3,ProkustesV!U280*S$7+S$8,-99)</f>
        <v>-99</v>
      </c>
      <c r="T280" s="2">
        <f>IF($A280=$B$3,ProkustesV!V280*T$7+T$8,-99)</f>
        <v>-99</v>
      </c>
      <c r="U280" s="2">
        <f>IF($A280=$B$3,ProkustesV!W280*U$7+U$8,-99)</f>
        <v>-99</v>
      </c>
      <c r="V280" s="2">
        <f>IF($A280=$B$3,ProkustesV!X280*V$7+V$8,-99)</f>
        <v>-99</v>
      </c>
      <c r="W280" s="1">
        <v>605.61099999999999</v>
      </c>
      <c r="X280" s="1" t="s">
        <v>22</v>
      </c>
      <c r="Y280">
        <f t="shared" si="10"/>
        <v>0</v>
      </c>
      <c r="Z280" s="1">
        <v>1301.2401776766656</v>
      </c>
    </row>
    <row r="281" spans="1:26" x14ac:dyDescent="0.3">
      <c r="A281" t="str">
        <f t="shared" si="9"/>
        <v>DIPtri</v>
      </c>
      <c r="B281" s="2" t="str">
        <f>ProkustesV!D281</f>
        <v>DIPtri6_d_2.jpg</v>
      </c>
      <c r="C281" s="2">
        <f>IF($A281=$B$3,ProkustesV!E281*C$7+C$8,-99)</f>
        <v>-99</v>
      </c>
      <c r="D281" s="2">
        <f>IF($A281=$B$3,ProkustesV!F281*D$7+D$8,-99)</f>
        <v>-99</v>
      </c>
      <c r="E281" s="2">
        <f>IF($A281=$B$3,ProkustesV!G281*E$7+E$8,-99)</f>
        <v>-99</v>
      </c>
      <c r="F281" s="2">
        <f>IF($A281=$B$3,ProkustesV!H281*F$7+F$8,-99)</f>
        <v>-99</v>
      </c>
      <c r="G281" s="2">
        <f>IF($A281=$B$3,ProkustesV!I281*G$7+G$8,-99)</f>
        <v>-99</v>
      </c>
      <c r="H281" s="2">
        <f>IF($A281=$B$3,ProkustesV!J281*H$7+H$8,-99)</f>
        <v>-99</v>
      </c>
      <c r="I281" s="2">
        <f>IF($A281=$B$3,ProkustesV!K281*I$7+I$8,-99)</f>
        <v>-99</v>
      </c>
      <c r="J281" s="2">
        <f>IF($A281=$B$3,ProkustesV!L281*J$7+J$8,-99)</f>
        <v>-99</v>
      </c>
      <c r="K281" s="2">
        <f>IF($A281=$B$3,ProkustesV!M281*K$7+K$8,-99)</f>
        <v>-99</v>
      </c>
      <c r="L281" s="2">
        <f>IF($A281=$B$3,ProkustesV!N281*L$7+L$8,-99)</f>
        <v>-99</v>
      </c>
      <c r="M281" s="2">
        <f>IF($A281=$B$3,ProkustesV!O281*M$7+M$8,-99)</f>
        <v>-99</v>
      </c>
      <c r="N281" s="2">
        <f>IF($A281=$B$3,ProkustesV!P281*N$7+N$8,-99)</f>
        <v>-99</v>
      </c>
      <c r="O281" s="2">
        <f>IF($A281=$B$3,ProkustesV!Q281*O$7+O$8,-99)</f>
        <v>-99</v>
      </c>
      <c r="P281" s="2">
        <f>IF($A281=$B$3,ProkustesV!R281*P$7+P$8,-99)</f>
        <v>-99</v>
      </c>
      <c r="Q281" s="2">
        <f>IF($A281=$B$3,ProkustesV!S281*Q$7+Q$8,-99)</f>
        <v>-99</v>
      </c>
      <c r="R281" s="2">
        <f>IF($A281=$B$3,ProkustesV!T281*R$7+R$8,-99)</f>
        <v>-99</v>
      </c>
      <c r="S281" s="2">
        <f>IF($A281=$B$3,ProkustesV!U281*S$7+S$8,-99)</f>
        <v>-99</v>
      </c>
      <c r="T281" s="2">
        <f>IF($A281=$B$3,ProkustesV!V281*T$7+T$8,-99)</f>
        <v>-99</v>
      </c>
      <c r="U281" s="2">
        <f>IF($A281=$B$3,ProkustesV!W281*U$7+U$8,-99)</f>
        <v>-99</v>
      </c>
      <c r="V281" s="2">
        <f>IF($A281=$B$3,ProkustesV!X281*V$7+V$8,-99)</f>
        <v>-99</v>
      </c>
      <c r="W281" s="1">
        <v>591.53099999999995</v>
      </c>
      <c r="X281" s="1" t="s">
        <v>22</v>
      </c>
      <c r="Y281">
        <f t="shared" si="10"/>
        <v>0</v>
      </c>
      <c r="Z281" s="1">
        <v>1261.7273873543365</v>
      </c>
    </row>
    <row r="282" spans="1:26" x14ac:dyDescent="0.3">
      <c r="A282" t="str">
        <f t="shared" si="9"/>
        <v>DIPtri</v>
      </c>
      <c r="B282" s="2" t="str">
        <f>ProkustesV!D282</f>
        <v>DIPtri6_d_3.jpg</v>
      </c>
      <c r="C282" s="2">
        <f>IF($A282=$B$3,ProkustesV!E282*C$7+C$8,-99)</f>
        <v>-99</v>
      </c>
      <c r="D282" s="2">
        <f>IF($A282=$B$3,ProkustesV!F282*D$7+D$8,-99)</f>
        <v>-99</v>
      </c>
      <c r="E282" s="2">
        <f>IF($A282=$B$3,ProkustesV!G282*E$7+E$8,-99)</f>
        <v>-99</v>
      </c>
      <c r="F282" s="2">
        <f>IF($A282=$B$3,ProkustesV!H282*F$7+F$8,-99)</f>
        <v>-99</v>
      </c>
      <c r="G282" s="2">
        <f>IF($A282=$B$3,ProkustesV!I282*G$7+G$8,-99)</f>
        <v>-99</v>
      </c>
      <c r="H282" s="2">
        <f>IF($A282=$B$3,ProkustesV!J282*H$7+H$8,-99)</f>
        <v>-99</v>
      </c>
      <c r="I282" s="2">
        <f>IF($A282=$B$3,ProkustesV!K282*I$7+I$8,-99)</f>
        <v>-99</v>
      </c>
      <c r="J282" s="2">
        <f>IF($A282=$B$3,ProkustesV!L282*J$7+J$8,-99)</f>
        <v>-99</v>
      </c>
      <c r="K282" s="2">
        <f>IF($A282=$B$3,ProkustesV!M282*K$7+K$8,-99)</f>
        <v>-99</v>
      </c>
      <c r="L282" s="2">
        <f>IF($A282=$B$3,ProkustesV!N282*L$7+L$8,-99)</f>
        <v>-99</v>
      </c>
      <c r="M282" s="2">
        <f>IF($A282=$B$3,ProkustesV!O282*M$7+M$8,-99)</f>
        <v>-99</v>
      </c>
      <c r="N282" s="2">
        <f>IF($A282=$B$3,ProkustesV!P282*N$7+N$8,-99)</f>
        <v>-99</v>
      </c>
      <c r="O282" s="2">
        <f>IF($A282=$B$3,ProkustesV!Q282*O$7+O$8,-99)</f>
        <v>-99</v>
      </c>
      <c r="P282" s="2">
        <f>IF($A282=$B$3,ProkustesV!R282*P$7+P$8,-99)</f>
        <v>-99</v>
      </c>
      <c r="Q282" s="2">
        <f>IF($A282=$B$3,ProkustesV!S282*Q$7+Q$8,-99)</f>
        <v>-99</v>
      </c>
      <c r="R282" s="2">
        <f>IF($A282=$B$3,ProkustesV!T282*R$7+R$8,-99)</f>
        <v>-99</v>
      </c>
      <c r="S282" s="2">
        <f>IF($A282=$B$3,ProkustesV!U282*S$7+S$8,-99)</f>
        <v>-99</v>
      </c>
      <c r="T282" s="2">
        <f>IF($A282=$B$3,ProkustesV!V282*T$7+T$8,-99)</f>
        <v>-99</v>
      </c>
      <c r="U282" s="2">
        <f>IF($A282=$B$3,ProkustesV!W282*U$7+U$8,-99)</f>
        <v>-99</v>
      </c>
      <c r="V282" s="2">
        <f>IF($A282=$B$3,ProkustesV!X282*V$7+V$8,-99)</f>
        <v>-99</v>
      </c>
      <c r="W282" s="1">
        <v>570.54200000000003</v>
      </c>
      <c r="X282" s="1" t="s">
        <v>22</v>
      </c>
      <c r="Y282">
        <f t="shared" si="10"/>
        <v>0</v>
      </c>
      <c r="Z282" s="1">
        <v>1298.4194237610589</v>
      </c>
    </row>
    <row r="283" spans="1:26" x14ac:dyDescent="0.3">
      <c r="A283" t="str">
        <f t="shared" si="9"/>
        <v>DIPtri</v>
      </c>
      <c r="B283" s="2" t="str">
        <f>ProkustesV!D283</f>
        <v>DIPtri6_d_4.jpg</v>
      </c>
      <c r="C283" s="2">
        <f>IF($A283=$B$3,ProkustesV!E283*C$7+C$8,-99)</f>
        <v>-99</v>
      </c>
      <c r="D283" s="2">
        <f>IF($A283=$B$3,ProkustesV!F283*D$7+D$8,-99)</f>
        <v>-99</v>
      </c>
      <c r="E283" s="2">
        <f>IF($A283=$B$3,ProkustesV!G283*E$7+E$8,-99)</f>
        <v>-99</v>
      </c>
      <c r="F283" s="2">
        <f>IF($A283=$B$3,ProkustesV!H283*F$7+F$8,-99)</f>
        <v>-99</v>
      </c>
      <c r="G283" s="2">
        <f>IF($A283=$B$3,ProkustesV!I283*G$7+G$8,-99)</f>
        <v>-99</v>
      </c>
      <c r="H283" s="2">
        <f>IF($A283=$B$3,ProkustesV!J283*H$7+H$8,-99)</f>
        <v>-99</v>
      </c>
      <c r="I283" s="2">
        <f>IF($A283=$B$3,ProkustesV!K283*I$7+I$8,-99)</f>
        <v>-99</v>
      </c>
      <c r="J283" s="2">
        <f>IF($A283=$B$3,ProkustesV!L283*J$7+J$8,-99)</f>
        <v>-99</v>
      </c>
      <c r="K283" s="2">
        <f>IF($A283=$B$3,ProkustesV!M283*K$7+K$8,-99)</f>
        <v>-99</v>
      </c>
      <c r="L283" s="2">
        <f>IF($A283=$B$3,ProkustesV!N283*L$7+L$8,-99)</f>
        <v>-99</v>
      </c>
      <c r="M283" s="2">
        <f>IF($A283=$B$3,ProkustesV!O283*M$7+M$8,-99)</f>
        <v>-99</v>
      </c>
      <c r="N283" s="2">
        <f>IF($A283=$B$3,ProkustesV!P283*N$7+N$8,-99)</f>
        <v>-99</v>
      </c>
      <c r="O283" s="2">
        <f>IF($A283=$B$3,ProkustesV!Q283*O$7+O$8,-99)</f>
        <v>-99</v>
      </c>
      <c r="P283" s="2">
        <f>IF($A283=$B$3,ProkustesV!R283*P$7+P$8,-99)</f>
        <v>-99</v>
      </c>
      <c r="Q283" s="2">
        <f>IF($A283=$B$3,ProkustesV!S283*Q$7+Q$8,-99)</f>
        <v>-99</v>
      </c>
      <c r="R283" s="2">
        <f>IF($A283=$B$3,ProkustesV!T283*R$7+R$8,-99)</f>
        <v>-99</v>
      </c>
      <c r="S283" s="2">
        <f>IF($A283=$B$3,ProkustesV!U283*S$7+S$8,-99)</f>
        <v>-99</v>
      </c>
      <c r="T283" s="2">
        <f>IF($A283=$B$3,ProkustesV!V283*T$7+T$8,-99)</f>
        <v>-99</v>
      </c>
      <c r="U283" s="2">
        <f>IF($A283=$B$3,ProkustesV!W283*U$7+U$8,-99)</f>
        <v>-99</v>
      </c>
      <c r="V283" s="2">
        <f>IF($A283=$B$3,ProkustesV!X283*V$7+V$8,-99)</f>
        <v>-99</v>
      </c>
      <c r="W283" s="1">
        <v>607.36400000000003</v>
      </c>
      <c r="X283" s="1" t="s">
        <v>22</v>
      </c>
      <c r="Y283">
        <f t="shared" si="10"/>
        <v>0</v>
      </c>
      <c r="Z283" s="1">
        <v>1289.5309224675459</v>
      </c>
    </row>
    <row r="284" spans="1:26" x14ac:dyDescent="0.3">
      <c r="A284" t="str">
        <f t="shared" si="9"/>
        <v>DIPtri</v>
      </c>
      <c r="B284" s="2" t="str">
        <f>ProkustesV!D284</f>
        <v>DIPtri6_d_5.jpg</v>
      </c>
      <c r="C284" s="2">
        <f>IF($A284=$B$3,ProkustesV!E284*C$7+C$8,-99)</f>
        <v>-99</v>
      </c>
      <c r="D284" s="2">
        <f>IF($A284=$B$3,ProkustesV!F284*D$7+D$8,-99)</f>
        <v>-99</v>
      </c>
      <c r="E284" s="2">
        <f>IF($A284=$B$3,ProkustesV!G284*E$7+E$8,-99)</f>
        <v>-99</v>
      </c>
      <c r="F284" s="2">
        <f>IF($A284=$B$3,ProkustesV!H284*F$7+F$8,-99)</f>
        <v>-99</v>
      </c>
      <c r="G284" s="2">
        <f>IF($A284=$B$3,ProkustesV!I284*G$7+G$8,-99)</f>
        <v>-99</v>
      </c>
      <c r="H284" s="2">
        <f>IF($A284=$B$3,ProkustesV!J284*H$7+H$8,-99)</f>
        <v>-99</v>
      </c>
      <c r="I284" s="2">
        <f>IF($A284=$B$3,ProkustesV!K284*I$7+I$8,-99)</f>
        <v>-99</v>
      </c>
      <c r="J284" s="2">
        <f>IF($A284=$B$3,ProkustesV!L284*J$7+J$8,-99)</f>
        <v>-99</v>
      </c>
      <c r="K284" s="2">
        <f>IF($A284=$B$3,ProkustesV!M284*K$7+K$8,-99)</f>
        <v>-99</v>
      </c>
      <c r="L284" s="2">
        <f>IF($A284=$B$3,ProkustesV!N284*L$7+L$8,-99)</f>
        <v>-99</v>
      </c>
      <c r="M284" s="2">
        <f>IF($A284=$B$3,ProkustesV!O284*M$7+M$8,-99)</f>
        <v>-99</v>
      </c>
      <c r="N284" s="2">
        <f>IF($A284=$B$3,ProkustesV!P284*N$7+N$8,-99)</f>
        <v>-99</v>
      </c>
      <c r="O284" s="2">
        <f>IF($A284=$B$3,ProkustesV!Q284*O$7+O$8,-99)</f>
        <v>-99</v>
      </c>
      <c r="P284" s="2">
        <f>IF($A284=$B$3,ProkustesV!R284*P$7+P$8,-99)</f>
        <v>-99</v>
      </c>
      <c r="Q284" s="2">
        <f>IF($A284=$B$3,ProkustesV!S284*Q$7+Q$8,-99)</f>
        <v>-99</v>
      </c>
      <c r="R284" s="2">
        <f>IF($A284=$B$3,ProkustesV!T284*R$7+R$8,-99)</f>
        <v>-99</v>
      </c>
      <c r="S284" s="2">
        <f>IF($A284=$B$3,ProkustesV!U284*S$7+S$8,-99)</f>
        <v>-99</v>
      </c>
      <c r="T284" s="2">
        <f>IF($A284=$B$3,ProkustesV!V284*T$7+T$8,-99)</f>
        <v>-99</v>
      </c>
      <c r="U284" s="2">
        <f>IF($A284=$B$3,ProkustesV!W284*U$7+U$8,-99)</f>
        <v>-99</v>
      </c>
      <c r="V284" s="2">
        <f>IF($A284=$B$3,ProkustesV!X284*V$7+V$8,-99)</f>
        <v>-99</v>
      </c>
      <c r="W284" s="1">
        <v>716.923</v>
      </c>
      <c r="X284" s="1" t="s">
        <v>22</v>
      </c>
      <c r="Y284">
        <f t="shared" si="10"/>
        <v>0</v>
      </c>
      <c r="Z284" s="1">
        <v>1298.9626630507898</v>
      </c>
    </row>
    <row r="285" spans="1:26" x14ac:dyDescent="0.3">
      <c r="A285" t="str">
        <f t="shared" si="9"/>
        <v>DIPtri</v>
      </c>
      <c r="B285" s="2" t="str">
        <f>ProkustesV!D285</f>
        <v>DIPtriAufschl_gers_ge_d_1.jpg</v>
      </c>
      <c r="C285" s="2">
        <f>IF($A285=$B$3,ProkustesV!E285*C$7+C$8,-99)</f>
        <v>-99</v>
      </c>
      <c r="D285" s="2">
        <f>IF($A285=$B$3,ProkustesV!F285*D$7+D$8,-99)</f>
        <v>-99</v>
      </c>
      <c r="E285" s="2">
        <f>IF($A285=$B$3,ProkustesV!G285*E$7+E$8,-99)</f>
        <v>-99</v>
      </c>
      <c r="F285" s="2">
        <f>IF($A285=$B$3,ProkustesV!H285*F$7+F$8,-99)</f>
        <v>-99</v>
      </c>
      <c r="G285" s="2">
        <f>IF($A285=$B$3,ProkustesV!I285*G$7+G$8,-99)</f>
        <v>-99</v>
      </c>
      <c r="H285" s="2">
        <f>IF($A285=$B$3,ProkustesV!J285*H$7+H$8,-99)</f>
        <v>-99</v>
      </c>
      <c r="I285" s="2">
        <f>IF($A285=$B$3,ProkustesV!K285*I$7+I$8,-99)</f>
        <v>-99</v>
      </c>
      <c r="J285" s="2">
        <f>IF($A285=$B$3,ProkustesV!L285*J$7+J$8,-99)</f>
        <v>-99</v>
      </c>
      <c r="K285" s="2">
        <f>IF($A285=$B$3,ProkustesV!M285*K$7+K$8,-99)</f>
        <v>-99</v>
      </c>
      <c r="L285" s="2">
        <f>IF($A285=$B$3,ProkustesV!N285*L$7+L$8,-99)</f>
        <v>-99</v>
      </c>
      <c r="M285" s="2">
        <f>IF($A285=$B$3,ProkustesV!O285*M$7+M$8,-99)</f>
        <v>-99</v>
      </c>
      <c r="N285" s="2">
        <f>IF($A285=$B$3,ProkustesV!P285*N$7+N$8,-99)</f>
        <v>-99</v>
      </c>
      <c r="O285" s="2">
        <f>IF($A285=$B$3,ProkustesV!Q285*O$7+O$8,-99)</f>
        <v>-99</v>
      </c>
      <c r="P285" s="2">
        <f>IF($A285=$B$3,ProkustesV!R285*P$7+P$8,-99)</f>
        <v>-99</v>
      </c>
      <c r="Q285" s="2">
        <f>IF($A285=$B$3,ProkustesV!S285*Q$7+Q$8,-99)</f>
        <v>-99</v>
      </c>
      <c r="R285" s="2">
        <f>IF($A285=$B$3,ProkustesV!T285*R$7+R$8,-99)</f>
        <v>-99</v>
      </c>
      <c r="S285" s="2">
        <f>IF($A285=$B$3,ProkustesV!U285*S$7+S$8,-99)</f>
        <v>-99</v>
      </c>
      <c r="T285" s="2">
        <f>IF($A285=$B$3,ProkustesV!V285*T$7+T$8,-99)</f>
        <v>-99</v>
      </c>
      <c r="U285" s="2">
        <f>IF($A285=$B$3,ProkustesV!W285*U$7+U$8,-99)</f>
        <v>-99</v>
      </c>
      <c r="V285" s="2">
        <f>IF($A285=$B$3,ProkustesV!X285*V$7+V$8,-99)</f>
        <v>-99</v>
      </c>
      <c r="W285" s="1">
        <v>850.745</v>
      </c>
      <c r="X285" s="1" t="s">
        <v>22</v>
      </c>
      <c r="Y285">
        <f t="shared" si="10"/>
        <v>0</v>
      </c>
      <c r="Z285" s="1">
        <v>1269.2269300641237</v>
      </c>
    </row>
    <row r="286" spans="1:26" x14ac:dyDescent="0.3">
      <c r="A286" t="str">
        <f t="shared" si="9"/>
        <v>DIPtri</v>
      </c>
      <c r="B286" s="2" t="str">
        <f>ProkustesV!D286</f>
        <v>DIPtriAufschl_gers_ge_d_2.jpg</v>
      </c>
      <c r="C286" s="2">
        <f>IF($A286=$B$3,ProkustesV!E286*C$7+C$8,-99)</f>
        <v>-99</v>
      </c>
      <c r="D286" s="2">
        <f>IF($A286=$B$3,ProkustesV!F286*D$7+D$8,-99)</f>
        <v>-99</v>
      </c>
      <c r="E286" s="2">
        <f>IF($A286=$B$3,ProkustesV!G286*E$7+E$8,-99)</f>
        <v>-99</v>
      </c>
      <c r="F286" s="2">
        <f>IF($A286=$B$3,ProkustesV!H286*F$7+F$8,-99)</f>
        <v>-99</v>
      </c>
      <c r="G286" s="2">
        <f>IF($A286=$B$3,ProkustesV!I286*G$7+G$8,-99)</f>
        <v>-99</v>
      </c>
      <c r="H286" s="2">
        <f>IF($A286=$B$3,ProkustesV!J286*H$7+H$8,-99)</f>
        <v>-99</v>
      </c>
      <c r="I286" s="2">
        <f>IF($A286=$B$3,ProkustesV!K286*I$7+I$8,-99)</f>
        <v>-99</v>
      </c>
      <c r="J286" s="2">
        <f>IF($A286=$B$3,ProkustesV!L286*J$7+J$8,-99)</f>
        <v>-99</v>
      </c>
      <c r="K286" s="2">
        <f>IF($A286=$B$3,ProkustesV!M286*K$7+K$8,-99)</f>
        <v>-99</v>
      </c>
      <c r="L286" s="2">
        <f>IF($A286=$B$3,ProkustesV!N286*L$7+L$8,-99)</f>
        <v>-99</v>
      </c>
      <c r="M286" s="2">
        <f>IF($A286=$B$3,ProkustesV!O286*M$7+M$8,-99)</f>
        <v>-99</v>
      </c>
      <c r="N286" s="2">
        <f>IF($A286=$B$3,ProkustesV!P286*N$7+N$8,-99)</f>
        <v>-99</v>
      </c>
      <c r="O286" s="2">
        <f>IF($A286=$B$3,ProkustesV!Q286*O$7+O$8,-99)</f>
        <v>-99</v>
      </c>
      <c r="P286" s="2">
        <f>IF($A286=$B$3,ProkustesV!R286*P$7+P$8,-99)</f>
        <v>-99</v>
      </c>
      <c r="Q286" s="2">
        <f>IF($A286=$B$3,ProkustesV!S286*Q$7+Q$8,-99)</f>
        <v>-99</v>
      </c>
      <c r="R286" s="2">
        <f>IF($A286=$B$3,ProkustesV!T286*R$7+R$8,-99)</f>
        <v>-99</v>
      </c>
      <c r="S286" s="2">
        <f>IF($A286=$B$3,ProkustesV!U286*S$7+S$8,-99)</f>
        <v>-99</v>
      </c>
      <c r="T286" s="2">
        <f>IF($A286=$B$3,ProkustesV!V286*T$7+T$8,-99)</f>
        <v>-99</v>
      </c>
      <c r="U286" s="2">
        <f>IF($A286=$B$3,ProkustesV!W286*U$7+U$8,-99)</f>
        <v>-99</v>
      </c>
      <c r="V286" s="2">
        <f>IF($A286=$B$3,ProkustesV!X286*V$7+V$8,-99)</f>
        <v>-99</v>
      </c>
      <c r="W286" s="1">
        <v>741.22699999999998</v>
      </c>
      <c r="X286" s="1" t="s">
        <v>22</v>
      </c>
      <c r="Y286">
        <f t="shared" si="10"/>
        <v>0</v>
      </c>
      <c r="Z286" s="1">
        <v>1309.4506481727367</v>
      </c>
    </row>
    <row r="287" spans="1:26" x14ac:dyDescent="0.3">
      <c r="A287" t="str">
        <f t="shared" si="9"/>
        <v>DIPtri</v>
      </c>
      <c r="B287" s="2" t="str">
        <f>ProkustesV!D287</f>
        <v>DIPtriAufschl_gers_ge_d_3.jpg</v>
      </c>
      <c r="C287" s="2">
        <f>IF($A287=$B$3,ProkustesV!E287*C$7+C$8,-99)</f>
        <v>-99</v>
      </c>
      <c r="D287" s="2">
        <f>IF($A287=$B$3,ProkustesV!F287*D$7+D$8,-99)</f>
        <v>-99</v>
      </c>
      <c r="E287" s="2">
        <f>IF($A287=$B$3,ProkustesV!G287*E$7+E$8,-99)</f>
        <v>-99</v>
      </c>
      <c r="F287" s="2">
        <f>IF($A287=$B$3,ProkustesV!H287*F$7+F$8,-99)</f>
        <v>-99</v>
      </c>
      <c r="G287" s="2">
        <f>IF($A287=$B$3,ProkustesV!I287*G$7+G$8,-99)</f>
        <v>-99</v>
      </c>
      <c r="H287" s="2">
        <f>IF($A287=$B$3,ProkustesV!J287*H$7+H$8,-99)</f>
        <v>-99</v>
      </c>
      <c r="I287" s="2">
        <f>IF($A287=$B$3,ProkustesV!K287*I$7+I$8,-99)</f>
        <v>-99</v>
      </c>
      <c r="J287" s="2">
        <f>IF($A287=$B$3,ProkustesV!L287*J$7+J$8,-99)</f>
        <v>-99</v>
      </c>
      <c r="K287" s="2">
        <f>IF($A287=$B$3,ProkustesV!M287*K$7+K$8,-99)</f>
        <v>-99</v>
      </c>
      <c r="L287" s="2">
        <f>IF($A287=$B$3,ProkustesV!N287*L$7+L$8,-99)</f>
        <v>-99</v>
      </c>
      <c r="M287" s="2">
        <f>IF($A287=$B$3,ProkustesV!O287*M$7+M$8,-99)</f>
        <v>-99</v>
      </c>
      <c r="N287" s="2">
        <f>IF($A287=$B$3,ProkustesV!P287*N$7+N$8,-99)</f>
        <v>-99</v>
      </c>
      <c r="O287" s="2">
        <f>IF($A287=$B$3,ProkustesV!Q287*O$7+O$8,-99)</f>
        <v>-99</v>
      </c>
      <c r="P287" s="2">
        <f>IF($A287=$B$3,ProkustesV!R287*P$7+P$8,-99)</f>
        <v>-99</v>
      </c>
      <c r="Q287" s="2">
        <f>IF($A287=$B$3,ProkustesV!S287*Q$7+Q$8,-99)</f>
        <v>-99</v>
      </c>
      <c r="R287" s="2">
        <f>IF($A287=$B$3,ProkustesV!T287*R$7+R$8,-99)</f>
        <v>-99</v>
      </c>
      <c r="S287" s="2">
        <f>IF($A287=$B$3,ProkustesV!U287*S$7+S$8,-99)</f>
        <v>-99</v>
      </c>
      <c r="T287" s="2">
        <f>IF($A287=$B$3,ProkustesV!V287*T$7+T$8,-99)</f>
        <v>-99</v>
      </c>
      <c r="U287" s="2">
        <f>IF($A287=$B$3,ProkustesV!W287*U$7+U$8,-99)</f>
        <v>-99</v>
      </c>
      <c r="V287" s="2">
        <f>IF($A287=$B$3,ProkustesV!X287*V$7+V$8,-99)</f>
        <v>-99</v>
      </c>
      <c r="W287" s="1">
        <v>744.95699999999999</v>
      </c>
      <c r="X287" s="1" t="s">
        <v>22</v>
      </c>
      <c r="Y287">
        <f t="shared" si="10"/>
        <v>0</v>
      </c>
      <c r="Z287" s="1">
        <v>1332.2852547408907</v>
      </c>
    </row>
    <row r="288" spans="1:26" x14ac:dyDescent="0.3">
      <c r="A288" t="str">
        <f t="shared" si="9"/>
        <v>DIPtri</v>
      </c>
      <c r="B288" s="2" t="str">
        <f>ProkustesV!D288</f>
        <v>DIPtriAufschl_gers_ge_d_4.jpg</v>
      </c>
      <c r="C288" s="2">
        <f>IF($A288=$B$3,ProkustesV!E288*C$7+C$8,-99)</f>
        <v>-99</v>
      </c>
      <c r="D288" s="2">
        <f>IF($A288=$B$3,ProkustesV!F288*D$7+D$8,-99)</f>
        <v>-99</v>
      </c>
      <c r="E288" s="2">
        <f>IF($A288=$B$3,ProkustesV!G288*E$7+E$8,-99)</f>
        <v>-99</v>
      </c>
      <c r="F288" s="2">
        <f>IF($A288=$B$3,ProkustesV!H288*F$7+F$8,-99)</f>
        <v>-99</v>
      </c>
      <c r="G288" s="2">
        <f>IF($A288=$B$3,ProkustesV!I288*G$7+G$8,-99)</f>
        <v>-99</v>
      </c>
      <c r="H288" s="2">
        <f>IF($A288=$B$3,ProkustesV!J288*H$7+H$8,-99)</f>
        <v>-99</v>
      </c>
      <c r="I288" s="2">
        <f>IF($A288=$B$3,ProkustesV!K288*I$7+I$8,-99)</f>
        <v>-99</v>
      </c>
      <c r="J288" s="2">
        <f>IF($A288=$B$3,ProkustesV!L288*J$7+J$8,-99)</f>
        <v>-99</v>
      </c>
      <c r="K288" s="2">
        <f>IF($A288=$B$3,ProkustesV!M288*K$7+K$8,-99)</f>
        <v>-99</v>
      </c>
      <c r="L288" s="2">
        <f>IF($A288=$B$3,ProkustesV!N288*L$7+L$8,-99)</f>
        <v>-99</v>
      </c>
      <c r="M288" s="2">
        <f>IF($A288=$B$3,ProkustesV!O288*M$7+M$8,-99)</f>
        <v>-99</v>
      </c>
      <c r="N288" s="2">
        <f>IF($A288=$B$3,ProkustesV!P288*N$7+N$8,-99)</f>
        <v>-99</v>
      </c>
      <c r="O288" s="2">
        <f>IF($A288=$B$3,ProkustesV!Q288*O$7+O$8,-99)</f>
        <v>-99</v>
      </c>
      <c r="P288" s="2">
        <f>IF($A288=$B$3,ProkustesV!R288*P$7+P$8,-99)</f>
        <v>-99</v>
      </c>
      <c r="Q288" s="2">
        <f>IF($A288=$B$3,ProkustesV!S288*Q$7+Q$8,-99)</f>
        <v>-99</v>
      </c>
      <c r="R288" s="2">
        <f>IF($A288=$B$3,ProkustesV!T288*R$7+R$8,-99)</f>
        <v>-99</v>
      </c>
      <c r="S288" s="2">
        <f>IF($A288=$B$3,ProkustesV!U288*S$7+S$8,-99)</f>
        <v>-99</v>
      </c>
      <c r="T288" s="2">
        <f>IF($A288=$B$3,ProkustesV!V288*T$7+T$8,-99)</f>
        <v>-99</v>
      </c>
      <c r="U288" s="2">
        <f>IF($A288=$B$3,ProkustesV!W288*U$7+U$8,-99)</f>
        <v>-99</v>
      </c>
      <c r="V288" s="2">
        <f>IF($A288=$B$3,ProkustesV!X288*V$7+V$8,-99)</f>
        <v>-99</v>
      </c>
      <c r="W288" s="1">
        <v>680.16700000000003</v>
      </c>
      <c r="X288" s="1" t="s">
        <v>22</v>
      </c>
      <c r="Y288">
        <f t="shared" si="10"/>
        <v>0</v>
      </c>
      <c r="Z288" s="1">
        <v>1355.2306076826926</v>
      </c>
    </row>
    <row r="289" spans="1:26" x14ac:dyDescent="0.3">
      <c r="A289" t="str">
        <f t="shared" si="9"/>
        <v>DIPzei</v>
      </c>
      <c r="B289" s="2" t="str">
        <f>ProkustesV!D289</f>
        <v>DIPzei10_d_1.jpg</v>
      </c>
      <c r="C289" s="2">
        <f>IF($A289=$B$3,ProkustesV!E289*C$7+C$8,-99)</f>
        <v>-0.45605099999999998</v>
      </c>
      <c r="D289" s="2">
        <f>IF($A289=$B$3,ProkustesV!F289*D$7+D$8,-99)</f>
        <v>9.0049799999999999E-2</v>
      </c>
      <c r="E289" s="2">
        <f>IF($A289=$B$3,ProkustesV!G289*E$7+E$8,-99)</f>
        <v>-0.446608</v>
      </c>
      <c r="F289" s="2">
        <f>IF($A289=$B$3,ProkustesV!H289*F$7+F$8,-99)</f>
        <v>-7.7442700000000003E-2</v>
      </c>
      <c r="G289" s="2">
        <f>IF($A289=$B$3,ProkustesV!I289*G$7+G$8,-99)</f>
        <v>-4.0377700000000002E-2</v>
      </c>
      <c r="H289" s="2">
        <f>IF($A289=$B$3,ProkustesV!J289*H$7+H$8,-99)</f>
        <v>-9.8202099999999994E-3</v>
      </c>
      <c r="I289" s="2">
        <f>IF($A289=$B$3,ProkustesV!K289*I$7+I$8,-99)</f>
        <v>-3.8610600000000002E-2</v>
      </c>
      <c r="J289" s="2">
        <f>IF($A289=$B$3,ProkustesV!L289*J$7+J$8,-99)</f>
        <v>0.219274</v>
      </c>
      <c r="K289" s="2">
        <f>IF($A289=$B$3,ProkustesV!M289*K$7+K$8,-99)</f>
        <v>-2.63866E-2</v>
      </c>
      <c r="L289" s="2">
        <f>IF($A289=$B$3,ProkustesV!N289*L$7+L$8,-99)</f>
        <v>6.7988400000000004E-2</v>
      </c>
      <c r="M289" s="2">
        <f>IF($A289=$B$3,ProkustesV!O289*M$7+M$8,-99)</f>
        <v>0.258295</v>
      </c>
      <c r="N289" s="2">
        <f>IF($A289=$B$3,ProkustesV!P289*N$7+N$8,-99)</f>
        <v>0.15646499999999999</v>
      </c>
      <c r="O289" s="2">
        <f>IF($A289=$B$3,ProkustesV!Q289*O$7+O$8,-99)</f>
        <v>-2.8757399999999999E-2</v>
      </c>
      <c r="P289" s="2">
        <f>IF($A289=$B$3,ProkustesV!R289*P$7+P$8,-99)</f>
        <v>-8.0472799999999997E-2</v>
      </c>
      <c r="Q289" s="2">
        <f>IF($A289=$B$3,ProkustesV!S289*Q$7+Q$8,-99)</f>
        <v>-1.8765500000000001E-2</v>
      </c>
      <c r="R289" s="2">
        <f>IF($A289=$B$3,ProkustesV!T289*R$7+R$8,-99)</f>
        <v>-0.20923800000000001</v>
      </c>
      <c r="S289" s="2">
        <f>IF($A289=$B$3,ProkustesV!U289*S$7+S$8,-99)</f>
        <v>0.25691000000000003</v>
      </c>
      <c r="T289" s="2">
        <f>IF($A289=$B$3,ProkustesV!V289*T$7+T$8,-99)</f>
        <v>-0.145205</v>
      </c>
      <c r="U289" s="2">
        <f>IF($A289=$B$3,ProkustesV!W289*U$7+U$8,-99)</f>
        <v>0.54035100000000003</v>
      </c>
      <c r="V289" s="2">
        <f>IF($A289=$B$3,ProkustesV!X289*V$7+V$8,-99)</f>
        <v>-1.15987E-2</v>
      </c>
      <c r="W289" s="1">
        <v>620.197</v>
      </c>
      <c r="X289" s="1" t="s">
        <v>22</v>
      </c>
      <c r="Y289">
        <f t="shared" si="10"/>
        <v>0.58073142331922256</v>
      </c>
      <c r="Z289" s="1">
        <v>1315.2794379902698</v>
      </c>
    </row>
    <row r="290" spans="1:26" x14ac:dyDescent="0.3">
      <c r="A290" t="str">
        <f t="shared" si="9"/>
        <v>DIPzei</v>
      </c>
      <c r="B290" s="2" t="str">
        <f>ProkustesV!D290</f>
        <v>DIPzei10_d_2.jpg</v>
      </c>
      <c r="C290" s="2">
        <f>IF($A290=$B$3,ProkustesV!E290*C$7+C$8,-99)</f>
        <v>-0.43976900000000002</v>
      </c>
      <c r="D290" s="2">
        <f>IF($A290=$B$3,ProkustesV!F290*D$7+D$8,-99)</f>
        <v>7.9931600000000005E-2</v>
      </c>
      <c r="E290" s="2">
        <f>IF($A290=$B$3,ProkustesV!G290*E$7+E$8,-99)</f>
        <v>-0.44062299999999999</v>
      </c>
      <c r="F290" s="2">
        <f>IF($A290=$B$3,ProkustesV!H290*F$7+F$8,-99)</f>
        <v>-9.5409999999999995E-2</v>
      </c>
      <c r="G290" s="2">
        <f>IF($A290=$B$3,ProkustesV!I290*G$7+G$8,-99)</f>
        <v>-5.2448700000000001E-2</v>
      </c>
      <c r="H290" s="2">
        <f>IF($A290=$B$3,ProkustesV!J290*H$7+H$8,-99)</f>
        <v>-1.48042E-2</v>
      </c>
      <c r="I290" s="2">
        <f>IF($A290=$B$3,ProkustesV!K290*I$7+I$8,-99)</f>
        <v>-4.2960600000000002E-2</v>
      </c>
      <c r="J290" s="2">
        <f>IF($A290=$B$3,ProkustesV!L290*J$7+J$8,-99)</f>
        <v>0.22231799999999999</v>
      </c>
      <c r="K290" s="2">
        <f>IF($A290=$B$3,ProkustesV!M290*K$7+K$8,-99)</f>
        <v>-3.6156399999999998E-2</v>
      </c>
      <c r="L290" s="2">
        <f>IF($A290=$B$3,ProkustesV!N290*L$7+L$8,-99)</f>
        <v>6.9811799999999993E-2</v>
      </c>
      <c r="M290" s="2">
        <f>IF($A290=$B$3,ProkustesV!O290*M$7+M$8,-99)</f>
        <v>0.29785099999999998</v>
      </c>
      <c r="N290" s="2">
        <f>IF($A290=$B$3,ProkustesV!P290*N$7+N$8,-99)</f>
        <v>0.180117</v>
      </c>
      <c r="O290" s="2">
        <f>IF($A290=$B$3,ProkustesV!Q290*O$7+O$8,-99)</f>
        <v>-3.9707199999999998E-2</v>
      </c>
      <c r="P290" s="2">
        <f>IF($A290=$B$3,ProkustesV!R290*P$7+P$8,-99)</f>
        <v>-7.1806700000000001E-2</v>
      </c>
      <c r="Q290" s="2">
        <f>IF($A290=$B$3,ProkustesV!S290*Q$7+Q$8,-99)</f>
        <v>-3.9184900000000002E-2</v>
      </c>
      <c r="R290" s="2">
        <f>IF($A290=$B$3,ProkustesV!T290*R$7+R$8,-99)</f>
        <v>-0.192271</v>
      </c>
      <c r="S290" s="2">
        <f>IF($A290=$B$3,ProkustesV!U290*S$7+S$8,-99)</f>
        <v>0.27512199999999998</v>
      </c>
      <c r="T290" s="2">
        <f>IF($A290=$B$3,ProkustesV!V290*T$7+T$8,-99)</f>
        <v>-0.16118199999999999</v>
      </c>
      <c r="U290" s="2">
        <f>IF($A290=$B$3,ProkustesV!W290*U$7+U$8,-99)</f>
        <v>0.517876</v>
      </c>
      <c r="V290" s="2">
        <f>IF($A290=$B$3,ProkustesV!X290*V$7+V$8,-99)</f>
        <v>-1.6704500000000001E-2</v>
      </c>
      <c r="W290" s="1">
        <v>564.721</v>
      </c>
      <c r="X290" s="1" t="s">
        <v>22</v>
      </c>
      <c r="Y290">
        <f t="shared" si="10"/>
        <v>0.57032786585452755</v>
      </c>
      <c r="Z290" s="1">
        <v>1512</v>
      </c>
    </row>
    <row r="291" spans="1:26" x14ac:dyDescent="0.3">
      <c r="A291" t="str">
        <f t="shared" si="9"/>
        <v>DIPzei</v>
      </c>
      <c r="B291" s="2" t="str">
        <f>ProkustesV!D291</f>
        <v>DIPzei10_d_3.jpg</v>
      </c>
      <c r="C291" s="2">
        <f>IF($A291=$B$3,ProkustesV!E291*C$7+C$8,-99)</f>
        <v>-0.42547400000000002</v>
      </c>
      <c r="D291" s="2">
        <f>IF($A291=$B$3,ProkustesV!F291*D$7+D$8,-99)</f>
        <v>7.8151999999999999E-2</v>
      </c>
      <c r="E291" s="2">
        <f>IF($A291=$B$3,ProkustesV!G291*E$7+E$8,-99)</f>
        <v>-0.42443700000000001</v>
      </c>
      <c r="F291" s="2">
        <f>IF($A291=$B$3,ProkustesV!H291*F$7+F$8,-99)</f>
        <v>-7.7050300000000002E-2</v>
      </c>
      <c r="G291" s="2">
        <f>IF($A291=$B$3,ProkustesV!I291*G$7+G$8,-99)</f>
        <v>-6.4583199999999993E-2</v>
      </c>
      <c r="H291" s="2">
        <f>IF($A291=$B$3,ProkustesV!J291*H$7+H$8,-99)</f>
        <v>2.8218399999999999E-4</v>
      </c>
      <c r="I291" s="2">
        <f>IF($A291=$B$3,ProkustesV!K291*I$7+I$8,-99)</f>
        <v>-4.4629799999999997E-2</v>
      </c>
      <c r="J291" s="2">
        <f>IF($A291=$B$3,ProkustesV!L291*J$7+J$8,-99)</f>
        <v>0.21806500000000001</v>
      </c>
      <c r="K291" s="2">
        <f>IF($A291=$B$3,ProkustesV!M291*K$7+K$8,-99)</f>
        <v>-4.0049000000000001E-2</v>
      </c>
      <c r="L291" s="2">
        <f>IF($A291=$B$3,ProkustesV!N291*L$7+L$8,-99)</f>
        <v>6.6454600000000003E-2</v>
      </c>
      <c r="M291" s="2">
        <f>IF($A291=$B$3,ProkustesV!O291*M$7+M$8,-99)</f>
        <v>0.26610800000000001</v>
      </c>
      <c r="N291" s="2">
        <f>IF($A291=$B$3,ProkustesV!P291*N$7+N$8,-99)</f>
        <v>0.17018900000000001</v>
      </c>
      <c r="O291" s="2">
        <f>IF($A291=$B$3,ProkustesV!Q291*O$7+O$8,-99)</f>
        <v>-4.2735099999999998E-2</v>
      </c>
      <c r="P291" s="2">
        <f>IF($A291=$B$3,ProkustesV!R291*P$7+P$8,-99)</f>
        <v>-6.5580399999999997E-2</v>
      </c>
      <c r="Q291" s="2">
        <f>IF($A291=$B$3,ProkustesV!S291*Q$7+Q$8,-99)</f>
        <v>-4.7085799999999997E-2</v>
      </c>
      <c r="R291" s="2">
        <f>IF($A291=$B$3,ProkustesV!T291*R$7+R$8,-99)</f>
        <v>-0.21546699999999999</v>
      </c>
      <c r="S291" s="2">
        <f>IF($A291=$B$3,ProkustesV!U291*S$7+S$8,-99)</f>
        <v>0.26485199999999998</v>
      </c>
      <c r="T291" s="2">
        <f>IF($A291=$B$3,ProkustesV!V291*T$7+T$8,-99)</f>
        <v>-0.17591899999999999</v>
      </c>
      <c r="U291" s="2">
        <f>IF($A291=$B$3,ProkustesV!W291*U$7+U$8,-99)</f>
        <v>0.55803400000000003</v>
      </c>
      <c r="V291" s="2">
        <f>IF($A291=$B$3,ProkustesV!X291*V$7+V$8,-99)</f>
        <v>8.7329400000000005E-4</v>
      </c>
      <c r="W291" s="1">
        <v>560.54600000000005</v>
      </c>
      <c r="X291" s="1" t="s">
        <v>22</v>
      </c>
      <c r="Y291">
        <f t="shared" si="10"/>
        <v>0.62261748059853905</v>
      </c>
      <c r="Z291" s="1">
        <v>1508.4538441729001</v>
      </c>
    </row>
    <row r="292" spans="1:26" x14ac:dyDescent="0.3">
      <c r="A292" t="str">
        <f t="shared" si="9"/>
        <v>DIPzei</v>
      </c>
      <c r="B292" s="2" t="str">
        <f>ProkustesV!D292</f>
        <v>DIPzei10_d_4.jpg</v>
      </c>
      <c r="C292" s="2">
        <f>IF($A292=$B$3,ProkustesV!E292*C$7+C$8,-99)</f>
        <v>-0.45159100000000002</v>
      </c>
      <c r="D292" s="2">
        <f>IF($A292=$B$3,ProkustesV!F292*D$7+D$8,-99)</f>
        <v>7.1111400000000005E-2</v>
      </c>
      <c r="E292" s="2">
        <f>IF($A292=$B$3,ProkustesV!G292*E$7+E$8,-99)</f>
        <v>-0.45488200000000001</v>
      </c>
      <c r="F292" s="2">
        <f>IF($A292=$B$3,ProkustesV!H292*F$7+F$8,-99)</f>
        <v>-5.6819500000000002E-2</v>
      </c>
      <c r="G292" s="2">
        <f>IF($A292=$B$3,ProkustesV!I292*G$7+G$8,-99)</f>
        <v>-2.6301399999999999E-2</v>
      </c>
      <c r="H292" s="2">
        <f>IF($A292=$B$3,ProkustesV!J292*H$7+H$8,-99)</f>
        <v>-1.0787100000000001E-2</v>
      </c>
      <c r="I292" s="2">
        <f>IF($A292=$B$3,ProkustesV!K292*I$7+I$8,-99)</f>
        <v>-3.1309900000000002E-2</v>
      </c>
      <c r="J292" s="2">
        <f>IF($A292=$B$3,ProkustesV!L292*J$7+J$8,-99)</f>
        <v>0.18959100000000001</v>
      </c>
      <c r="K292" s="2">
        <f>IF($A292=$B$3,ProkustesV!M292*K$7+K$8,-99)</f>
        <v>-2.96989E-2</v>
      </c>
      <c r="L292" s="2">
        <f>IF($A292=$B$3,ProkustesV!N292*L$7+L$8,-99)</f>
        <v>6.2951900000000005E-2</v>
      </c>
      <c r="M292" s="2">
        <f>IF($A292=$B$3,ProkustesV!O292*M$7+M$8,-99)</f>
        <v>0.21171599999999999</v>
      </c>
      <c r="N292" s="2">
        <f>IF($A292=$B$3,ProkustesV!P292*N$7+N$8,-99)</f>
        <v>0.12873799999999999</v>
      </c>
      <c r="O292" s="2">
        <f>IF($A292=$B$3,ProkustesV!Q292*O$7+O$8,-99)</f>
        <v>-2.5566200000000001E-2</v>
      </c>
      <c r="P292" s="2">
        <f>IF($A292=$B$3,ProkustesV!R292*P$7+P$8,-99)</f>
        <v>-6.8573700000000001E-2</v>
      </c>
      <c r="Q292" s="2">
        <f>IF($A292=$B$3,ProkustesV!S292*Q$7+Q$8,-99)</f>
        <v>-2.41742E-2</v>
      </c>
      <c r="R292" s="2">
        <f>IF($A292=$B$3,ProkustesV!T292*R$7+R$8,-99)</f>
        <v>-0.17799999999999999</v>
      </c>
      <c r="S292" s="2">
        <f>IF($A292=$B$3,ProkustesV!U292*S$7+S$8,-99)</f>
        <v>0.22500800000000001</v>
      </c>
      <c r="T292" s="2">
        <f>IF($A292=$B$3,ProkustesV!V292*T$7+T$8,-99)</f>
        <v>-0.14285700000000001</v>
      </c>
      <c r="U292" s="2">
        <f>IF($A292=$B$3,ProkustesV!W292*U$7+U$8,-99)</f>
        <v>0.60679899999999998</v>
      </c>
      <c r="V292" s="2">
        <f>IF($A292=$B$3,ProkustesV!X292*V$7+V$8,-99)</f>
        <v>4.6452300000000002E-3</v>
      </c>
      <c r="W292" s="1">
        <v>813.27099999999996</v>
      </c>
      <c r="X292" s="1" t="s">
        <v>22</v>
      </c>
      <c r="Y292">
        <f t="shared" si="10"/>
        <v>0.63328845977910331</v>
      </c>
      <c r="Z292" s="1">
        <v>1476.1398985191072</v>
      </c>
    </row>
    <row r="293" spans="1:26" x14ac:dyDescent="0.3">
      <c r="A293" t="str">
        <f t="shared" si="9"/>
        <v>DIPzei</v>
      </c>
      <c r="B293" s="2" t="str">
        <f>ProkustesV!D293</f>
        <v>DIPzei1_d_1.jpg</v>
      </c>
      <c r="C293" s="2">
        <f>IF($A293=$B$3,ProkustesV!E293*C$7+C$8,-99)</f>
        <v>-0.43160599999999999</v>
      </c>
      <c r="D293" s="2">
        <f>IF($A293=$B$3,ProkustesV!F293*D$7+D$8,-99)</f>
        <v>6.9808300000000004E-2</v>
      </c>
      <c r="E293" s="2">
        <f>IF($A293=$B$3,ProkustesV!G293*E$7+E$8,-99)</f>
        <v>-0.43189699999999998</v>
      </c>
      <c r="F293" s="2">
        <f>IF($A293=$B$3,ProkustesV!H293*F$7+F$8,-99)</f>
        <v>-6.4471600000000004E-2</v>
      </c>
      <c r="G293" s="2">
        <f>IF($A293=$B$3,ProkustesV!I293*G$7+G$8,-99)</f>
        <v>-7.3214399999999999E-2</v>
      </c>
      <c r="H293" s="2">
        <f>IF($A293=$B$3,ProkustesV!J293*H$7+H$8,-99)</f>
        <v>-2.0962500000000001E-4</v>
      </c>
      <c r="I293" s="2">
        <f>IF($A293=$B$3,ProkustesV!K293*I$7+I$8,-99)</f>
        <v>-4.1224799999999999E-2</v>
      </c>
      <c r="J293" s="2">
        <f>IF($A293=$B$3,ProkustesV!L293*J$7+J$8,-99)</f>
        <v>0.20807100000000001</v>
      </c>
      <c r="K293" s="2">
        <f>IF($A293=$B$3,ProkustesV!M293*K$7+K$8,-99)</f>
        <v>-3.89824E-2</v>
      </c>
      <c r="L293" s="2">
        <f>IF($A293=$B$3,ProkustesV!N293*L$7+L$8,-99)</f>
        <v>7.3833399999999993E-2</v>
      </c>
      <c r="M293" s="2">
        <f>IF($A293=$B$3,ProkustesV!O293*M$7+M$8,-99)</f>
        <v>0.27123799999999998</v>
      </c>
      <c r="N293" s="2">
        <f>IF($A293=$B$3,ProkustesV!P293*N$7+N$8,-99)</f>
        <v>0.157554</v>
      </c>
      <c r="O293" s="2">
        <f>IF($A293=$B$3,ProkustesV!Q293*O$7+O$8,-99)</f>
        <v>-3.89766E-2</v>
      </c>
      <c r="P293" s="2">
        <f>IF($A293=$B$3,ProkustesV!R293*P$7+P$8,-99)</f>
        <v>-7.8175900000000006E-2</v>
      </c>
      <c r="Q293" s="2">
        <f>IF($A293=$B$3,ProkustesV!S293*Q$7+Q$8,-99)</f>
        <v>-4.4501800000000001E-2</v>
      </c>
      <c r="R293" s="2">
        <f>IF($A293=$B$3,ProkustesV!T293*R$7+R$8,-99)</f>
        <v>-0.20240900000000001</v>
      </c>
      <c r="S293" s="2">
        <f>IF($A293=$B$3,ProkustesV!U293*S$7+S$8,-99)</f>
        <v>0.27416400000000002</v>
      </c>
      <c r="T293" s="2">
        <f>IF($A293=$B$3,ProkustesV!V293*T$7+T$8,-99)</f>
        <v>-0.16921800000000001</v>
      </c>
      <c r="U293" s="2">
        <f>IF($A293=$B$3,ProkustesV!W293*U$7+U$8,-99)</f>
        <v>0.55500099999999997</v>
      </c>
      <c r="V293" s="2">
        <f>IF($A293=$B$3,ProkustesV!X293*V$7+V$8,-99)</f>
        <v>5.2175099999999999E-3</v>
      </c>
      <c r="W293" s="1">
        <v>394.767</v>
      </c>
      <c r="X293" s="1" t="s">
        <v>22</v>
      </c>
      <c r="Y293">
        <f t="shared" si="10"/>
        <v>0.62823884199519864</v>
      </c>
      <c r="Z293" s="1">
        <v>1546.0934641864314</v>
      </c>
    </row>
    <row r="294" spans="1:26" x14ac:dyDescent="0.3">
      <c r="A294" t="str">
        <f t="shared" si="9"/>
        <v>DIPzei</v>
      </c>
      <c r="B294" s="2" t="str">
        <f>ProkustesV!D294</f>
        <v>DIPzei1_d_2.jpg</v>
      </c>
      <c r="C294" s="2">
        <f>IF($A294=$B$3,ProkustesV!E294*C$7+C$8,-99)</f>
        <v>-0.44012699999999999</v>
      </c>
      <c r="D294" s="2">
        <f>IF($A294=$B$3,ProkustesV!F294*D$7+D$8,-99)</f>
        <v>7.8310500000000005E-2</v>
      </c>
      <c r="E294" s="2">
        <f>IF($A294=$B$3,ProkustesV!G294*E$7+E$8,-99)</f>
        <v>-0.42641099999999998</v>
      </c>
      <c r="F294" s="2">
        <f>IF($A294=$B$3,ProkustesV!H294*F$7+F$8,-99)</f>
        <v>-5.2653400000000003E-2</v>
      </c>
      <c r="G294" s="2">
        <f>IF($A294=$B$3,ProkustesV!I294*G$7+G$8,-99)</f>
        <v>-3.2717700000000002E-2</v>
      </c>
      <c r="H294" s="2">
        <f>IF($A294=$B$3,ProkustesV!J294*H$7+H$8,-99)</f>
        <v>2.85493E-2</v>
      </c>
      <c r="I294" s="2">
        <f>IF($A294=$B$3,ProkustesV!K294*I$7+I$8,-99)</f>
        <v>-4.2385300000000001E-2</v>
      </c>
      <c r="J294" s="2">
        <f>IF($A294=$B$3,ProkustesV!L294*J$7+J$8,-99)</f>
        <v>0.192413</v>
      </c>
      <c r="K294" s="2">
        <f>IF($A294=$B$3,ProkustesV!M294*K$7+K$8,-99)</f>
        <v>-4.8295299999999999E-2</v>
      </c>
      <c r="L294" s="2">
        <f>IF($A294=$B$3,ProkustesV!N294*L$7+L$8,-99)</f>
        <v>8.1876500000000005E-2</v>
      </c>
      <c r="M294" s="2">
        <f>IF($A294=$B$3,ProkustesV!O294*M$7+M$8,-99)</f>
        <v>0.25149899999999997</v>
      </c>
      <c r="N294" s="2">
        <f>IF($A294=$B$3,ProkustesV!P294*N$7+N$8,-99)</f>
        <v>0.15324499999999999</v>
      </c>
      <c r="O294" s="2">
        <f>IF($A294=$B$3,ProkustesV!Q294*O$7+O$8,-99)</f>
        <v>-3.4720899999999999E-2</v>
      </c>
      <c r="P294" s="2">
        <f>IF($A294=$B$3,ProkustesV!R294*P$7+P$8,-99)</f>
        <v>-7.1585300000000004E-2</v>
      </c>
      <c r="Q294" s="2">
        <f>IF($A294=$B$3,ProkustesV!S294*Q$7+Q$8,-99)</f>
        <v>-4.36444E-2</v>
      </c>
      <c r="R294" s="2">
        <f>IF($A294=$B$3,ProkustesV!T294*R$7+R$8,-99)</f>
        <v>-0.22490499999999999</v>
      </c>
      <c r="S294" s="2">
        <f>IF($A294=$B$3,ProkustesV!U294*S$7+S$8,-99)</f>
        <v>0.26756200000000002</v>
      </c>
      <c r="T294" s="2">
        <f>IF($A294=$B$3,ProkustesV!V294*T$7+T$8,-99)</f>
        <v>-0.21479500000000001</v>
      </c>
      <c r="U294" s="2">
        <f>IF($A294=$B$3,ProkustesV!W294*U$7+U$8,-99)</f>
        <v>0.54923999999999995</v>
      </c>
      <c r="V294" s="2">
        <f>IF($A294=$B$3,ProkustesV!X294*V$7+V$8,-99)</f>
        <v>2.95448E-2</v>
      </c>
      <c r="W294" s="1">
        <v>402.49</v>
      </c>
      <c r="X294" s="1" t="s">
        <v>22</v>
      </c>
      <c r="Y294">
        <f t="shared" si="10"/>
        <v>0.58195855145322839</v>
      </c>
      <c r="Z294" s="1">
        <v>1289.9693794815441</v>
      </c>
    </row>
    <row r="295" spans="1:26" x14ac:dyDescent="0.3">
      <c r="A295" t="str">
        <f t="shared" si="9"/>
        <v>DIPzei</v>
      </c>
      <c r="B295" s="2" t="str">
        <f>ProkustesV!D295</f>
        <v>DIPzei1_d_3.jpg</v>
      </c>
      <c r="C295" s="2">
        <f>IF($A295=$B$3,ProkustesV!E295*C$7+C$8,-99)</f>
        <v>-0.39375599999999999</v>
      </c>
      <c r="D295" s="2">
        <f>IF($A295=$B$3,ProkustesV!F295*D$7+D$8,-99)</f>
        <v>6.8003400000000006E-2</v>
      </c>
      <c r="E295" s="2">
        <f>IF($A295=$B$3,ProkustesV!G295*E$7+E$8,-99)</f>
        <v>-0.39922400000000002</v>
      </c>
      <c r="F295" s="2">
        <f>IF($A295=$B$3,ProkustesV!H295*F$7+F$8,-99)</f>
        <v>-6.0394900000000001E-2</v>
      </c>
      <c r="G295" s="2">
        <f>IF($A295=$B$3,ProkustesV!I295*G$7+G$8,-99)</f>
        <v>3.4428900000000001E-3</v>
      </c>
      <c r="H295" s="2">
        <f>IF($A295=$B$3,ProkustesV!J295*H$7+H$8,-99)</f>
        <v>1.4974000000000001E-3</v>
      </c>
      <c r="I295" s="2">
        <f>IF($A295=$B$3,ProkustesV!K295*I$7+I$8,-99)</f>
        <v>-6.0359900000000001E-2</v>
      </c>
      <c r="J295" s="2">
        <f>IF($A295=$B$3,ProkustesV!L295*J$7+J$8,-99)</f>
        <v>0.199625</v>
      </c>
      <c r="K295" s="2">
        <f>IF($A295=$B$3,ProkustesV!M295*K$7+K$8,-99)</f>
        <v>-7.1071599999999999E-2</v>
      </c>
      <c r="L295" s="2">
        <f>IF($A295=$B$3,ProkustesV!N295*L$7+L$8,-99)</f>
        <v>7.1342900000000001E-2</v>
      </c>
      <c r="M295" s="2">
        <f>IF($A295=$B$3,ProkustesV!O295*M$7+M$8,-99)</f>
        <v>0.24729200000000001</v>
      </c>
      <c r="N295" s="2">
        <f>IF($A295=$B$3,ProkustesV!P295*N$7+N$8,-99)</f>
        <v>0.23477200000000001</v>
      </c>
      <c r="O295" s="2">
        <f>IF($A295=$B$3,ProkustesV!Q295*O$7+O$8,-99)</f>
        <v>-7.4151099999999998E-2</v>
      </c>
      <c r="P295" s="2">
        <f>IF($A295=$B$3,ProkustesV!R295*P$7+P$8,-99)</f>
        <v>-6.7599699999999999E-2</v>
      </c>
      <c r="Q295" s="2">
        <f>IF($A295=$B$3,ProkustesV!S295*Q$7+Q$8,-99)</f>
        <v>-7.9910200000000001E-2</v>
      </c>
      <c r="R295" s="2">
        <f>IF($A295=$B$3,ProkustesV!T295*R$7+R$8,-99)</f>
        <v>-0.20910599999999999</v>
      </c>
      <c r="S295" s="2">
        <f>IF($A295=$B$3,ProkustesV!U295*S$7+S$8,-99)</f>
        <v>0.247668</v>
      </c>
      <c r="T295" s="2">
        <f>IF($A295=$B$3,ProkustesV!V295*T$7+T$8,-99)</f>
        <v>-0.221612</v>
      </c>
      <c r="U295" s="2">
        <f>IF($A295=$B$3,ProkustesV!W295*U$7+U$8,-99)</f>
        <v>0.58006999999999997</v>
      </c>
      <c r="V295" s="2">
        <f>IF($A295=$B$3,ProkustesV!X295*V$7+V$8,-99)</f>
        <v>-1.6528399999999999E-2</v>
      </c>
      <c r="W295" s="1">
        <v>381.35899999999998</v>
      </c>
      <c r="X295" s="1" t="s">
        <v>22</v>
      </c>
      <c r="Y295">
        <f t="shared" si="10"/>
        <v>0.57690879127691586</v>
      </c>
      <c r="Z295" s="1">
        <v>1236.116903856589</v>
      </c>
    </row>
    <row r="296" spans="1:26" x14ac:dyDescent="0.3">
      <c r="A296" t="str">
        <f t="shared" si="9"/>
        <v>DIPzei</v>
      </c>
      <c r="B296" s="2" t="str">
        <f>ProkustesV!D296</f>
        <v>DIPzei1_d_4.jpg</v>
      </c>
      <c r="C296" s="2">
        <f>IF($A296=$B$3,ProkustesV!E296*C$7+C$8,-99)</f>
        <v>-0.42690800000000001</v>
      </c>
      <c r="D296" s="2">
        <f>IF($A296=$B$3,ProkustesV!F296*D$7+D$8,-99)</f>
        <v>7.87804E-2</v>
      </c>
      <c r="E296" s="2">
        <f>IF($A296=$B$3,ProkustesV!G296*E$7+E$8,-99)</f>
        <v>-0.42149700000000001</v>
      </c>
      <c r="F296" s="2">
        <f>IF($A296=$B$3,ProkustesV!H296*F$7+F$8,-99)</f>
        <v>-7.6955999999999997E-2</v>
      </c>
      <c r="G296" s="2">
        <f>IF($A296=$B$3,ProkustesV!I296*G$7+G$8,-99)</f>
        <v>-2.20436E-2</v>
      </c>
      <c r="H296" s="2">
        <f>IF($A296=$B$3,ProkustesV!J296*H$7+H$8,-99)</f>
        <v>2.4747499999999999E-2</v>
      </c>
      <c r="I296" s="2">
        <f>IF($A296=$B$3,ProkustesV!K296*I$7+I$8,-99)</f>
        <v>-4.5185000000000003E-2</v>
      </c>
      <c r="J296" s="2">
        <f>IF($A296=$B$3,ProkustesV!L296*J$7+J$8,-99)</f>
        <v>0.20616699999999999</v>
      </c>
      <c r="K296" s="2">
        <f>IF($A296=$B$3,ProkustesV!M296*K$7+K$8,-99)</f>
        <v>-5.2108599999999998E-2</v>
      </c>
      <c r="L296" s="2">
        <f>IF($A296=$B$3,ProkustesV!N296*L$7+L$8,-99)</f>
        <v>9.92865E-2</v>
      </c>
      <c r="M296" s="2">
        <f>IF($A296=$B$3,ProkustesV!O296*M$7+M$8,-99)</f>
        <v>0.26471299999999998</v>
      </c>
      <c r="N296" s="2">
        <f>IF($A296=$B$3,ProkustesV!P296*N$7+N$8,-99)</f>
        <v>0.13616600000000001</v>
      </c>
      <c r="O296" s="2">
        <f>IF($A296=$B$3,ProkustesV!Q296*O$7+O$8,-99)</f>
        <v>-5.2093E-2</v>
      </c>
      <c r="P296" s="2">
        <f>IF($A296=$B$3,ProkustesV!R296*P$7+P$8,-99)</f>
        <v>-7.9622499999999999E-2</v>
      </c>
      <c r="Q296" s="2">
        <f>IF($A296=$B$3,ProkustesV!S296*Q$7+Q$8,-99)</f>
        <v>-5.82214E-2</v>
      </c>
      <c r="R296" s="2">
        <f>IF($A296=$B$3,ProkustesV!T296*R$7+R$8,-99)</f>
        <v>-0.23554600000000001</v>
      </c>
      <c r="S296" s="2">
        <f>IF($A296=$B$3,ProkustesV!U296*S$7+S$8,-99)</f>
        <v>0.25259700000000002</v>
      </c>
      <c r="T296" s="2">
        <f>IF($A296=$B$3,ProkustesV!V296*T$7+T$8,-99)</f>
        <v>-0.184336</v>
      </c>
      <c r="U296" s="2">
        <f>IF($A296=$B$3,ProkustesV!W296*U$7+U$8,-99)</f>
        <v>0.56074800000000002</v>
      </c>
      <c r="V296" s="2">
        <f>IF($A296=$B$3,ProkustesV!X296*V$7+V$8,-99)</f>
        <v>3.1312699999999999E-2</v>
      </c>
      <c r="W296" s="1">
        <v>346.59</v>
      </c>
      <c r="X296" s="1" t="s">
        <v>22</v>
      </c>
      <c r="Y296">
        <f t="shared" si="10"/>
        <v>0.58282857761231999</v>
      </c>
      <c r="Z296" s="1">
        <v>1186.0105395821743</v>
      </c>
    </row>
    <row r="297" spans="1:26" x14ac:dyDescent="0.3">
      <c r="A297" t="str">
        <f t="shared" si="9"/>
        <v>DIPzei</v>
      </c>
      <c r="B297" s="2" t="str">
        <f>ProkustesV!D297</f>
        <v>DIPzei1_d_5.jpg</v>
      </c>
      <c r="C297" s="2">
        <f>IF($A297=$B$3,ProkustesV!E297*C$7+C$8,-99)</f>
        <v>-0.46553299999999997</v>
      </c>
      <c r="D297" s="2">
        <f>IF($A297=$B$3,ProkustesV!F297*D$7+D$8,-99)</f>
        <v>7.8811300000000001E-2</v>
      </c>
      <c r="E297" s="2">
        <f>IF($A297=$B$3,ProkustesV!G297*E$7+E$8,-99)</f>
        <v>-0.47329599999999999</v>
      </c>
      <c r="F297" s="2">
        <f>IF($A297=$B$3,ProkustesV!H297*F$7+F$8,-99)</f>
        <v>-6.2496299999999998E-2</v>
      </c>
      <c r="G297" s="2">
        <f>IF($A297=$B$3,ProkustesV!I297*G$7+G$8,-99)</f>
        <v>-8.2544500000000007E-2</v>
      </c>
      <c r="H297" s="2">
        <f>IF($A297=$B$3,ProkustesV!J297*H$7+H$8,-99)</f>
        <v>5.7942699999999998E-3</v>
      </c>
      <c r="I297" s="2">
        <f>IF($A297=$B$3,ProkustesV!K297*I$7+I$8,-99)</f>
        <v>-1.0477200000000001E-2</v>
      </c>
      <c r="J297" s="2">
        <f>IF($A297=$B$3,ProkustesV!L297*J$7+J$8,-99)</f>
        <v>0.16909399999999999</v>
      </c>
      <c r="K297" s="2">
        <f>IF($A297=$B$3,ProkustesV!M297*K$7+K$8,-99)</f>
        <v>-9.8248699999999994E-3</v>
      </c>
      <c r="L297" s="2">
        <f>IF($A297=$B$3,ProkustesV!N297*L$7+L$8,-99)</f>
        <v>5.6765900000000001E-2</v>
      </c>
      <c r="M297" s="2">
        <f>IF($A297=$B$3,ProkustesV!O297*M$7+M$8,-99)</f>
        <v>0.30438199999999999</v>
      </c>
      <c r="N297" s="2">
        <f>IF($A297=$B$3,ProkustesV!P297*N$7+N$8,-99)</f>
        <v>0.16700100000000001</v>
      </c>
      <c r="O297" s="2">
        <f>IF($A297=$B$3,ProkustesV!Q297*O$7+O$8,-99)</f>
        <v>-1.4232E-2</v>
      </c>
      <c r="P297" s="2">
        <f>IF($A297=$B$3,ProkustesV!R297*P$7+P$8,-99)</f>
        <v>-6.02544E-2</v>
      </c>
      <c r="Q297" s="2">
        <f>IF($A297=$B$3,ProkustesV!S297*Q$7+Q$8,-99)</f>
        <v>-1.6844000000000001E-2</v>
      </c>
      <c r="R297" s="2">
        <f>IF($A297=$B$3,ProkustesV!T297*R$7+R$8,-99)</f>
        <v>-0.19443199999999999</v>
      </c>
      <c r="S297" s="2">
        <f>IF($A297=$B$3,ProkustesV!U297*S$7+S$8,-99)</f>
        <v>0.28872300000000001</v>
      </c>
      <c r="T297" s="2">
        <f>IF($A297=$B$3,ProkustesV!V297*T$7+T$8,-99)</f>
        <v>-0.18396799999999999</v>
      </c>
      <c r="U297" s="2">
        <f>IF($A297=$B$3,ProkustesV!W297*U$7+U$8,-99)</f>
        <v>0.47964600000000002</v>
      </c>
      <c r="V297" s="2">
        <f>IF($A297=$B$3,ProkustesV!X297*V$7+V$8,-99)</f>
        <v>2.36834E-2</v>
      </c>
      <c r="W297" s="1">
        <v>409.89499999999998</v>
      </c>
      <c r="X297" s="1" t="s">
        <v>22</v>
      </c>
      <c r="Y297">
        <f t="shared" si="10"/>
        <v>0.56247504767981216</v>
      </c>
      <c r="Z297" s="1">
        <v>1268.2464271583815</v>
      </c>
    </row>
    <row r="298" spans="1:26" x14ac:dyDescent="0.3">
      <c r="A298" t="str">
        <f t="shared" si="9"/>
        <v>DIPzei</v>
      </c>
      <c r="B298" s="2" t="str">
        <f>ProkustesV!D298</f>
        <v>DIPzei2_d_1.jpg</v>
      </c>
      <c r="C298" s="2">
        <f>IF($A298=$B$3,ProkustesV!E298*C$7+C$8,-99)</f>
        <v>-0.471611</v>
      </c>
      <c r="D298" s="2">
        <f>IF($A298=$B$3,ProkustesV!F298*D$7+D$8,-99)</f>
        <v>7.5481699999999999E-2</v>
      </c>
      <c r="E298" s="2">
        <f>IF($A298=$B$3,ProkustesV!G298*E$7+E$8,-99)</f>
        <v>-0.47534300000000002</v>
      </c>
      <c r="F298" s="2">
        <f>IF($A298=$B$3,ProkustesV!H298*F$7+F$8,-99)</f>
        <v>-4.7407900000000003E-2</v>
      </c>
      <c r="G298" s="2">
        <f>IF($A298=$B$3,ProkustesV!I298*G$7+G$8,-99)</f>
        <v>-7.1429699999999999E-2</v>
      </c>
      <c r="H298" s="2">
        <f>IF($A298=$B$3,ProkustesV!J298*H$7+H$8,-99)</f>
        <v>1.43556E-2</v>
      </c>
      <c r="I298" s="2">
        <f>IF($A298=$B$3,ProkustesV!K298*I$7+I$8,-99)</f>
        <v>-9.28643E-3</v>
      </c>
      <c r="J298" s="2">
        <f>IF($A298=$B$3,ProkustesV!L298*J$7+J$8,-99)</f>
        <v>0.14799999999999999</v>
      </c>
      <c r="K298" s="2">
        <f>IF($A298=$B$3,ProkustesV!M298*K$7+K$8,-99)</f>
        <v>-1.1912600000000001E-2</v>
      </c>
      <c r="L298" s="2">
        <f>IF($A298=$B$3,ProkustesV!N298*L$7+L$8,-99)</f>
        <v>6.1521600000000003E-2</v>
      </c>
      <c r="M298" s="2">
        <f>IF($A298=$B$3,ProkustesV!O298*M$7+M$8,-99)</f>
        <v>0.22501099999999999</v>
      </c>
      <c r="N298" s="2">
        <f>IF($A298=$B$3,ProkustesV!P298*N$7+N$8,-99)</f>
        <v>0.13746800000000001</v>
      </c>
      <c r="O298" s="2">
        <f>IF($A298=$B$3,ProkustesV!Q298*O$7+O$8,-99)</f>
        <v>-9.9551799999999992E-3</v>
      </c>
      <c r="P298" s="2">
        <f>IF($A298=$B$3,ProkustesV!R298*P$7+P$8,-99)</f>
        <v>-6.1540900000000003E-2</v>
      </c>
      <c r="Q298" s="2">
        <f>IF($A298=$B$3,ProkustesV!S298*Q$7+Q$8,-99)</f>
        <v>-6.3415800000000003E-3</v>
      </c>
      <c r="R298" s="2">
        <f>IF($A298=$B$3,ProkustesV!T298*R$7+R$8,-99)</f>
        <v>-0.16757</v>
      </c>
      <c r="S298" s="2">
        <f>IF($A298=$B$3,ProkustesV!U298*S$7+S$8,-99)</f>
        <v>0.27947</v>
      </c>
      <c r="T298" s="2">
        <f>IF($A298=$B$3,ProkustesV!V298*T$7+T$8,-99)</f>
        <v>-0.16941600000000001</v>
      </c>
      <c r="U298" s="2">
        <f>IF($A298=$B$3,ProkustesV!W298*U$7+U$8,-99)</f>
        <v>0.55139800000000005</v>
      </c>
      <c r="V298" s="2">
        <f>IF($A298=$B$3,ProkustesV!X298*V$7+V$8,-99)</f>
        <v>9.1085100000000002E-3</v>
      </c>
      <c r="W298" s="1">
        <v>878.43200000000002</v>
      </c>
      <c r="X298" s="1" t="s">
        <v>22</v>
      </c>
      <c r="Y298">
        <f t="shared" si="10"/>
        <v>0.6228498019914257</v>
      </c>
      <c r="Z298" s="1">
        <v>790.16200870454406</v>
      </c>
    </row>
    <row r="299" spans="1:26" x14ac:dyDescent="0.3">
      <c r="A299" t="str">
        <f t="shared" si="9"/>
        <v>DIPzei</v>
      </c>
      <c r="B299" s="2" t="str">
        <f>ProkustesV!D299</f>
        <v>DIPzei2_d_2.jpg</v>
      </c>
      <c r="C299" s="2">
        <f>IF($A299=$B$3,ProkustesV!E299*C$7+C$8,-99)</f>
        <v>-0.44456800000000002</v>
      </c>
      <c r="D299" s="2">
        <f>IF($A299=$B$3,ProkustesV!F299*D$7+D$8,-99)</f>
        <v>6.2037299999999997E-2</v>
      </c>
      <c r="E299" s="2">
        <f>IF($A299=$B$3,ProkustesV!G299*E$7+E$8,-99)</f>
        <v>-0.43479899999999999</v>
      </c>
      <c r="F299" s="2">
        <f>IF($A299=$B$3,ProkustesV!H299*F$7+F$8,-99)</f>
        <v>-6.1500100000000002E-2</v>
      </c>
      <c r="G299" s="2">
        <f>IF($A299=$B$3,ProkustesV!I299*G$7+G$8,-99)</f>
        <v>-4.9581500000000001E-2</v>
      </c>
      <c r="H299" s="2">
        <f>IF($A299=$B$3,ProkustesV!J299*H$7+H$8,-99)</f>
        <v>-1.63817E-3</v>
      </c>
      <c r="I299" s="2">
        <f>IF($A299=$B$3,ProkustesV!K299*I$7+I$8,-99)</f>
        <v>-4.1384700000000003E-2</v>
      </c>
      <c r="J299" s="2">
        <f>IF($A299=$B$3,ProkustesV!L299*J$7+J$8,-99)</f>
        <v>0.17649999999999999</v>
      </c>
      <c r="K299" s="2">
        <f>IF($A299=$B$3,ProkustesV!M299*K$7+K$8,-99)</f>
        <v>-4.1778999999999997E-2</v>
      </c>
      <c r="L299" s="2">
        <f>IF($A299=$B$3,ProkustesV!N299*L$7+L$8,-99)</f>
        <v>5.6568800000000002E-2</v>
      </c>
      <c r="M299" s="2">
        <f>IF($A299=$B$3,ProkustesV!O299*M$7+M$8,-99)</f>
        <v>0.28428999999999999</v>
      </c>
      <c r="N299" s="2">
        <f>IF($A299=$B$3,ProkustesV!P299*N$7+N$8,-99)</f>
        <v>0.177235</v>
      </c>
      <c r="O299" s="2">
        <f>IF($A299=$B$3,ProkustesV!Q299*O$7+O$8,-99)</f>
        <v>-4.0888899999999999E-2</v>
      </c>
      <c r="P299" s="2">
        <f>IF($A299=$B$3,ProkustesV!R299*P$7+P$8,-99)</f>
        <v>-6.4601599999999995E-2</v>
      </c>
      <c r="Q299" s="2">
        <f>IF($A299=$B$3,ProkustesV!S299*Q$7+Q$8,-99)</f>
        <v>-3.88265E-2</v>
      </c>
      <c r="R299" s="2">
        <f>IF($A299=$B$3,ProkustesV!T299*R$7+R$8,-99)</f>
        <v>-0.180702</v>
      </c>
      <c r="S299" s="2">
        <f>IF($A299=$B$3,ProkustesV!U299*S$7+S$8,-99)</f>
        <v>0.23497399999999999</v>
      </c>
      <c r="T299" s="2">
        <f>IF($A299=$B$3,ProkustesV!V299*T$7+T$8,-99)</f>
        <v>-0.17331299999999999</v>
      </c>
      <c r="U299" s="2">
        <f>IF($A299=$B$3,ProkustesV!W299*U$7+U$8,-99)</f>
        <v>0.57256399999999996</v>
      </c>
      <c r="V299" s="2">
        <f>IF($A299=$B$3,ProkustesV!X299*V$7+V$8,-99)</f>
        <v>9.4135399999999998E-3</v>
      </c>
      <c r="W299" s="1">
        <v>792.29399999999998</v>
      </c>
      <c r="X299" s="1" t="s">
        <v>22</v>
      </c>
      <c r="Y299">
        <f t="shared" si="10"/>
        <v>0.62224365281148042</v>
      </c>
      <c r="Z299" s="1">
        <v>789.16221399659014</v>
      </c>
    </row>
    <row r="300" spans="1:26" x14ac:dyDescent="0.3">
      <c r="A300" t="str">
        <f t="shared" si="9"/>
        <v>DIPzei</v>
      </c>
      <c r="B300" s="2" t="str">
        <f>ProkustesV!D300</f>
        <v>DIPzei2_d_3.jpg</v>
      </c>
      <c r="C300" s="2">
        <f>IF($A300=$B$3,ProkustesV!E300*C$7+C$8,-99)</f>
        <v>-0.445851</v>
      </c>
      <c r="D300" s="2">
        <f>IF($A300=$B$3,ProkustesV!F300*D$7+D$8,-99)</f>
        <v>6.9498599999999994E-2</v>
      </c>
      <c r="E300" s="2">
        <f>IF($A300=$B$3,ProkustesV!G300*E$7+E$8,-99)</f>
        <v>-0.44944499999999998</v>
      </c>
      <c r="F300" s="2">
        <f>IF($A300=$B$3,ProkustesV!H300*F$7+F$8,-99)</f>
        <v>-6.1557800000000003E-2</v>
      </c>
      <c r="G300" s="2">
        <f>IF($A300=$B$3,ProkustesV!I300*G$7+G$8,-99)</f>
        <v>-8.7929199999999999E-2</v>
      </c>
      <c r="H300" s="2">
        <f>IF($A300=$B$3,ProkustesV!J300*H$7+H$8,-99)</f>
        <v>-1.1298199999999999E-3</v>
      </c>
      <c r="I300" s="2">
        <f>IF($A300=$B$3,ProkustesV!K300*I$7+I$8,-99)</f>
        <v>-1.42849E-2</v>
      </c>
      <c r="J300" s="2">
        <f>IF($A300=$B$3,ProkustesV!L300*J$7+J$8,-99)</f>
        <v>0.16436700000000001</v>
      </c>
      <c r="K300" s="2">
        <f>IF($A300=$B$3,ProkustesV!M300*K$7+K$8,-99)</f>
        <v>-1.7467E-2</v>
      </c>
      <c r="L300" s="2">
        <f>IF($A300=$B$3,ProkustesV!N300*L$7+L$8,-99)</f>
        <v>5.9001400000000002E-2</v>
      </c>
      <c r="M300" s="2">
        <f>IF($A300=$B$3,ProkustesV!O300*M$7+M$8,-99)</f>
        <v>0.24856900000000001</v>
      </c>
      <c r="N300" s="2">
        <f>IF($A300=$B$3,ProkustesV!P300*N$7+N$8,-99)</f>
        <v>0.16795599999999999</v>
      </c>
      <c r="O300" s="2">
        <f>IF($A300=$B$3,ProkustesV!Q300*O$7+O$8,-99)</f>
        <v>-3.2816699999999997E-2</v>
      </c>
      <c r="P300" s="2">
        <f>IF($A300=$B$3,ProkustesV!R300*P$7+P$8,-99)</f>
        <v>-6.5832399999999999E-2</v>
      </c>
      <c r="Q300" s="2">
        <f>IF($A300=$B$3,ProkustesV!S300*Q$7+Q$8,-99)</f>
        <v>-2.5313200000000001E-2</v>
      </c>
      <c r="R300" s="2">
        <f>IF($A300=$B$3,ProkustesV!T300*R$7+R$8,-99)</f>
        <v>-0.173286</v>
      </c>
      <c r="S300" s="2">
        <f>IF($A300=$B$3,ProkustesV!U300*S$7+S$8,-99)</f>
        <v>0.24302199999999999</v>
      </c>
      <c r="T300" s="2">
        <f>IF($A300=$B$3,ProkustesV!V300*T$7+T$8,-99)</f>
        <v>-0.16872000000000001</v>
      </c>
      <c r="U300" s="2">
        <f>IF($A300=$B$3,ProkustesV!W300*U$7+U$8,-99)</f>
        <v>0.58151600000000003</v>
      </c>
      <c r="V300" s="2">
        <f>IF($A300=$B$3,ProkustesV!X300*V$7+V$8,-99)</f>
        <v>9.7037700000000005E-3</v>
      </c>
      <c r="W300" s="1">
        <v>740.49</v>
      </c>
      <c r="X300" s="1" t="s">
        <v>22</v>
      </c>
      <c r="Y300">
        <f t="shared" si="10"/>
        <v>0.66953285391781048</v>
      </c>
      <c r="Z300" s="1">
        <v>793.01576276893763</v>
      </c>
    </row>
    <row r="301" spans="1:26" x14ac:dyDescent="0.3">
      <c r="A301" t="str">
        <f t="shared" si="9"/>
        <v>DIPzei</v>
      </c>
      <c r="B301" s="2" t="str">
        <f>ProkustesV!D301</f>
        <v>DIPzei2_d_4.jpg</v>
      </c>
      <c r="C301" s="2">
        <f>IF($A301=$B$3,ProkustesV!E301*C$7+C$8,-99)</f>
        <v>-0.44318000000000002</v>
      </c>
      <c r="D301" s="2">
        <f>IF($A301=$B$3,ProkustesV!F301*D$7+D$8,-99)</f>
        <v>6.8452399999999997E-2</v>
      </c>
      <c r="E301" s="2">
        <f>IF($A301=$B$3,ProkustesV!G301*E$7+E$8,-99)</f>
        <v>-0.44673200000000002</v>
      </c>
      <c r="F301" s="2">
        <f>IF($A301=$B$3,ProkustesV!H301*F$7+F$8,-99)</f>
        <v>-6.6995399999999997E-2</v>
      </c>
      <c r="G301" s="2">
        <f>IF($A301=$B$3,ProkustesV!I301*G$7+G$8,-99)</f>
        <v>-7.3704000000000006E-2</v>
      </c>
      <c r="H301" s="2">
        <f>IF($A301=$B$3,ProkustesV!J301*H$7+H$8,-99)</f>
        <v>7.63446E-3</v>
      </c>
      <c r="I301" s="2">
        <f>IF($A301=$B$3,ProkustesV!K301*I$7+I$8,-99)</f>
        <v>-4.0525800000000001E-2</v>
      </c>
      <c r="J301" s="2">
        <f>IF($A301=$B$3,ProkustesV!L301*J$7+J$8,-99)</f>
        <v>0.18028</v>
      </c>
      <c r="K301" s="2">
        <f>IF($A301=$B$3,ProkustesV!M301*K$7+K$8,-99)</f>
        <v>-3.76154E-2</v>
      </c>
      <c r="L301" s="2">
        <f>IF($A301=$B$3,ProkustesV!N301*L$7+L$8,-99)</f>
        <v>6.9796300000000006E-2</v>
      </c>
      <c r="M301" s="2">
        <f>IF($A301=$B$3,ProkustesV!O301*M$7+M$8,-99)</f>
        <v>0.28223399999999998</v>
      </c>
      <c r="N301" s="2">
        <f>IF($A301=$B$3,ProkustesV!P301*N$7+N$8,-99)</f>
        <v>0.173455</v>
      </c>
      <c r="O301" s="2">
        <f>IF($A301=$B$3,ProkustesV!Q301*O$7+O$8,-99)</f>
        <v>-3.8514399999999997E-2</v>
      </c>
      <c r="P301" s="2">
        <f>IF($A301=$B$3,ProkustesV!R301*P$7+P$8,-99)</f>
        <v>-6.5773200000000004E-2</v>
      </c>
      <c r="Q301" s="2">
        <f>IF($A301=$B$3,ProkustesV!S301*Q$7+Q$8,-99)</f>
        <v>-3.6687299999999999E-2</v>
      </c>
      <c r="R301" s="2">
        <f>IF($A301=$B$3,ProkustesV!T301*R$7+R$8,-99)</f>
        <v>-0.17088900000000001</v>
      </c>
      <c r="S301" s="2">
        <f>IF($A301=$B$3,ProkustesV!U301*S$7+S$8,-99)</f>
        <v>0.31007499999999999</v>
      </c>
      <c r="T301" s="2">
        <f>IF($A301=$B$3,ProkustesV!V301*T$7+T$8,-99)</f>
        <v>-0.17615500000000001</v>
      </c>
      <c r="U301" s="2">
        <f>IF($A301=$B$3,ProkustesV!W301*U$7+U$8,-99)</f>
        <v>0.52464999999999995</v>
      </c>
      <c r="V301" s="2">
        <f>IF($A301=$B$3,ProkustesV!X301*V$7+V$8,-99)</f>
        <v>-1.98056E-2</v>
      </c>
      <c r="W301" s="1">
        <v>752.94299999999998</v>
      </c>
      <c r="X301" s="1" t="s">
        <v>22</v>
      </c>
      <c r="Y301">
        <f t="shared" si="10"/>
        <v>0.59898285969533682</v>
      </c>
      <c r="Z301" s="1">
        <v>793</v>
      </c>
    </row>
    <row r="302" spans="1:26" x14ac:dyDescent="0.3">
      <c r="A302" t="str">
        <f t="shared" si="9"/>
        <v>DIPzei</v>
      </c>
      <c r="B302" s="2" t="str">
        <f>ProkustesV!D302</f>
        <v>DIPzei2_d_5.jpg</v>
      </c>
      <c r="C302" s="2">
        <f>IF($A302=$B$3,ProkustesV!E302*C$7+C$8,-99)</f>
        <v>-0.48142800000000002</v>
      </c>
      <c r="D302" s="2">
        <f>IF($A302=$B$3,ProkustesV!F302*D$7+D$8,-99)</f>
        <v>7.3164900000000005E-2</v>
      </c>
      <c r="E302" s="2">
        <f>IF($A302=$B$3,ProkustesV!G302*E$7+E$8,-99)</f>
        <v>-0.47795199999999999</v>
      </c>
      <c r="F302" s="2">
        <f>IF($A302=$B$3,ProkustesV!H302*F$7+F$8,-99)</f>
        <v>-7.0049700000000006E-2</v>
      </c>
      <c r="G302" s="2">
        <f>IF($A302=$B$3,ProkustesV!I302*G$7+G$8,-99)</f>
        <v>-6.2683900000000001E-2</v>
      </c>
      <c r="H302" s="2">
        <f>IF($A302=$B$3,ProkustesV!J302*H$7+H$8,-99)</f>
        <v>1.1924799999999999E-2</v>
      </c>
      <c r="I302" s="2">
        <f>IF($A302=$B$3,ProkustesV!K302*I$7+I$8,-99)</f>
        <v>-5.8181999999999999E-3</v>
      </c>
      <c r="J302" s="2">
        <f>IF($A302=$B$3,ProkustesV!L302*J$7+J$8,-99)</f>
        <v>0.16384599999999999</v>
      </c>
      <c r="K302" s="2">
        <f>IF($A302=$B$3,ProkustesV!M302*K$7+K$8,-99)</f>
        <v>-1.1478899999999999E-3</v>
      </c>
      <c r="L302" s="2">
        <f>IF($A302=$B$3,ProkustesV!N302*L$7+L$8,-99)</f>
        <v>6.5571900000000002E-2</v>
      </c>
      <c r="M302" s="2">
        <f>IF($A302=$B$3,ProkustesV!O302*M$7+M$8,-99)</f>
        <v>0.25266499999999997</v>
      </c>
      <c r="N302" s="2">
        <f>IF($A302=$B$3,ProkustesV!P302*N$7+N$8,-99)</f>
        <v>0.141178</v>
      </c>
      <c r="O302" s="2">
        <f>IF($A302=$B$3,ProkustesV!Q302*O$7+O$8,-99)</f>
        <v>-1.95049E-3</v>
      </c>
      <c r="P302" s="2">
        <f>IF($A302=$B$3,ProkustesV!R302*P$7+P$8,-99)</f>
        <v>-6.3620399999999994E-2</v>
      </c>
      <c r="Q302" s="2">
        <f>IF($A302=$B$3,ProkustesV!S302*Q$7+Q$8,-99)</f>
        <v>-4.1965199999999996E-3</v>
      </c>
      <c r="R302" s="2">
        <f>IF($A302=$B$3,ProkustesV!T302*R$7+R$8,-99)</f>
        <v>-0.184394</v>
      </c>
      <c r="S302" s="2">
        <f>IF($A302=$B$3,ProkustesV!U302*S$7+S$8,-99)</f>
        <v>0.23710899999999999</v>
      </c>
      <c r="T302" s="2">
        <f>IF($A302=$B$3,ProkustesV!V302*T$7+T$8,-99)</f>
        <v>-0.136931</v>
      </c>
      <c r="U302" s="2">
        <f>IF($A302=$B$3,ProkustesV!W302*U$7+U$8,-99)</f>
        <v>0.545404</v>
      </c>
      <c r="V302" s="2">
        <f>IF($A302=$B$3,ProkustesV!X302*V$7+V$8,-99)</f>
        <v>-6.8988999999999997E-4</v>
      </c>
      <c r="W302" s="1">
        <v>712.14499999999998</v>
      </c>
      <c r="X302" s="1" t="s">
        <v>22</v>
      </c>
      <c r="Y302">
        <f t="shared" si="10"/>
        <v>0.60821873082815048</v>
      </c>
      <c r="Z302" s="1">
        <v>785.69332439572122</v>
      </c>
    </row>
    <row r="303" spans="1:26" x14ac:dyDescent="0.3">
      <c r="A303" t="str">
        <f t="shared" si="9"/>
        <v>DIPzei</v>
      </c>
      <c r="B303" s="2" t="str">
        <f>ProkustesV!D303</f>
        <v>DIPzei3_d_1.jpg</v>
      </c>
      <c r="C303" s="2">
        <f>IF($A303=$B$3,ProkustesV!E303*C$7+C$8,-99)</f>
        <v>-0.43724600000000002</v>
      </c>
      <c r="D303" s="2">
        <f>IF($A303=$B$3,ProkustesV!F303*D$7+D$8,-99)</f>
        <v>9.6606999999999998E-2</v>
      </c>
      <c r="E303" s="2">
        <f>IF($A303=$B$3,ProkustesV!G303*E$7+E$8,-99)</f>
        <v>-0.436282</v>
      </c>
      <c r="F303" s="2">
        <f>IF($A303=$B$3,ProkustesV!H303*F$7+F$8,-99)</f>
        <v>-0.10059899999999999</v>
      </c>
      <c r="G303" s="2">
        <f>IF($A303=$B$3,ProkustesV!I303*G$7+G$8,-99)</f>
        <v>-6.4214400000000005E-2</v>
      </c>
      <c r="H303" s="2">
        <f>IF($A303=$B$3,ProkustesV!J303*H$7+H$8,-99)</f>
        <v>2.8779700000000001E-3</v>
      </c>
      <c r="I303" s="2">
        <f>IF($A303=$B$3,ProkustesV!K303*I$7+I$8,-99)</f>
        <v>-3.1320800000000003E-2</v>
      </c>
      <c r="J303" s="2">
        <f>IF($A303=$B$3,ProkustesV!L303*J$7+J$8,-99)</f>
        <v>0.20699300000000001</v>
      </c>
      <c r="K303" s="2">
        <f>IF($A303=$B$3,ProkustesV!M303*K$7+K$8,-99)</f>
        <v>-2.9819499999999999E-2</v>
      </c>
      <c r="L303" s="2">
        <f>IF($A303=$B$3,ProkustesV!N303*L$7+L$8,-99)</f>
        <v>9.2237799999999995E-2</v>
      </c>
      <c r="M303" s="2">
        <f>IF($A303=$B$3,ProkustesV!O303*M$7+M$8,-99)</f>
        <v>0.26660099999999998</v>
      </c>
      <c r="N303" s="2">
        <f>IF($A303=$B$3,ProkustesV!P303*N$7+N$8,-99)</f>
        <v>0.17047699999999999</v>
      </c>
      <c r="O303" s="2">
        <f>IF($A303=$B$3,ProkustesV!Q303*O$7+O$8,-99)</f>
        <v>-3.2321299999999997E-2</v>
      </c>
      <c r="P303" s="2">
        <f>IF($A303=$B$3,ProkustesV!R303*P$7+P$8,-99)</f>
        <v>-8.7231199999999995E-2</v>
      </c>
      <c r="Q303" s="2">
        <f>IF($A303=$B$3,ProkustesV!S303*Q$7+Q$8,-99)</f>
        <v>-3.5626499999999998E-2</v>
      </c>
      <c r="R303" s="2">
        <f>IF($A303=$B$3,ProkustesV!T303*R$7+R$8,-99)</f>
        <v>-0.20528199999999999</v>
      </c>
      <c r="S303" s="2">
        <f>IF($A303=$B$3,ProkustesV!U303*S$7+S$8,-99)</f>
        <v>0.26142799999999999</v>
      </c>
      <c r="T303" s="2">
        <f>IF($A303=$B$3,ProkustesV!V303*T$7+T$8,-99)</f>
        <v>-0.17553099999999999</v>
      </c>
      <c r="U303" s="2">
        <f>IF($A303=$B$3,ProkustesV!W303*U$7+U$8,-99)</f>
        <v>0.53880099999999997</v>
      </c>
      <c r="V303" s="2">
        <f>IF($A303=$B$3,ProkustesV!X303*V$7+V$8,-99)</f>
        <v>-5.4893900000000002E-4</v>
      </c>
      <c r="W303" s="1">
        <v>618.65700000000004</v>
      </c>
      <c r="X303" s="1" t="s">
        <v>22</v>
      </c>
      <c r="Y303">
        <f t="shared" si="10"/>
        <v>0.6030251374051121</v>
      </c>
      <c r="Z303" s="1">
        <v>1381.7742217887842</v>
      </c>
    </row>
    <row r="304" spans="1:26" x14ac:dyDescent="0.3">
      <c r="A304" t="str">
        <f t="shared" si="9"/>
        <v>DIPzei</v>
      </c>
      <c r="B304" s="2" t="str">
        <f>ProkustesV!D304</f>
        <v>DIPzei3_d_2.jpg</v>
      </c>
      <c r="C304" s="2">
        <f>IF($A304=$B$3,ProkustesV!E304*C$7+C$8,-99)</f>
        <v>-0.430786</v>
      </c>
      <c r="D304" s="2">
        <f>IF($A304=$B$3,ProkustesV!F304*D$7+D$8,-99)</f>
        <v>0.11132400000000001</v>
      </c>
      <c r="E304" s="2">
        <f>IF($A304=$B$3,ProkustesV!G304*E$7+E$8,-99)</f>
        <v>-0.43378</v>
      </c>
      <c r="F304" s="2">
        <f>IF($A304=$B$3,ProkustesV!H304*F$7+F$8,-99)</f>
        <v>-0.11032400000000001</v>
      </c>
      <c r="G304" s="2">
        <f>IF($A304=$B$3,ProkustesV!I304*G$7+G$8,-99)</f>
        <v>-5.0417900000000002E-2</v>
      </c>
      <c r="H304" s="2">
        <f>IF($A304=$B$3,ProkustesV!J304*H$7+H$8,-99)</f>
        <v>-2.9524799999999999E-3</v>
      </c>
      <c r="I304" s="2">
        <f>IF($A304=$B$3,ProkustesV!K304*I$7+I$8,-99)</f>
        <v>-2.51463E-2</v>
      </c>
      <c r="J304" s="2">
        <f>IF($A304=$B$3,ProkustesV!L304*J$7+J$8,-99)</f>
        <v>0.205122</v>
      </c>
      <c r="K304" s="2">
        <f>IF($A304=$B$3,ProkustesV!M304*K$7+K$8,-99)</f>
        <v>-2.8101600000000001E-2</v>
      </c>
      <c r="L304" s="2">
        <f>IF($A304=$B$3,ProkustesV!N304*L$7+L$8,-99)</f>
        <v>0.10000299999999999</v>
      </c>
      <c r="M304" s="2">
        <f>IF($A304=$B$3,ProkustesV!O304*M$7+M$8,-99)</f>
        <v>0.227047</v>
      </c>
      <c r="N304" s="2">
        <f>IF($A304=$B$3,ProkustesV!P304*N$7+N$8,-99)</f>
        <v>0.194795</v>
      </c>
      <c r="O304" s="2">
        <f>IF($A304=$B$3,ProkustesV!Q304*O$7+O$8,-99)</f>
        <v>-2.8796800000000001E-2</v>
      </c>
      <c r="P304" s="2">
        <f>IF($A304=$B$3,ProkustesV!R304*P$7+P$8,-99)</f>
        <v>-9.7432400000000002E-2</v>
      </c>
      <c r="Q304" s="2">
        <f>IF($A304=$B$3,ProkustesV!S304*Q$7+Q$8,-99)</f>
        <v>-3.4850100000000002E-2</v>
      </c>
      <c r="R304" s="2">
        <f>IF($A304=$B$3,ProkustesV!T304*R$7+R$8,-99)</f>
        <v>-0.19760800000000001</v>
      </c>
      <c r="S304" s="2">
        <f>IF($A304=$B$3,ProkustesV!U304*S$7+S$8,-99)</f>
        <v>0.25337599999999999</v>
      </c>
      <c r="T304" s="2">
        <f>IF($A304=$B$3,ProkustesV!V304*T$7+T$8,-99)</f>
        <v>-0.19276399999999999</v>
      </c>
      <c r="U304" s="2">
        <f>IF($A304=$B$3,ProkustesV!W304*U$7+U$8,-99)</f>
        <v>0.55145599999999995</v>
      </c>
      <c r="V304" s="2">
        <f>IF($A304=$B$3,ProkustesV!X304*V$7+V$8,-99)</f>
        <v>-1.01625E-2</v>
      </c>
      <c r="W304" s="1">
        <v>618.10599999999999</v>
      </c>
      <c r="X304" s="1" t="s">
        <v>22</v>
      </c>
      <c r="Y304">
        <f t="shared" si="10"/>
        <v>0.6019170838991118</v>
      </c>
      <c r="Z304" s="1">
        <v>1273.6600802411922</v>
      </c>
    </row>
    <row r="305" spans="1:26" x14ac:dyDescent="0.3">
      <c r="A305" t="str">
        <f t="shared" si="9"/>
        <v>DIPzei</v>
      </c>
      <c r="B305" s="2" t="str">
        <f>ProkustesV!D305</f>
        <v>DIPzei3_d_3.jpg</v>
      </c>
      <c r="C305" s="2">
        <f>IF($A305=$B$3,ProkustesV!E305*C$7+C$8,-99)</f>
        <v>-0.431255</v>
      </c>
      <c r="D305" s="2">
        <f>IF($A305=$B$3,ProkustesV!F305*D$7+D$8,-99)</f>
        <v>0.110071</v>
      </c>
      <c r="E305" s="2">
        <f>IF($A305=$B$3,ProkustesV!G305*E$7+E$8,-99)</f>
        <v>-0.42956</v>
      </c>
      <c r="F305" s="2">
        <f>IF($A305=$B$3,ProkustesV!H305*F$7+F$8,-99)</f>
        <v>-8.0890500000000004E-2</v>
      </c>
      <c r="G305" s="2">
        <f>IF($A305=$B$3,ProkustesV!I305*G$7+G$8,-99)</f>
        <v>-9.2333399999999996E-2</v>
      </c>
      <c r="H305" s="2">
        <f>IF($A305=$B$3,ProkustesV!J305*H$7+H$8,-99)</f>
        <v>1.42799E-2</v>
      </c>
      <c r="I305" s="2">
        <f>IF($A305=$B$3,ProkustesV!K305*I$7+I$8,-99)</f>
        <v>-3.2770899999999999E-2</v>
      </c>
      <c r="J305" s="2">
        <f>IF($A305=$B$3,ProkustesV!L305*J$7+J$8,-99)</f>
        <v>0.189967</v>
      </c>
      <c r="K305" s="2">
        <f>IF($A305=$B$3,ProkustesV!M305*K$7+K$8,-99)</f>
        <v>-2.8477599999999999E-2</v>
      </c>
      <c r="L305" s="2">
        <f>IF($A305=$B$3,ProkustesV!N305*L$7+L$8,-99)</f>
        <v>9.2041999999999999E-2</v>
      </c>
      <c r="M305" s="2">
        <f>IF($A305=$B$3,ProkustesV!O305*M$7+M$8,-99)</f>
        <v>0.24852299999999999</v>
      </c>
      <c r="N305" s="2">
        <f>IF($A305=$B$3,ProkustesV!P305*N$7+N$8,-99)</f>
        <v>0.163637</v>
      </c>
      <c r="O305" s="2">
        <f>IF($A305=$B$3,ProkustesV!Q305*O$7+O$8,-99)</f>
        <v>-2.8202100000000001E-2</v>
      </c>
      <c r="P305" s="2">
        <f>IF($A305=$B$3,ProkustesV!R305*P$7+P$8,-99)</f>
        <v>-0.1091</v>
      </c>
      <c r="Q305" s="2">
        <f>IF($A305=$B$3,ProkustesV!S305*Q$7+Q$8,-99)</f>
        <v>-2.5418400000000001E-2</v>
      </c>
      <c r="R305" s="2">
        <f>IF($A305=$B$3,ProkustesV!T305*R$7+R$8,-99)</f>
        <v>-0.21382599999999999</v>
      </c>
      <c r="S305" s="2">
        <f>IF($A305=$B$3,ProkustesV!U305*S$7+S$8,-99)</f>
        <v>0.26599400000000001</v>
      </c>
      <c r="T305" s="2">
        <f>IF($A305=$B$3,ProkustesV!V305*T$7+T$8,-99)</f>
        <v>-0.175654</v>
      </c>
      <c r="U305" s="2">
        <f>IF($A305=$B$3,ProkustesV!W305*U$7+U$8,-99)</f>
        <v>0.55349999999999999</v>
      </c>
      <c r="V305" s="2">
        <f>IF($A305=$B$3,ProkustesV!X305*V$7+V$8,-99)</f>
        <v>9.4724600000000003E-3</v>
      </c>
      <c r="W305" s="1">
        <v>591.80999999999995</v>
      </c>
      <c r="X305" s="1" t="s">
        <v>22</v>
      </c>
      <c r="Y305">
        <f t="shared" si="10"/>
        <v>0.64585129250851048</v>
      </c>
      <c r="Z305" s="1">
        <v>1322.0639167604568</v>
      </c>
    </row>
    <row r="306" spans="1:26" x14ac:dyDescent="0.3">
      <c r="A306" t="str">
        <f t="shared" si="9"/>
        <v>DIPzei</v>
      </c>
      <c r="B306" s="2" t="str">
        <f>ProkustesV!D306</f>
        <v>DIPzei3_d_4.jpg</v>
      </c>
      <c r="C306" s="2">
        <f>IF($A306=$B$3,ProkustesV!E306*C$7+C$8,-99)</f>
        <v>-0.44010700000000003</v>
      </c>
      <c r="D306" s="2">
        <f>IF($A306=$B$3,ProkustesV!F306*D$7+D$8,-99)</f>
        <v>0.110443</v>
      </c>
      <c r="E306" s="2">
        <f>IF($A306=$B$3,ProkustesV!G306*E$7+E$8,-99)</f>
        <v>-0.43579000000000001</v>
      </c>
      <c r="F306" s="2">
        <f>IF($A306=$B$3,ProkustesV!H306*F$7+F$8,-99)</f>
        <v>-0.110787</v>
      </c>
      <c r="G306" s="2">
        <f>IF($A306=$B$3,ProkustesV!I306*G$7+G$8,-99)</f>
        <v>-3.18354E-2</v>
      </c>
      <c r="H306" s="2">
        <f>IF($A306=$B$3,ProkustesV!J306*H$7+H$8,-99)</f>
        <v>-9.3005199999999996E-3</v>
      </c>
      <c r="I306" s="2">
        <f>IF($A306=$B$3,ProkustesV!K306*I$7+I$8,-99)</f>
        <v>-2.7809E-2</v>
      </c>
      <c r="J306" s="2">
        <f>IF($A306=$B$3,ProkustesV!L306*J$7+J$8,-99)</f>
        <v>0.21010100000000001</v>
      </c>
      <c r="K306" s="2">
        <f>IF($A306=$B$3,ProkustesV!M306*K$7+K$8,-99)</f>
        <v>-2.3076800000000001E-2</v>
      </c>
      <c r="L306" s="2">
        <f>IF($A306=$B$3,ProkustesV!N306*L$7+L$8,-99)</f>
        <v>0.10278900000000001</v>
      </c>
      <c r="M306" s="2">
        <f>IF($A306=$B$3,ProkustesV!O306*M$7+M$8,-99)</f>
        <v>0.219695</v>
      </c>
      <c r="N306" s="2">
        <f>IF($A306=$B$3,ProkustesV!P306*N$7+N$8,-99)</f>
        <v>0.18545400000000001</v>
      </c>
      <c r="O306" s="2">
        <f>IF($A306=$B$3,ProkustesV!Q306*O$7+O$8,-99)</f>
        <v>-2.6672899999999999E-2</v>
      </c>
      <c r="P306" s="2">
        <f>IF($A306=$B$3,ProkustesV!R306*P$7+P$8,-99)</f>
        <v>-9.3164399999999994E-2</v>
      </c>
      <c r="Q306" s="2">
        <f>IF($A306=$B$3,ProkustesV!S306*Q$7+Q$8,-99)</f>
        <v>-2.0327399999999999E-2</v>
      </c>
      <c r="R306" s="2">
        <f>IF($A306=$B$3,ProkustesV!T306*R$7+R$8,-99)</f>
        <v>-0.20385600000000001</v>
      </c>
      <c r="S306" s="2">
        <f>IF($A306=$B$3,ProkustesV!U306*S$7+S$8,-99)</f>
        <v>0.22133800000000001</v>
      </c>
      <c r="T306" s="2">
        <f>IF($A306=$B$3,ProkustesV!V306*T$7+T$8,-99)</f>
        <v>-0.18148500000000001</v>
      </c>
      <c r="U306" s="2">
        <f>IF($A306=$B$3,ProkustesV!W306*U$7+U$8,-99)</f>
        <v>0.564585</v>
      </c>
      <c r="V306" s="2">
        <f>IF($A306=$B$3,ProkustesV!X306*V$7+V$8,-99)</f>
        <v>-1.0193600000000001E-2</v>
      </c>
      <c r="W306" s="1">
        <v>596.97900000000004</v>
      </c>
      <c r="X306" s="1" t="s">
        <v>22</v>
      </c>
      <c r="Y306">
        <f t="shared" si="10"/>
        <v>0.59642106864869082</v>
      </c>
      <c r="Z306" s="1">
        <v>1318.0094840326453</v>
      </c>
    </row>
    <row r="307" spans="1:26" x14ac:dyDescent="0.3">
      <c r="A307" t="str">
        <f t="shared" si="9"/>
        <v>DIPzei</v>
      </c>
      <c r="B307" s="2" t="str">
        <f>ProkustesV!D307</f>
        <v>DIPzei3_d_5.jpg</v>
      </c>
      <c r="C307" s="2">
        <f>IF($A307=$B$3,ProkustesV!E307*C$7+C$8,-99)</f>
        <v>-0.43940200000000001</v>
      </c>
      <c r="D307" s="2">
        <f>IF($A307=$B$3,ProkustesV!F307*D$7+D$8,-99)</f>
        <v>0.109613</v>
      </c>
      <c r="E307" s="2">
        <f>IF($A307=$B$3,ProkustesV!G307*E$7+E$8,-99)</f>
        <v>-0.44123899999999999</v>
      </c>
      <c r="F307" s="2">
        <f>IF($A307=$B$3,ProkustesV!H307*F$7+F$8,-99)</f>
        <v>-0.105682</v>
      </c>
      <c r="G307" s="2">
        <f>IF($A307=$B$3,ProkustesV!I307*G$7+G$8,-99)</f>
        <v>-5.9196699999999998E-2</v>
      </c>
      <c r="H307" s="2">
        <f>IF($A307=$B$3,ProkustesV!J307*H$7+H$8,-99)</f>
        <v>-1.10855E-2</v>
      </c>
      <c r="I307" s="2">
        <f>IF($A307=$B$3,ProkustesV!K307*I$7+I$8,-99)</f>
        <v>-3.0696899999999999E-2</v>
      </c>
      <c r="J307" s="2">
        <f>IF($A307=$B$3,ProkustesV!L307*J$7+J$8,-99)</f>
        <v>0.196523</v>
      </c>
      <c r="K307" s="2">
        <f>IF($A307=$B$3,ProkustesV!M307*K$7+K$8,-99)</f>
        <v>-2.0066899999999999E-2</v>
      </c>
      <c r="L307" s="2">
        <f>IF($A307=$B$3,ProkustesV!N307*L$7+L$8,-99)</f>
        <v>9.0788300000000002E-2</v>
      </c>
      <c r="M307" s="2">
        <f>IF($A307=$B$3,ProkustesV!O307*M$7+M$8,-99)</f>
        <v>0.27264300000000002</v>
      </c>
      <c r="N307" s="2">
        <f>IF($A307=$B$3,ProkustesV!P307*N$7+N$8,-99)</f>
        <v>0.18174199999999999</v>
      </c>
      <c r="O307" s="2">
        <f>IF($A307=$B$3,ProkustesV!Q307*O$7+O$8,-99)</f>
        <v>-3.0803500000000001E-2</v>
      </c>
      <c r="P307" s="2">
        <f>IF($A307=$B$3,ProkustesV!R307*P$7+P$8,-99)</f>
        <v>-9.6555600000000005E-2</v>
      </c>
      <c r="Q307" s="2">
        <f>IF($A307=$B$3,ProkustesV!S307*Q$7+Q$8,-99)</f>
        <v>-3.34133E-2</v>
      </c>
      <c r="R307" s="2">
        <f>IF($A307=$B$3,ProkustesV!T307*R$7+R$8,-99)</f>
        <v>-0.20258499999999999</v>
      </c>
      <c r="S307" s="2">
        <f>IF($A307=$B$3,ProkustesV!U307*S$7+S$8,-99)</f>
        <v>0.24226900000000001</v>
      </c>
      <c r="T307" s="2">
        <f>IF($A307=$B$3,ProkustesV!V307*T$7+T$8,-99)</f>
        <v>-0.164995</v>
      </c>
      <c r="U307" s="2">
        <f>IF($A307=$B$3,ProkustesV!W307*U$7+U$8,-99)</f>
        <v>0.539906</v>
      </c>
      <c r="V307" s="2">
        <f>IF($A307=$B$3,ProkustesV!X307*V$7+V$8,-99)</f>
        <v>2.2357100000000001E-3</v>
      </c>
      <c r="W307" s="1">
        <v>604.08799999999997</v>
      </c>
      <c r="X307" s="1" t="s">
        <v>22</v>
      </c>
      <c r="Y307">
        <f t="shared" si="10"/>
        <v>0.5992507820463433</v>
      </c>
      <c r="Z307" s="1">
        <v>1307.1159091679667</v>
      </c>
    </row>
    <row r="308" spans="1:26" x14ac:dyDescent="0.3">
      <c r="A308" t="str">
        <f t="shared" si="9"/>
        <v>DIPzei</v>
      </c>
      <c r="B308" s="2" t="str">
        <f>ProkustesV!D308</f>
        <v>DIPzei4_d_1.jpg</v>
      </c>
      <c r="C308" s="2">
        <f>IF($A308=$B$3,ProkustesV!E308*C$7+C$8,-99)</f>
        <v>-0.44131700000000001</v>
      </c>
      <c r="D308" s="2">
        <f>IF($A308=$B$3,ProkustesV!F308*D$7+D$8,-99)</f>
        <v>7.9802700000000004E-2</v>
      </c>
      <c r="E308" s="2">
        <f>IF($A308=$B$3,ProkustesV!G308*E$7+E$8,-99)</f>
        <v>-0.442359</v>
      </c>
      <c r="F308" s="2">
        <f>IF($A308=$B$3,ProkustesV!H308*F$7+F$8,-99)</f>
        <v>-9.0182999999999999E-2</v>
      </c>
      <c r="G308" s="2">
        <f>IF($A308=$B$3,ProkustesV!I308*G$7+G$8,-99)</f>
        <v>-7.1874400000000005E-2</v>
      </c>
      <c r="H308" s="2">
        <f>IF($A308=$B$3,ProkustesV!J308*H$7+H$8,-99)</f>
        <v>-1.6120099999999998E-2</v>
      </c>
      <c r="I308" s="2">
        <f>IF($A308=$B$3,ProkustesV!K308*I$7+I$8,-99)</f>
        <v>-9.7630600000000005E-3</v>
      </c>
      <c r="J308" s="2">
        <f>IF($A308=$B$3,ProkustesV!L308*J$7+J$8,-99)</f>
        <v>0.19837099999999999</v>
      </c>
      <c r="K308" s="2">
        <f>IF($A308=$B$3,ProkustesV!M308*K$7+K$8,-99)</f>
        <v>-8.9588900000000006E-3</v>
      </c>
      <c r="L308" s="2">
        <f>IF($A308=$B$3,ProkustesV!N308*L$7+L$8,-99)</f>
        <v>0.108769</v>
      </c>
      <c r="M308" s="2">
        <f>IF($A308=$B$3,ProkustesV!O308*M$7+M$8,-99)</f>
        <v>0.24363599999999999</v>
      </c>
      <c r="N308" s="2">
        <f>IF($A308=$B$3,ProkustesV!P308*N$7+N$8,-99)</f>
        <v>0.195356</v>
      </c>
      <c r="O308" s="2">
        <f>IF($A308=$B$3,ProkustesV!Q308*O$7+O$8,-99)</f>
        <v>-2.47818E-2</v>
      </c>
      <c r="P308" s="2">
        <f>IF($A308=$B$3,ProkustesV!R308*P$7+P$8,-99)</f>
        <v>-8.7924500000000003E-2</v>
      </c>
      <c r="Q308" s="2">
        <f>IF($A308=$B$3,ProkustesV!S308*Q$7+Q$8,-99)</f>
        <v>-3.10543E-2</v>
      </c>
      <c r="R308" s="2">
        <f>IF($A308=$B$3,ProkustesV!T308*R$7+R$8,-99)</f>
        <v>-0.20152100000000001</v>
      </c>
      <c r="S308" s="2">
        <f>IF($A308=$B$3,ProkustesV!U308*S$7+S$8,-99)</f>
        <v>0.23699899999999999</v>
      </c>
      <c r="T308" s="2">
        <f>IF($A308=$B$3,ProkustesV!V308*T$7+T$8,-99)</f>
        <v>-0.18085899999999999</v>
      </c>
      <c r="U308" s="2">
        <f>IF($A308=$B$3,ProkustesV!W308*U$7+U$8,-99)</f>
        <v>0.54947199999999996</v>
      </c>
      <c r="V308" s="2">
        <f>IF($A308=$B$3,ProkustesV!X308*V$7+V$8,-99)</f>
        <v>-5.6908499999999999E-3</v>
      </c>
      <c r="W308" s="1">
        <v>659.28700000000003</v>
      </c>
      <c r="X308" s="1" t="s">
        <v>22</v>
      </c>
      <c r="Y308">
        <f t="shared" si="10"/>
        <v>0.62143392090271554</v>
      </c>
      <c r="Z308" s="1">
        <v>1202.9983374884605</v>
      </c>
    </row>
    <row r="309" spans="1:26" x14ac:dyDescent="0.3">
      <c r="A309" t="str">
        <f t="shared" si="9"/>
        <v>DIPzei</v>
      </c>
      <c r="B309" s="2" t="str">
        <f>ProkustesV!D309</f>
        <v>DIPzei4_d_2.jpg</v>
      </c>
      <c r="C309" s="2">
        <f>IF($A309=$B$3,ProkustesV!E309*C$7+C$8,-99)</f>
        <v>-0.47294799999999998</v>
      </c>
      <c r="D309" s="2">
        <f>IF($A309=$B$3,ProkustesV!F309*D$7+D$8,-99)</f>
        <v>6.6531900000000005E-2</v>
      </c>
      <c r="E309" s="2">
        <f>IF($A309=$B$3,ProkustesV!G309*E$7+E$8,-99)</f>
        <v>-0.470968</v>
      </c>
      <c r="F309" s="2">
        <f>IF($A309=$B$3,ProkustesV!H309*F$7+F$8,-99)</f>
        <v>-6.59111E-2</v>
      </c>
      <c r="G309" s="2">
        <f>IF($A309=$B$3,ProkustesV!I309*G$7+G$8,-99)</f>
        <v>-0.13803299999999999</v>
      </c>
      <c r="H309" s="2">
        <f>IF($A309=$B$3,ProkustesV!J309*H$7+H$8,-99)</f>
        <v>5.2410399999999998E-3</v>
      </c>
      <c r="I309" s="2">
        <f>IF($A309=$B$3,ProkustesV!K309*I$7+I$8,-99)</f>
        <v>9.5681399999999993E-3</v>
      </c>
      <c r="J309" s="2">
        <f>IF($A309=$B$3,ProkustesV!L309*J$7+J$8,-99)</f>
        <v>0.17618500000000001</v>
      </c>
      <c r="K309" s="2">
        <f>IF($A309=$B$3,ProkustesV!M309*K$7+K$8,-99)</f>
        <v>8.8191499999999996E-3</v>
      </c>
      <c r="L309" s="2">
        <f>IF($A309=$B$3,ProkustesV!N309*L$7+L$8,-99)</f>
        <v>5.7847299999999997E-2</v>
      </c>
      <c r="M309" s="2">
        <f>IF($A309=$B$3,ProkustesV!O309*M$7+M$8,-99)</f>
        <v>0.29270600000000002</v>
      </c>
      <c r="N309" s="2">
        <f>IF($A309=$B$3,ProkustesV!P309*N$7+N$8,-99)</f>
        <v>0.17016600000000001</v>
      </c>
      <c r="O309" s="2">
        <f>IF($A309=$B$3,ProkustesV!Q309*O$7+O$8,-99)</f>
        <v>3.7724799999999999E-3</v>
      </c>
      <c r="P309" s="2">
        <f>IF($A309=$B$3,ProkustesV!R309*P$7+P$8,-99)</f>
        <v>-7.1733599999999995E-2</v>
      </c>
      <c r="Q309" s="2">
        <f>IF($A309=$B$3,ProkustesV!S309*Q$7+Q$8,-99)</f>
        <v>7.2944100000000003E-3</v>
      </c>
      <c r="R309" s="2">
        <f>IF($A309=$B$3,ProkustesV!T309*R$7+R$8,-99)</f>
        <v>-0.18305399999999999</v>
      </c>
      <c r="S309" s="2">
        <f>IF($A309=$B$3,ProkustesV!U309*S$7+S$8,-99)</f>
        <v>0.26389699999999999</v>
      </c>
      <c r="T309" s="2">
        <f>IF($A309=$B$3,ProkustesV!V309*T$7+T$8,-99)</f>
        <v>-0.15227499999999999</v>
      </c>
      <c r="U309" s="2">
        <f>IF($A309=$B$3,ProkustesV!W309*U$7+U$8,-99)</f>
        <v>0.49589100000000003</v>
      </c>
      <c r="V309" s="2">
        <f>IF($A309=$B$3,ProkustesV!X309*V$7+V$8,-99)</f>
        <v>-2.9977699999999999E-3</v>
      </c>
      <c r="W309" s="1">
        <v>709.82</v>
      </c>
      <c r="X309" s="1" t="s">
        <v>22</v>
      </c>
      <c r="Y309">
        <f t="shared" si="10"/>
        <v>0.6339775356952454</v>
      </c>
      <c r="Z309" s="1">
        <v>1202.452909680874</v>
      </c>
    </row>
    <row r="310" spans="1:26" x14ac:dyDescent="0.3">
      <c r="A310" t="str">
        <f t="shared" si="9"/>
        <v>DIPzei</v>
      </c>
      <c r="B310" s="2" t="str">
        <f>ProkustesV!D310</f>
        <v>DIPzei4_d_3.jpg</v>
      </c>
      <c r="C310" s="2">
        <f>IF($A310=$B$3,ProkustesV!E310*C$7+C$8,-99)</f>
        <v>-0.42371999999999999</v>
      </c>
      <c r="D310" s="2">
        <f>IF($A310=$B$3,ProkustesV!F310*D$7+D$8,-99)</f>
        <v>9.2493800000000001E-2</v>
      </c>
      <c r="E310" s="2">
        <f>IF($A310=$B$3,ProkustesV!G310*E$7+E$8,-99)</f>
        <v>-0.42945899999999998</v>
      </c>
      <c r="F310" s="2">
        <f>IF($A310=$B$3,ProkustesV!H310*F$7+F$8,-99)</f>
        <v>-8.7123699999999998E-2</v>
      </c>
      <c r="G310" s="2">
        <f>IF($A310=$B$3,ProkustesV!I310*G$7+G$8,-99)</f>
        <v>-7.67008E-2</v>
      </c>
      <c r="H310" s="2">
        <f>IF($A310=$B$3,ProkustesV!J310*H$7+H$8,-99)</f>
        <v>-7.7120899999999996E-3</v>
      </c>
      <c r="I310" s="2">
        <f>IF($A310=$B$3,ProkustesV!K310*I$7+I$8,-99)</f>
        <v>-1.97839E-2</v>
      </c>
      <c r="J310" s="2">
        <f>IF($A310=$B$3,ProkustesV!L310*J$7+J$8,-99)</f>
        <v>0.20779400000000001</v>
      </c>
      <c r="K310" s="2">
        <f>IF($A310=$B$3,ProkustesV!M310*K$7+K$8,-99)</f>
        <v>-2.67003E-2</v>
      </c>
      <c r="L310" s="2">
        <f>IF($A310=$B$3,ProkustesV!N310*L$7+L$8,-99)</f>
        <v>8.9190000000000005E-2</v>
      </c>
      <c r="M310" s="2">
        <f>IF($A310=$B$3,ProkustesV!O310*M$7+M$8,-99)</f>
        <v>0.22287299999999999</v>
      </c>
      <c r="N310" s="2">
        <f>IF($A310=$B$3,ProkustesV!P310*N$7+N$8,-99)</f>
        <v>0.168771</v>
      </c>
      <c r="O310" s="2">
        <f>IF($A310=$B$3,ProkustesV!Q310*O$7+O$8,-99)</f>
        <v>-3.0877100000000001E-2</v>
      </c>
      <c r="P310" s="2">
        <f>IF($A310=$B$3,ProkustesV!R310*P$7+P$8,-99)</f>
        <v>-9.0477399999999999E-2</v>
      </c>
      <c r="Q310" s="2">
        <f>IF($A310=$B$3,ProkustesV!S310*Q$7+Q$8,-99)</f>
        <v>-3.6032000000000002E-2</v>
      </c>
      <c r="R310" s="2">
        <f>IF($A310=$B$3,ProkustesV!T310*R$7+R$8,-99)</f>
        <v>-0.20288400000000001</v>
      </c>
      <c r="S310" s="2">
        <f>IF($A310=$B$3,ProkustesV!U310*S$7+S$8,-99)</f>
        <v>0.232099</v>
      </c>
      <c r="T310" s="2">
        <f>IF($A310=$B$3,ProkustesV!V310*T$7+T$8,-99)</f>
        <v>-0.178617</v>
      </c>
      <c r="U310" s="2">
        <f>IF($A310=$B$3,ProkustesV!W310*U$7+U$8,-99)</f>
        <v>0.58830099999999996</v>
      </c>
      <c r="V310" s="2">
        <f>IF($A310=$B$3,ProkustesV!X310*V$7+V$8,-99)</f>
        <v>8.5649599999999999E-3</v>
      </c>
      <c r="W310" s="1">
        <v>639.923</v>
      </c>
      <c r="X310" s="1" t="s">
        <v>22</v>
      </c>
      <c r="Y310">
        <f t="shared" si="10"/>
        <v>0.66520097441295323</v>
      </c>
      <c r="Z310" s="1">
        <v>1211.565103492173</v>
      </c>
    </row>
    <row r="311" spans="1:26" x14ac:dyDescent="0.3">
      <c r="A311" t="str">
        <f t="shared" si="9"/>
        <v>DIPzei</v>
      </c>
      <c r="B311" s="2" t="str">
        <f>ProkustesV!D311</f>
        <v>DIPzei4_d_4.jpg</v>
      </c>
      <c r="C311" s="2">
        <f>IF($A311=$B$3,ProkustesV!E311*C$7+C$8,-99)</f>
        <v>-0.45572800000000002</v>
      </c>
      <c r="D311" s="2">
        <f>IF($A311=$B$3,ProkustesV!F311*D$7+D$8,-99)</f>
        <v>7.7240600000000006E-2</v>
      </c>
      <c r="E311" s="2">
        <f>IF($A311=$B$3,ProkustesV!G311*E$7+E$8,-99)</f>
        <v>-0.46068700000000001</v>
      </c>
      <c r="F311" s="2">
        <f>IF($A311=$B$3,ProkustesV!H311*F$7+F$8,-99)</f>
        <v>-8.3451899999999996E-2</v>
      </c>
      <c r="G311" s="2">
        <f>IF($A311=$B$3,ProkustesV!I311*G$7+G$8,-99)</f>
        <v>-7.4081900000000006E-2</v>
      </c>
      <c r="H311" s="2">
        <f>IF($A311=$B$3,ProkustesV!J311*H$7+H$8,-99)</f>
        <v>-1.0923799999999999E-2</v>
      </c>
      <c r="I311" s="2">
        <f>IF($A311=$B$3,ProkustesV!K311*I$7+I$8,-99)</f>
        <v>-2.2642900000000001E-2</v>
      </c>
      <c r="J311" s="2">
        <f>IF($A311=$B$3,ProkustesV!L311*J$7+J$8,-99)</f>
        <v>0.18965699999999999</v>
      </c>
      <c r="K311" s="2">
        <f>IF($A311=$B$3,ProkustesV!M311*K$7+K$8,-99)</f>
        <v>-2.43068E-2</v>
      </c>
      <c r="L311" s="2">
        <f>IF($A311=$B$3,ProkustesV!N311*L$7+L$8,-99)</f>
        <v>7.2148500000000004E-2</v>
      </c>
      <c r="M311" s="2">
        <f>IF($A311=$B$3,ProkustesV!O311*M$7+M$8,-99)</f>
        <v>0.30583900000000003</v>
      </c>
      <c r="N311" s="2">
        <f>IF($A311=$B$3,ProkustesV!P311*N$7+N$8,-99)</f>
        <v>0.16397999999999999</v>
      </c>
      <c r="O311" s="2">
        <f>IF($A311=$B$3,ProkustesV!Q311*O$7+O$8,-99)</f>
        <v>-2.51141E-2</v>
      </c>
      <c r="P311" s="2">
        <f>IF($A311=$B$3,ProkustesV!R311*P$7+P$8,-99)</f>
        <v>-6.2412200000000001E-2</v>
      </c>
      <c r="Q311" s="2">
        <f>IF($A311=$B$3,ProkustesV!S311*Q$7+Q$8,-99)</f>
        <v>-3.01797E-2</v>
      </c>
      <c r="R311" s="2">
        <f>IF($A311=$B$3,ProkustesV!T311*R$7+R$8,-99)</f>
        <v>-0.18751799999999999</v>
      </c>
      <c r="S311" s="2">
        <f>IF($A311=$B$3,ProkustesV!U311*S$7+S$8,-99)</f>
        <v>0.28504600000000002</v>
      </c>
      <c r="T311" s="2">
        <f>IF($A311=$B$3,ProkustesV!V311*T$7+T$8,-99)</f>
        <v>-0.15851199999999999</v>
      </c>
      <c r="U311" s="2">
        <f>IF($A311=$B$3,ProkustesV!W311*U$7+U$8,-99)</f>
        <v>0.50185500000000005</v>
      </c>
      <c r="V311" s="2">
        <f>IF($A311=$B$3,ProkustesV!X311*V$7+V$8,-99)</f>
        <v>-2.08753E-4</v>
      </c>
      <c r="W311" s="1">
        <v>646.92100000000005</v>
      </c>
      <c r="X311" s="1" t="s">
        <v>22</v>
      </c>
      <c r="Y311">
        <f t="shared" si="10"/>
        <v>0.57603656569164274</v>
      </c>
      <c r="Z311" s="1">
        <v>1195.5726661311726</v>
      </c>
    </row>
    <row r="312" spans="1:26" x14ac:dyDescent="0.3">
      <c r="A312" t="str">
        <f t="shared" si="9"/>
        <v>DIPzei</v>
      </c>
      <c r="B312" s="2" t="str">
        <f>ProkustesV!D312</f>
        <v>DIPzei4_d_5.jpg</v>
      </c>
      <c r="C312" s="2">
        <f>IF($A312=$B$3,ProkustesV!E312*C$7+C$8,-99)</f>
        <v>-0.45972400000000002</v>
      </c>
      <c r="D312" s="2">
        <f>IF($A312=$B$3,ProkustesV!F312*D$7+D$8,-99)</f>
        <v>8.2053899999999999E-2</v>
      </c>
      <c r="E312" s="2">
        <f>IF($A312=$B$3,ProkustesV!G312*E$7+E$8,-99)</f>
        <v>-0.46107100000000001</v>
      </c>
      <c r="F312" s="2">
        <f>IF($A312=$B$3,ProkustesV!H312*F$7+F$8,-99)</f>
        <v>-8.1846199999999994E-2</v>
      </c>
      <c r="G312" s="2">
        <f>IF($A312=$B$3,ProkustesV!I312*G$7+G$8,-99)</f>
        <v>-5.6345300000000001E-2</v>
      </c>
      <c r="H312" s="2">
        <f>IF($A312=$B$3,ProkustesV!J312*H$7+H$8,-99)</f>
        <v>2.2399999999999998E-3</v>
      </c>
      <c r="I312" s="2">
        <f>IF($A312=$B$3,ProkustesV!K312*I$7+I$8,-99)</f>
        <v>-1.5743199999999999E-2</v>
      </c>
      <c r="J312" s="2">
        <f>IF($A312=$B$3,ProkustesV!L312*J$7+J$8,-99)</f>
        <v>0.164023</v>
      </c>
      <c r="K312" s="2">
        <f>IF($A312=$B$3,ProkustesV!M312*K$7+K$8,-99)</f>
        <v>-1.81633E-2</v>
      </c>
      <c r="L312" s="2">
        <f>IF($A312=$B$3,ProkustesV!N312*L$7+L$8,-99)</f>
        <v>6.1732599999999999E-2</v>
      </c>
      <c r="M312" s="2">
        <f>IF($A312=$B$3,ProkustesV!O312*M$7+M$8,-99)</f>
        <v>0.238064</v>
      </c>
      <c r="N312" s="2">
        <f>IF($A312=$B$3,ProkustesV!P312*N$7+N$8,-99)</f>
        <v>0.14743400000000001</v>
      </c>
      <c r="O312" s="2">
        <f>IF($A312=$B$3,ProkustesV!Q312*O$7+O$8,-99)</f>
        <v>-2.0339599999999999E-2</v>
      </c>
      <c r="P312" s="2">
        <f>IF($A312=$B$3,ProkustesV!R312*P$7+P$8,-99)</f>
        <v>-5.4559700000000003E-2</v>
      </c>
      <c r="Q312" s="2">
        <f>IF($A312=$B$3,ProkustesV!S312*Q$7+Q$8,-99)</f>
        <v>-2.3891599999999999E-2</v>
      </c>
      <c r="R312" s="2">
        <f>IF($A312=$B$3,ProkustesV!T312*R$7+R$8,-99)</f>
        <v>-0.17227700000000001</v>
      </c>
      <c r="S312" s="2">
        <f>IF($A312=$B$3,ProkustesV!U312*S$7+S$8,-99)</f>
        <v>0.236259</v>
      </c>
      <c r="T312" s="2">
        <f>IF($A312=$B$3,ProkustesV!V312*T$7+T$8,-99)</f>
        <v>-0.15093699999999999</v>
      </c>
      <c r="U312" s="2">
        <f>IF($A312=$B$3,ProkustesV!W312*U$7+U$8,-99)</f>
        <v>0.58095399999999997</v>
      </c>
      <c r="V312" s="2">
        <f>IF($A312=$B$3,ProkustesV!X312*V$7+V$8,-99)</f>
        <v>2.1362400000000002E-3</v>
      </c>
      <c r="W312" s="1">
        <v>714.06</v>
      </c>
      <c r="X312" s="1" t="s">
        <v>22</v>
      </c>
      <c r="Y312">
        <f t="shared" si="10"/>
        <v>0.63729930844668869</v>
      </c>
      <c r="Z312" s="1">
        <v>1219.3215326565835</v>
      </c>
    </row>
    <row r="313" spans="1:26" x14ac:dyDescent="0.3">
      <c r="A313" t="str">
        <f t="shared" si="9"/>
        <v>DIPzei</v>
      </c>
      <c r="B313" s="2" t="str">
        <f>ProkustesV!D313</f>
        <v>DIPzei5_d_1.jpg</v>
      </c>
      <c r="C313" s="2">
        <f>IF($A313=$B$3,ProkustesV!E313*C$7+C$8,-99)</f>
        <v>-0.461835</v>
      </c>
      <c r="D313" s="2">
        <f>IF($A313=$B$3,ProkustesV!F313*D$7+D$8,-99)</f>
        <v>7.1247199999999997E-2</v>
      </c>
      <c r="E313" s="2">
        <f>IF($A313=$B$3,ProkustesV!G313*E$7+E$8,-99)</f>
        <v>-0.469808</v>
      </c>
      <c r="F313" s="2">
        <f>IF($A313=$B$3,ProkustesV!H313*F$7+F$8,-99)</f>
        <v>-6.4432400000000001E-2</v>
      </c>
      <c r="G313" s="2">
        <f>IF($A313=$B$3,ProkustesV!I313*G$7+G$8,-99)</f>
        <v>-4.7576199999999999E-2</v>
      </c>
      <c r="H313" s="2">
        <f>IF($A313=$B$3,ProkustesV!J313*H$7+H$8,-99)</f>
        <v>1.6885799999999999E-2</v>
      </c>
      <c r="I313" s="2">
        <f>IF($A313=$B$3,ProkustesV!K313*I$7+I$8,-99)</f>
        <v>-1.83281E-2</v>
      </c>
      <c r="J313" s="2">
        <f>IF($A313=$B$3,ProkustesV!L313*J$7+J$8,-99)</f>
        <v>0.179256</v>
      </c>
      <c r="K313" s="2">
        <f>IF($A313=$B$3,ProkustesV!M313*K$7+K$8,-99)</f>
        <v>-2.0509099999999999E-2</v>
      </c>
      <c r="L313" s="2">
        <f>IF($A313=$B$3,ProkustesV!N313*L$7+L$8,-99)</f>
        <v>7.8671400000000002E-2</v>
      </c>
      <c r="M313" s="2">
        <f>IF($A313=$B$3,ProkustesV!O313*M$7+M$8,-99)</f>
        <v>0.31856800000000002</v>
      </c>
      <c r="N313" s="2">
        <f>IF($A313=$B$3,ProkustesV!P313*N$7+N$8,-99)</f>
        <v>0.16473599999999999</v>
      </c>
      <c r="O313" s="2">
        <f>IF($A313=$B$3,ProkustesV!Q313*O$7+O$8,-99)</f>
        <v>-3.01914E-2</v>
      </c>
      <c r="P313" s="2">
        <f>IF($A313=$B$3,ProkustesV!R313*P$7+P$8,-99)</f>
        <v>-7.8901200000000005E-2</v>
      </c>
      <c r="Q313" s="2">
        <f>IF($A313=$B$3,ProkustesV!S313*Q$7+Q$8,-99)</f>
        <v>-2.7242200000000001E-2</v>
      </c>
      <c r="R313" s="2">
        <f>IF($A313=$B$3,ProkustesV!T313*R$7+R$8,-99)</f>
        <v>-0.21434300000000001</v>
      </c>
      <c r="S313" s="2">
        <f>IF($A313=$B$3,ProkustesV!U313*S$7+S$8,-99)</f>
        <v>0.28875600000000001</v>
      </c>
      <c r="T313" s="2">
        <f>IF($A313=$B$3,ProkustesV!V313*T$7+T$8,-99)</f>
        <v>-0.17249300000000001</v>
      </c>
      <c r="U313" s="2">
        <f>IF($A313=$B$3,ProkustesV!W313*U$7+U$8,-99)</f>
        <v>0.468167</v>
      </c>
      <c r="V313" s="2">
        <f>IF($A313=$B$3,ProkustesV!X313*V$7+V$8,-99)</f>
        <v>1.9373700000000001E-2</v>
      </c>
      <c r="W313" s="1">
        <v>457.65300000000002</v>
      </c>
      <c r="X313" s="1" t="s">
        <v>22</v>
      </c>
      <c r="Y313">
        <f t="shared" si="10"/>
        <v>0.51574920067087837</v>
      </c>
      <c r="Z313" s="1">
        <v>1203.4525333389763</v>
      </c>
    </row>
    <row r="314" spans="1:26" x14ac:dyDescent="0.3">
      <c r="A314" t="str">
        <f t="shared" si="9"/>
        <v>DIPzei</v>
      </c>
      <c r="B314" s="2" t="str">
        <f>ProkustesV!D314</f>
        <v>DIPzei5_d_2.jpg</v>
      </c>
      <c r="C314" s="2">
        <f>IF($A314=$B$3,ProkustesV!E314*C$7+C$8,-99)</f>
        <v>-0.455148</v>
      </c>
      <c r="D314" s="2">
        <f>IF($A314=$B$3,ProkustesV!F314*D$7+D$8,-99)</f>
        <v>7.7798400000000004E-2</v>
      </c>
      <c r="E314" s="2">
        <f>IF($A314=$B$3,ProkustesV!G314*E$7+E$8,-99)</f>
        <v>-0.45802599999999999</v>
      </c>
      <c r="F314" s="2">
        <f>IF($A314=$B$3,ProkustesV!H314*F$7+F$8,-99)</f>
        <v>-5.9518300000000003E-2</v>
      </c>
      <c r="G314" s="2">
        <f>IF($A314=$B$3,ProkustesV!I314*G$7+G$8,-99)</f>
        <v>-6.1621700000000001E-2</v>
      </c>
      <c r="H314" s="2">
        <f>IF($A314=$B$3,ProkustesV!J314*H$7+H$8,-99)</f>
        <v>9.44826E-3</v>
      </c>
      <c r="I314" s="2">
        <f>IF($A314=$B$3,ProkustesV!K314*I$7+I$8,-99)</f>
        <v>-1.9358899999999998E-2</v>
      </c>
      <c r="J314" s="2">
        <f>IF($A314=$B$3,ProkustesV!L314*J$7+J$8,-99)</f>
        <v>0.18243000000000001</v>
      </c>
      <c r="K314" s="2">
        <f>IF($A314=$B$3,ProkustesV!M314*K$7+K$8,-99)</f>
        <v>-1.53055E-2</v>
      </c>
      <c r="L314" s="2">
        <f>IF($A314=$B$3,ProkustesV!N314*L$7+L$8,-99)</f>
        <v>6.8580000000000002E-2</v>
      </c>
      <c r="M314" s="2">
        <f>IF($A314=$B$3,ProkustesV!O314*M$7+M$8,-99)</f>
        <v>0.25733</v>
      </c>
      <c r="N314" s="2">
        <f>IF($A314=$B$3,ProkustesV!P314*N$7+N$8,-99)</f>
        <v>0.17233799999999999</v>
      </c>
      <c r="O314" s="2">
        <f>IF($A314=$B$3,ProkustesV!Q314*O$7+O$8,-99)</f>
        <v>-2.67657E-2</v>
      </c>
      <c r="P314" s="2">
        <f>IF($A314=$B$3,ProkustesV!R314*P$7+P$8,-99)</f>
        <v>-6.8556900000000004E-2</v>
      </c>
      <c r="Q314" s="2">
        <f>IF($A314=$B$3,ProkustesV!S314*Q$7+Q$8,-99)</f>
        <v>-2.3296899999999999E-2</v>
      </c>
      <c r="R314" s="2">
        <f>IF($A314=$B$3,ProkustesV!T314*R$7+R$8,-99)</f>
        <v>-0.21029999999999999</v>
      </c>
      <c r="S314" s="2">
        <f>IF($A314=$B$3,ProkustesV!U314*S$7+S$8,-99)</f>
        <v>0.27574700000000002</v>
      </c>
      <c r="T314" s="2">
        <f>IF($A314=$B$3,ProkustesV!V314*T$7+T$8,-99)</f>
        <v>-0.17793</v>
      </c>
      <c r="U314" s="2">
        <f>IF($A314=$B$3,ProkustesV!W314*U$7+U$8,-99)</f>
        <v>0.52644599999999997</v>
      </c>
      <c r="V314" s="2">
        <f>IF($A314=$B$3,ProkustesV!X314*V$7+V$8,-99)</f>
        <v>5.7093600000000001E-3</v>
      </c>
      <c r="W314" s="1">
        <v>465.97300000000001</v>
      </c>
      <c r="X314" s="1" t="s">
        <v>22</v>
      </c>
      <c r="Y314">
        <f t="shared" si="10"/>
        <v>0.58807958573351271</v>
      </c>
      <c r="Z314" s="1">
        <v>1219.3449060868709</v>
      </c>
    </row>
    <row r="315" spans="1:26" x14ac:dyDescent="0.3">
      <c r="A315" t="str">
        <f t="shared" si="9"/>
        <v>DIPzei</v>
      </c>
      <c r="B315" s="2" t="str">
        <f>ProkustesV!D315</f>
        <v>DIPzei5_d_3.jpg</v>
      </c>
      <c r="C315" s="2">
        <f>IF($A315=$B$3,ProkustesV!E315*C$7+C$8,-99)</f>
        <v>-0.44547599999999998</v>
      </c>
      <c r="D315" s="2">
        <f>IF($A315=$B$3,ProkustesV!F315*D$7+D$8,-99)</f>
        <v>7.7348399999999998E-2</v>
      </c>
      <c r="E315" s="2">
        <f>IF($A315=$B$3,ProkustesV!G315*E$7+E$8,-99)</f>
        <v>-0.44369500000000001</v>
      </c>
      <c r="F315" s="2">
        <f>IF($A315=$B$3,ProkustesV!H315*F$7+F$8,-99)</f>
        <v>-7.0261699999999996E-2</v>
      </c>
      <c r="G315" s="2">
        <f>IF($A315=$B$3,ProkustesV!I315*G$7+G$8,-99)</f>
        <v>-4.3836600000000003E-2</v>
      </c>
      <c r="H315" s="2">
        <f>IF($A315=$B$3,ProkustesV!J315*H$7+H$8,-99)</f>
        <v>9.6059300000000004E-3</v>
      </c>
      <c r="I315" s="2">
        <f>IF($A315=$B$3,ProkustesV!K315*I$7+I$8,-99)</f>
        <v>-4.7374100000000002E-2</v>
      </c>
      <c r="J315" s="2">
        <f>IF($A315=$B$3,ProkustesV!L315*J$7+J$8,-99)</f>
        <v>0.158891</v>
      </c>
      <c r="K315" s="2">
        <f>IF($A315=$B$3,ProkustesV!M315*K$7+K$8,-99)</f>
        <v>-4.5015699999999999E-2</v>
      </c>
      <c r="L315" s="2">
        <f>IF($A315=$B$3,ProkustesV!N315*L$7+L$8,-99)</f>
        <v>5.9367700000000002E-2</v>
      </c>
      <c r="M315" s="2">
        <f>IF($A315=$B$3,ProkustesV!O315*M$7+M$8,-99)</f>
        <v>0.256832</v>
      </c>
      <c r="N315" s="2">
        <f>IF($A315=$B$3,ProkustesV!P315*N$7+N$8,-99)</f>
        <v>0.14549699999999999</v>
      </c>
      <c r="O315" s="2">
        <f>IF($A315=$B$3,ProkustesV!Q315*O$7+O$8,-99)</f>
        <v>-4.2169400000000003E-2</v>
      </c>
      <c r="P315" s="2">
        <f>IF($A315=$B$3,ProkustesV!R315*P$7+P$8,-99)</f>
        <v>-6.07469E-2</v>
      </c>
      <c r="Q315" s="2">
        <f>IF($A315=$B$3,ProkustesV!S315*Q$7+Q$8,-99)</f>
        <v>-5.0309899999999998E-2</v>
      </c>
      <c r="R315" s="2">
        <f>IF($A315=$B$3,ProkustesV!T315*R$7+R$8,-99)</f>
        <v>-0.15193499999999999</v>
      </c>
      <c r="S315" s="2">
        <f>IF($A315=$B$3,ProkustesV!U315*S$7+S$8,-99)</f>
        <v>0.28837800000000002</v>
      </c>
      <c r="T315" s="2">
        <f>IF($A315=$B$3,ProkustesV!V315*T$7+T$8,-99)</f>
        <v>-0.171379</v>
      </c>
      <c r="U315" s="2">
        <f>IF($A315=$B$3,ProkustesV!W315*U$7+U$8,-99)</f>
        <v>0.57266799999999995</v>
      </c>
      <c r="V315" s="2">
        <f>IF($A315=$B$3,ProkustesV!X315*V$7+V$8,-99)</f>
        <v>3.6122799999999998E-3</v>
      </c>
      <c r="W315" s="1">
        <v>582.61300000000006</v>
      </c>
      <c r="X315" s="1" t="s">
        <v>22</v>
      </c>
      <c r="Y315">
        <f t="shared" si="10"/>
        <v>0.61653373440670911</v>
      </c>
      <c r="Z315" s="1">
        <v>1190.0605026636251</v>
      </c>
    </row>
    <row r="316" spans="1:26" x14ac:dyDescent="0.3">
      <c r="A316" t="str">
        <f t="shared" si="9"/>
        <v>DIPzei</v>
      </c>
      <c r="B316" s="2" t="str">
        <f>ProkustesV!D316</f>
        <v>DIPzei5_d_4.jpg</v>
      </c>
      <c r="C316" s="2">
        <f>IF($A316=$B$3,ProkustesV!E316*C$7+C$8,-99)</f>
        <v>-0.42249399999999998</v>
      </c>
      <c r="D316" s="2">
        <f>IF($A316=$B$3,ProkustesV!F316*D$7+D$8,-99)</f>
        <v>8.04729E-2</v>
      </c>
      <c r="E316" s="2">
        <f>IF($A316=$B$3,ProkustesV!G316*E$7+E$8,-99)</f>
        <v>-0.43207400000000001</v>
      </c>
      <c r="F316" s="2">
        <f>IF($A316=$B$3,ProkustesV!H316*F$7+F$8,-99)</f>
        <v>-7.5156700000000007E-2</v>
      </c>
      <c r="G316" s="2">
        <f>IF($A316=$B$3,ProkustesV!I316*G$7+G$8,-99)</f>
        <v>-4.8128999999999998E-2</v>
      </c>
      <c r="H316" s="2">
        <f>IF($A316=$B$3,ProkustesV!J316*H$7+H$8,-99)</f>
        <v>-1.2482500000000001E-2</v>
      </c>
      <c r="I316" s="2">
        <f>IF($A316=$B$3,ProkustesV!K316*I$7+I$8,-99)</f>
        <v>-5.0562900000000001E-2</v>
      </c>
      <c r="J316" s="2">
        <f>IF($A316=$B$3,ProkustesV!L316*J$7+J$8,-99)</f>
        <v>0.22701499999999999</v>
      </c>
      <c r="K316" s="2">
        <f>IF($A316=$B$3,ProkustesV!M316*K$7+K$8,-99)</f>
        <v>-4.3200200000000001E-2</v>
      </c>
      <c r="L316" s="2">
        <f>IF($A316=$B$3,ProkustesV!N316*L$7+L$8,-99)</f>
        <v>6.2991099999999994E-2</v>
      </c>
      <c r="M316" s="2">
        <f>IF($A316=$B$3,ProkustesV!O316*M$7+M$8,-99)</f>
        <v>0.29623100000000002</v>
      </c>
      <c r="N316" s="2">
        <f>IF($A316=$B$3,ProkustesV!P316*N$7+N$8,-99)</f>
        <v>0.20291000000000001</v>
      </c>
      <c r="O316" s="2">
        <f>IF($A316=$B$3,ProkustesV!Q316*O$7+O$8,-99)</f>
        <v>-4.3970200000000001E-2</v>
      </c>
      <c r="P316" s="2">
        <f>IF($A316=$B$3,ProkustesV!R316*P$7+P$8,-99)</f>
        <v>-8.2719100000000004E-2</v>
      </c>
      <c r="Q316" s="2">
        <f>IF($A316=$B$3,ProkustesV!S316*Q$7+Q$8,-99)</f>
        <v>-4.9977199999999999E-2</v>
      </c>
      <c r="R316" s="2">
        <f>IF($A316=$B$3,ProkustesV!T316*R$7+R$8,-99)</f>
        <v>-0.21934200000000001</v>
      </c>
      <c r="S316" s="2">
        <f>IF($A316=$B$3,ProkustesV!U316*S$7+S$8,-99)</f>
        <v>0.28081299999999998</v>
      </c>
      <c r="T316" s="2">
        <f>IF($A316=$B$3,ProkustesV!V316*T$7+T$8,-99)</f>
        <v>-0.17156199999999999</v>
      </c>
      <c r="U316" s="2">
        <f>IF($A316=$B$3,ProkustesV!W316*U$7+U$8,-99)</f>
        <v>0.51336400000000004</v>
      </c>
      <c r="V316" s="2">
        <f>IF($A316=$B$3,ProkustesV!X316*V$7+V$8,-99)</f>
        <v>-1.2127600000000001E-2</v>
      </c>
      <c r="W316" s="1">
        <v>426.38099999999997</v>
      </c>
      <c r="X316" s="1" t="s">
        <v>22</v>
      </c>
      <c r="Y316">
        <f t="shared" si="10"/>
        <v>0.56149311215989994</v>
      </c>
      <c r="Z316" s="1">
        <v>1211.4495449666899</v>
      </c>
    </row>
    <row r="317" spans="1:26" x14ac:dyDescent="0.3">
      <c r="A317" t="str">
        <f t="shared" si="9"/>
        <v>DIPzei</v>
      </c>
      <c r="B317" s="2" t="str">
        <f>ProkustesV!D317</f>
        <v>DIPzei5_d_5.jpg</v>
      </c>
      <c r="C317" s="2">
        <f>IF($A317=$B$3,ProkustesV!E317*C$7+C$8,-99)</f>
        <v>-0.437718</v>
      </c>
      <c r="D317" s="2">
        <f>IF($A317=$B$3,ProkustesV!F317*D$7+D$8,-99)</f>
        <v>7.3227100000000003E-2</v>
      </c>
      <c r="E317" s="2">
        <f>IF($A317=$B$3,ProkustesV!G317*E$7+E$8,-99)</f>
        <v>-0.43427399999999999</v>
      </c>
      <c r="F317" s="2">
        <f>IF($A317=$B$3,ProkustesV!H317*F$7+F$8,-99)</f>
        <v>-7.6220599999999999E-2</v>
      </c>
      <c r="G317" s="2">
        <f>IF($A317=$B$3,ProkustesV!I317*G$7+G$8,-99)</f>
        <v>-1.2655E-2</v>
      </c>
      <c r="H317" s="2">
        <f>IF($A317=$B$3,ProkustesV!J317*H$7+H$8,-99)</f>
        <v>-4.1403300000000002E-3</v>
      </c>
      <c r="I317" s="2">
        <f>IF($A317=$B$3,ProkustesV!K317*I$7+I$8,-99)</f>
        <v>-4.8168999999999997E-2</v>
      </c>
      <c r="J317" s="2">
        <f>IF($A317=$B$3,ProkustesV!L317*J$7+J$8,-99)</f>
        <v>0.21940299999999999</v>
      </c>
      <c r="K317" s="2">
        <f>IF($A317=$B$3,ProkustesV!M317*K$7+K$8,-99)</f>
        <v>-5.0069299999999997E-2</v>
      </c>
      <c r="L317" s="2">
        <f>IF($A317=$B$3,ProkustesV!N317*L$7+L$8,-99)</f>
        <v>8.2304600000000006E-2</v>
      </c>
      <c r="M317" s="2">
        <f>IF($A317=$B$3,ProkustesV!O317*M$7+M$8,-99)</f>
        <v>0.27759200000000001</v>
      </c>
      <c r="N317" s="2">
        <f>IF($A317=$B$3,ProkustesV!P317*N$7+N$8,-99)</f>
        <v>0.18315100000000001</v>
      </c>
      <c r="O317" s="2">
        <f>IF($A317=$B$3,ProkustesV!Q317*O$7+O$8,-99)</f>
        <v>-4.27979E-2</v>
      </c>
      <c r="P317" s="2">
        <f>IF($A317=$B$3,ProkustesV!R317*P$7+P$8,-99)</f>
        <v>-9.0930800000000006E-2</v>
      </c>
      <c r="Q317" s="2">
        <f>IF($A317=$B$3,ProkustesV!S317*Q$7+Q$8,-99)</f>
        <v>-4.4860400000000002E-2</v>
      </c>
      <c r="R317" s="2">
        <f>IF($A317=$B$3,ProkustesV!T317*R$7+R$8,-99)</f>
        <v>-0.21171200000000001</v>
      </c>
      <c r="S317" s="2">
        <f>IF($A317=$B$3,ProkustesV!U317*S$7+S$8,-99)</f>
        <v>0.25492500000000001</v>
      </c>
      <c r="T317" s="2">
        <f>IF($A317=$B$3,ProkustesV!V317*T$7+T$8,-99)</f>
        <v>-0.16303699999999999</v>
      </c>
      <c r="U317" s="2">
        <f>IF($A317=$B$3,ProkustesV!W317*U$7+U$8,-99)</f>
        <v>0.538026</v>
      </c>
      <c r="V317" s="2">
        <f>IF($A317=$B$3,ProkustesV!X317*V$7+V$8,-99)</f>
        <v>-1.2045E-2</v>
      </c>
      <c r="W317" s="1">
        <v>433.32400000000001</v>
      </c>
      <c r="X317" s="1" t="s">
        <v>22</v>
      </c>
      <c r="Y317">
        <f t="shared" si="10"/>
        <v>0.55073773029347539</v>
      </c>
      <c r="Z317" s="1">
        <v>1264.1143144510311</v>
      </c>
    </row>
    <row r="318" spans="1:26" x14ac:dyDescent="0.3">
      <c r="A318" t="str">
        <f t="shared" si="9"/>
        <v>DIPzei</v>
      </c>
      <c r="B318" s="2" t="str">
        <f>ProkustesV!D318</f>
        <v>DIPzei6_d_1.jpg</v>
      </c>
      <c r="C318" s="2">
        <f>IF($A318=$B$3,ProkustesV!E318*C$7+C$8,-99)</f>
        <v>-0.431815</v>
      </c>
      <c r="D318" s="2">
        <f>IF($A318=$B$3,ProkustesV!F318*D$7+D$8,-99)</f>
        <v>0.10854</v>
      </c>
      <c r="E318" s="2">
        <f>IF($A318=$B$3,ProkustesV!G318*E$7+E$8,-99)</f>
        <v>-0.44047900000000001</v>
      </c>
      <c r="F318" s="2">
        <f>IF($A318=$B$3,ProkustesV!H318*F$7+F$8,-99)</f>
        <v>-0.108638</v>
      </c>
      <c r="G318" s="2">
        <f>IF($A318=$B$3,ProkustesV!I318*G$7+G$8,-99)</f>
        <v>2.7913400000000001E-2</v>
      </c>
      <c r="H318" s="2">
        <f>IF($A318=$B$3,ProkustesV!J318*H$7+H$8,-99)</f>
        <v>-1.15964E-2</v>
      </c>
      <c r="I318" s="2">
        <f>IF($A318=$B$3,ProkustesV!K318*I$7+I$8,-99)</f>
        <v>-4.8020199999999999E-2</v>
      </c>
      <c r="J318" s="2">
        <f>IF($A318=$B$3,ProkustesV!L318*J$7+J$8,-99)</f>
        <v>0.21453900000000001</v>
      </c>
      <c r="K318" s="2">
        <f>IF($A318=$B$3,ProkustesV!M318*K$7+K$8,-99)</f>
        <v>-4.7747600000000001E-2</v>
      </c>
      <c r="L318" s="2">
        <f>IF($A318=$B$3,ProkustesV!N318*L$7+L$8,-99)</f>
        <v>9.1101399999999999E-2</v>
      </c>
      <c r="M318" s="2">
        <f>IF($A318=$B$3,ProkustesV!O318*M$7+M$8,-99)</f>
        <v>0.283416</v>
      </c>
      <c r="N318" s="2">
        <f>IF($A318=$B$3,ProkustesV!P318*N$7+N$8,-99)</f>
        <v>0.22212799999999999</v>
      </c>
      <c r="O318" s="2">
        <f>IF($A318=$B$3,ProkustesV!Q318*O$7+O$8,-99)</f>
        <v>-4.0465899999999999E-2</v>
      </c>
      <c r="P318" s="2">
        <f>IF($A318=$B$3,ProkustesV!R318*P$7+P$8,-99)</f>
        <v>-0.100897</v>
      </c>
      <c r="Q318" s="2">
        <f>IF($A318=$B$3,ProkustesV!S318*Q$7+Q$8,-99)</f>
        <v>-4.0213499999999999E-2</v>
      </c>
      <c r="R318" s="2">
        <f>IF($A318=$B$3,ProkustesV!T318*R$7+R$8,-99)</f>
        <v>-0.21519099999999999</v>
      </c>
      <c r="S318" s="2">
        <f>IF($A318=$B$3,ProkustesV!U318*S$7+S$8,-99)</f>
        <v>0.23405100000000001</v>
      </c>
      <c r="T318" s="2">
        <f>IF($A318=$B$3,ProkustesV!V318*T$7+T$8,-99)</f>
        <v>-0.196298</v>
      </c>
      <c r="U318" s="2">
        <f>IF($A318=$B$3,ProkustesV!W318*U$7+U$8,-99)</f>
        <v>0.50336000000000003</v>
      </c>
      <c r="V318" s="2">
        <f>IF($A318=$B$3,ProkustesV!X318*V$7+V$8,-99)</f>
        <v>-3.6886900000000001E-3</v>
      </c>
      <c r="W318" s="1">
        <v>437.46800000000002</v>
      </c>
      <c r="X318" s="1" t="s">
        <v>22</v>
      </c>
      <c r="Y318">
        <f t="shared" si="10"/>
        <v>0.47551235665227892</v>
      </c>
      <c r="Z318" s="1">
        <v>905.04475027481374</v>
      </c>
    </row>
    <row r="319" spans="1:26" x14ac:dyDescent="0.3">
      <c r="A319" t="str">
        <f t="shared" si="9"/>
        <v>DIPzei</v>
      </c>
      <c r="B319" s="2" t="str">
        <f>ProkustesV!D319</f>
        <v>DIPzei6_d_2.jpg</v>
      </c>
      <c r="C319" s="2">
        <f>IF($A319=$B$3,ProkustesV!E319*C$7+C$8,-99)</f>
        <v>-0.41581400000000002</v>
      </c>
      <c r="D319" s="2">
        <f>IF($A319=$B$3,ProkustesV!F319*D$7+D$8,-99)</f>
        <v>8.7817999999999993E-2</v>
      </c>
      <c r="E319" s="2">
        <f>IF($A319=$B$3,ProkustesV!G319*E$7+E$8,-99)</f>
        <v>-0.415848</v>
      </c>
      <c r="F319" s="2">
        <f>IF($A319=$B$3,ProkustesV!H319*F$7+F$8,-99)</f>
        <v>-0.109704</v>
      </c>
      <c r="G319" s="2">
        <f>IF($A319=$B$3,ProkustesV!I319*G$7+G$8,-99)</f>
        <v>3.0514700000000001E-3</v>
      </c>
      <c r="H319" s="2">
        <f>IF($A319=$B$3,ProkustesV!J319*H$7+H$8,-99)</f>
        <v>-9.1340899999999992E-3</v>
      </c>
      <c r="I319" s="2">
        <f>IF($A319=$B$3,ProkustesV!K319*I$7+I$8,-99)</f>
        <v>-5.8732899999999998E-2</v>
      </c>
      <c r="J319" s="2">
        <f>IF($A319=$B$3,ProkustesV!L319*J$7+J$8,-99)</f>
        <v>0.23122999999999999</v>
      </c>
      <c r="K319" s="2">
        <f>IF($A319=$B$3,ProkustesV!M319*K$7+K$8,-99)</f>
        <v>-6.6981100000000002E-2</v>
      </c>
      <c r="L319" s="2">
        <f>IF($A319=$B$3,ProkustesV!N319*L$7+L$8,-99)</f>
        <v>7.7688099999999996E-2</v>
      </c>
      <c r="M319" s="2">
        <f>IF($A319=$B$3,ProkustesV!O319*M$7+M$8,-99)</f>
        <v>0.28499600000000003</v>
      </c>
      <c r="N319" s="2">
        <f>IF($A319=$B$3,ProkustesV!P319*N$7+N$8,-99)</f>
        <v>0.18865899999999999</v>
      </c>
      <c r="O319" s="2">
        <f>IF($A319=$B$3,ProkustesV!Q319*O$7+O$8,-99)</f>
        <v>-6.7454299999999995E-2</v>
      </c>
      <c r="P319" s="2">
        <f>IF($A319=$B$3,ProkustesV!R319*P$7+P$8,-99)</f>
        <v>-8.0699199999999999E-2</v>
      </c>
      <c r="Q319" s="2">
        <f>IF($A319=$B$3,ProkustesV!S319*Q$7+Q$8,-99)</f>
        <v>-7.0597999999999994E-2</v>
      </c>
      <c r="R319" s="2">
        <f>IF($A319=$B$3,ProkustesV!T319*R$7+R$8,-99)</f>
        <v>-0.20180000000000001</v>
      </c>
      <c r="S319" s="2">
        <f>IF($A319=$B$3,ProkustesV!U319*S$7+S$8,-99)</f>
        <v>0.26390200000000003</v>
      </c>
      <c r="T319" s="2">
        <f>IF($A319=$B$3,ProkustesV!V319*T$7+T$8,-99)</f>
        <v>-0.167375</v>
      </c>
      <c r="U319" s="2">
        <f>IF($A319=$B$3,ProkustesV!W319*U$7+U$8,-99)</f>
        <v>0.54347900000000005</v>
      </c>
      <c r="V319" s="2">
        <f>IF($A319=$B$3,ProkustesV!X319*V$7+V$8,-99)</f>
        <v>-1.6683300000000002E-2</v>
      </c>
      <c r="W319" s="1">
        <v>488.15300000000002</v>
      </c>
      <c r="X319" s="1" t="s">
        <v>22</v>
      </c>
      <c r="Y319">
        <f t="shared" si="10"/>
        <v>0.54048025473048056</v>
      </c>
      <c r="Z319" s="1">
        <v>886.17154095581293</v>
      </c>
    </row>
    <row r="320" spans="1:26" x14ac:dyDescent="0.3">
      <c r="A320" t="str">
        <f t="shared" si="9"/>
        <v>DIPzei</v>
      </c>
      <c r="B320" s="2" t="str">
        <f>ProkustesV!D320</f>
        <v>DIPzei6_d_3.jpg</v>
      </c>
      <c r="C320" s="2">
        <f>IF($A320=$B$3,ProkustesV!E320*C$7+C$8,-99)</f>
        <v>-0.44247399999999998</v>
      </c>
      <c r="D320" s="2">
        <f>IF($A320=$B$3,ProkustesV!F320*D$7+D$8,-99)</f>
        <v>8.4599199999999999E-2</v>
      </c>
      <c r="E320" s="2">
        <f>IF($A320=$B$3,ProkustesV!G320*E$7+E$8,-99)</f>
        <v>-0.44682699999999997</v>
      </c>
      <c r="F320" s="2">
        <f>IF($A320=$B$3,ProkustesV!H320*F$7+F$8,-99)</f>
        <v>-9.4756999999999994E-2</v>
      </c>
      <c r="G320" s="2">
        <f>IF($A320=$B$3,ProkustesV!I320*G$7+G$8,-99)</f>
        <v>-2.0671800000000001E-2</v>
      </c>
      <c r="H320" s="2">
        <f>IF($A320=$B$3,ProkustesV!J320*H$7+H$8,-99)</f>
        <v>-4.0833099999999997E-3</v>
      </c>
      <c r="I320" s="2">
        <f>IF($A320=$B$3,ProkustesV!K320*I$7+I$8,-99)</f>
        <v>-3.6205500000000002E-2</v>
      </c>
      <c r="J320" s="2">
        <f>IF($A320=$B$3,ProkustesV!L320*J$7+J$8,-99)</f>
        <v>0.186225</v>
      </c>
      <c r="K320" s="2">
        <f>IF($A320=$B$3,ProkustesV!M320*K$7+K$8,-99)</f>
        <v>-4.5735600000000001E-2</v>
      </c>
      <c r="L320" s="2">
        <f>IF($A320=$B$3,ProkustesV!N320*L$7+L$8,-99)</f>
        <v>7.0304699999999998E-2</v>
      </c>
      <c r="M320" s="2">
        <f>IF($A320=$B$3,ProkustesV!O320*M$7+M$8,-99)</f>
        <v>0.277167</v>
      </c>
      <c r="N320" s="2">
        <f>IF($A320=$B$3,ProkustesV!P320*N$7+N$8,-99)</f>
        <v>0.16683300000000001</v>
      </c>
      <c r="O320" s="2">
        <f>IF($A320=$B$3,ProkustesV!Q320*O$7+O$8,-99)</f>
        <v>-4.9881799999999997E-2</v>
      </c>
      <c r="P320" s="2">
        <f>IF($A320=$B$3,ProkustesV!R320*P$7+P$8,-99)</f>
        <v>-5.8320400000000001E-2</v>
      </c>
      <c r="Q320" s="2">
        <f>IF($A320=$B$3,ProkustesV!S320*Q$7+Q$8,-99)</f>
        <v>-5.4028E-2</v>
      </c>
      <c r="R320" s="2">
        <f>IF($A320=$B$3,ProkustesV!T320*R$7+R$8,-99)</f>
        <v>-0.186945</v>
      </c>
      <c r="S320" s="2">
        <f>IF($A320=$B$3,ProkustesV!U320*S$7+S$8,-99)</f>
        <v>0.274038</v>
      </c>
      <c r="T320" s="2">
        <f>IF($A320=$B$3,ProkustesV!V320*T$7+T$8,-99)</f>
        <v>-0.157476</v>
      </c>
      <c r="U320" s="2">
        <f>IF($A320=$B$3,ProkustesV!W320*U$7+U$8,-99)</f>
        <v>0.54461800000000005</v>
      </c>
      <c r="V320" s="2">
        <f>IF($A320=$B$3,ProkustesV!X320*V$7+V$8,-99)</f>
        <v>-6.37946E-3</v>
      </c>
      <c r="W320" s="1">
        <v>551.92399999999998</v>
      </c>
      <c r="X320" s="1" t="s">
        <v>22</v>
      </c>
      <c r="Y320">
        <f t="shared" si="10"/>
        <v>0.56529446334531053</v>
      </c>
      <c r="Z320" s="1">
        <v>910.84850551559884</v>
      </c>
    </row>
    <row r="321" spans="1:26" x14ac:dyDescent="0.3">
      <c r="A321" t="str">
        <f t="shared" si="9"/>
        <v>DIPzei</v>
      </c>
      <c r="B321" s="2" t="str">
        <f>ProkustesV!D321</f>
        <v>DIPzei6_d_4.jpg</v>
      </c>
      <c r="C321" s="2">
        <f>IF($A321=$B$3,ProkustesV!E321*C$7+C$8,-99)</f>
        <v>-0.42841000000000001</v>
      </c>
      <c r="D321" s="2">
        <f>IF($A321=$B$3,ProkustesV!F321*D$7+D$8,-99)</f>
        <v>9.87397E-2</v>
      </c>
      <c r="E321" s="2">
        <f>IF($A321=$B$3,ProkustesV!G321*E$7+E$8,-99)</f>
        <v>-0.44286199999999998</v>
      </c>
      <c r="F321" s="2">
        <f>IF($A321=$B$3,ProkustesV!H321*F$7+F$8,-99)</f>
        <v>-0.10213800000000001</v>
      </c>
      <c r="G321" s="2">
        <f>IF($A321=$B$3,ProkustesV!I321*G$7+G$8,-99)</f>
        <v>-2.1064200000000002E-2</v>
      </c>
      <c r="H321" s="2">
        <f>IF($A321=$B$3,ProkustesV!J321*H$7+H$8,-99)</f>
        <v>-4.1050899999999996E-3</v>
      </c>
      <c r="I321" s="2">
        <f>IF($A321=$B$3,ProkustesV!K321*I$7+I$8,-99)</f>
        <v>-3.40424E-2</v>
      </c>
      <c r="J321" s="2">
        <f>IF($A321=$B$3,ProkustesV!L321*J$7+J$8,-99)</f>
        <v>0.21161199999999999</v>
      </c>
      <c r="K321" s="2">
        <f>IF($A321=$B$3,ProkustesV!M321*K$7+K$8,-99)</f>
        <v>-4.3934300000000003E-2</v>
      </c>
      <c r="L321" s="2">
        <f>IF($A321=$B$3,ProkustesV!N321*L$7+L$8,-99)</f>
        <v>9.0327299999999999E-2</v>
      </c>
      <c r="M321" s="2">
        <f>IF($A321=$B$3,ProkustesV!O321*M$7+M$8,-99)</f>
        <v>0.27848499999999998</v>
      </c>
      <c r="N321" s="2">
        <f>IF($A321=$B$3,ProkustesV!P321*N$7+N$8,-99)</f>
        <v>0.197546</v>
      </c>
      <c r="O321" s="2">
        <f>IF($A321=$B$3,ProkustesV!Q321*O$7+O$8,-99)</f>
        <v>-3.9564700000000001E-2</v>
      </c>
      <c r="P321" s="2">
        <f>IF($A321=$B$3,ProkustesV!R321*P$7+P$8,-99)</f>
        <v>-8.3248699999999995E-2</v>
      </c>
      <c r="Q321" s="2">
        <f>IF($A321=$B$3,ProkustesV!S321*Q$7+Q$8,-99)</f>
        <v>-5.3889100000000002E-2</v>
      </c>
      <c r="R321" s="2">
        <f>IF($A321=$B$3,ProkustesV!T321*R$7+R$8,-99)</f>
        <v>-0.21834500000000001</v>
      </c>
      <c r="S321" s="2">
        <f>IF($A321=$B$3,ProkustesV!U321*S$7+S$8,-99)</f>
        <v>0.28009400000000001</v>
      </c>
      <c r="T321" s="2">
        <f>IF($A321=$B$3,ProkustesV!V321*T$7+T$8,-99)</f>
        <v>-0.18525900000000001</v>
      </c>
      <c r="U321" s="2">
        <f>IF($A321=$B$3,ProkustesV!W321*U$7+U$8,-99)</f>
        <v>0.505189</v>
      </c>
      <c r="V321" s="2">
        <f>IF($A321=$B$3,ProkustesV!X321*V$7+V$8,-99)</f>
        <v>-5.1288000000000002E-3</v>
      </c>
      <c r="W321" s="1">
        <v>501.88900000000001</v>
      </c>
      <c r="X321" s="1" t="s">
        <v>22</v>
      </c>
      <c r="Y321">
        <f t="shared" si="10"/>
        <v>0.52625419570052279</v>
      </c>
      <c r="Z321" s="1">
        <v>888.35184471019136</v>
      </c>
    </row>
    <row r="322" spans="1:26" x14ac:dyDescent="0.3">
      <c r="A322" t="str">
        <f t="shared" si="9"/>
        <v>DIPzei</v>
      </c>
      <c r="B322" s="2" t="str">
        <f>ProkustesV!D322</f>
        <v>DIPzei6_d_5.jpg</v>
      </c>
      <c r="C322" s="2">
        <f>IF($A322=$B$3,ProkustesV!E322*C$7+C$8,-99)</f>
        <v>-0.45488699999999999</v>
      </c>
      <c r="D322" s="2">
        <f>IF($A322=$B$3,ProkustesV!F322*D$7+D$8,-99)</f>
        <v>9.05643E-2</v>
      </c>
      <c r="E322" s="2">
        <f>IF($A322=$B$3,ProkustesV!G322*E$7+E$8,-99)</f>
        <v>-0.459254</v>
      </c>
      <c r="F322" s="2">
        <f>IF($A322=$B$3,ProkustesV!H322*F$7+F$8,-99)</f>
        <v>-8.6595599999999995E-2</v>
      </c>
      <c r="G322" s="2">
        <f>IF($A322=$B$3,ProkustesV!I322*G$7+G$8,-99)</f>
        <v>-1.7950000000000001E-2</v>
      </c>
      <c r="H322" s="2">
        <f>IF($A322=$B$3,ProkustesV!J322*H$7+H$8,-99)</f>
        <v>1.7271999999999999E-2</v>
      </c>
      <c r="I322" s="2">
        <f>IF($A322=$B$3,ProkustesV!K322*I$7+I$8,-99)</f>
        <v>-2.7415599999999998E-2</v>
      </c>
      <c r="J322" s="2">
        <f>IF($A322=$B$3,ProkustesV!L322*J$7+J$8,-99)</f>
        <v>0.173044</v>
      </c>
      <c r="K322" s="2">
        <f>IF($A322=$B$3,ProkustesV!M322*K$7+K$8,-99)</f>
        <v>-3.20094E-2</v>
      </c>
      <c r="L322" s="2">
        <f>IF($A322=$B$3,ProkustesV!N322*L$7+L$8,-99)</f>
        <v>7.9956299999999994E-2</v>
      </c>
      <c r="M322" s="2">
        <f>IF($A322=$B$3,ProkustesV!O322*M$7+M$8,-99)</f>
        <v>0.25793100000000002</v>
      </c>
      <c r="N322" s="2">
        <f>IF($A322=$B$3,ProkustesV!P322*N$7+N$8,-99)</f>
        <v>0.14521700000000001</v>
      </c>
      <c r="O322" s="2">
        <f>IF($A322=$B$3,ProkustesV!Q322*O$7+O$8,-99)</f>
        <v>-3.0722900000000001E-2</v>
      </c>
      <c r="P322" s="2">
        <f>IF($A322=$B$3,ProkustesV!R322*P$7+P$8,-99)</f>
        <v>-6.3447900000000002E-2</v>
      </c>
      <c r="Q322" s="2">
        <f>IF($A322=$B$3,ProkustesV!S322*Q$7+Q$8,-99)</f>
        <v>-4.2017100000000002E-2</v>
      </c>
      <c r="R322" s="2">
        <f>IF($A322=$B$3,ProkustesV!T322*R$7+R$8,-99)</f>
        <v>-0.19972599999999999</v>
      </c>
      <c r="S322" s="2">
        <f>IF($A322=$B$3,ProkustesV!U322*S$7+S$8,-99)</f>
        <v>0.26470399999999999</v>
      </c>
      <c r="T322" s="2">
        <f>IF($A322=$B$3,ProkustesV!V322*T$7+T$8,-99)</f>
        <v>-0.17262</v>
      </c>
      <c r="U322" s="2">
        <f>IF($A322=$B$3,ProkustesV!W322*U$7+U$8,-99)</f>
        <v>0.54162100000000002</v>
      </c>
      <c r="V322" s="2">
        <f>IF($A322=$B$3,ProkustesV!X322*V$7+V$8,-99)</f>
        <v>1.6335499999999999E-2</v>
      </c>
      <c r="W322" s="1">
        <v>526.72799999999995</v>
      </c>
      <c r="X322" s="1" t="s">
        <v>22</v>
      </c>
      <c r="Y322">
        <f t="shared" si="10"/>
        <v>0.55957178366430349</v>
      </c>
      <c r="Z322" s="1">
        <v>880.30960462782639</v>
      </c>
    </row>
    <row r="323" spans="1:26" x14ac:dyDescent="0.3">
      <c r="A323" t="str">
        <f t="shared" si="9"/>
        <v>DIPzei</v>
      </c>
      <c r="B323" s="2" t="str">
        <f>ProkustesV!D323</f>
        <v>DIPzei7_d_1.jpg</v>
      </c>
      <c r="C323" s="2">
        <f>IF($A323=$B$3,ProkustesV!E323*C$7+C$8,-99)</f>
        <v>-0.450382</v>
      </c>
      <c r="D323" s="2">
        <f>IF($A323=$B$3,ProkustesV!F323*D$7+D$8,-99)</f>
        <v>6.15379E-2</v>
      </c>
      <c r="E323" s="2">
        <f>IF($A323=$B$3,ProkustesV!G323*E$7+E$8,-99)</f>
        <v>-0.45599499999999998</v>
      </c>
      <c r="F323" s="2">
        <f>IF($A323=$B$3,ProkustesV!H323*F$7+F$8,-99)</f>
        <v>-7.5683600000000004E-2</v>
      </c>
      <c r="G323" s="2">
        <f>IF($A323=$B$3,ProkustesV!I323*G$7+G$8,-99)</f>
        <v>-0.122653</v>
      </c>
      <c r="H323" s="2">
        <f>IF($A323=$B$3,ProkustesV!J323*H$7+H$8,-99)</f>
        <v>-1.5098500000000001E-2</v>
      </c>
      <c r="I323" s="2">
        <f>IF($A323=$B$3,ProkustesV!K323*I$7+I$8,-99)</f>
        <v>-1.35189E-2</v>
      </c>
      <c r="J323" s="2">
        <f>IF($A323=$B$3,ProkustesV!L323*J$7+J$8,-99)</f>
        <v>0.16774</v>
      </c>
      <c r="K323" s="2">
        <f>IF($A323=$B$3,ProkustesV!M323*K$7+K$8,-99)</f>
        <v>-2.3463899999999999E-2</v>
      </c>
      <c r="L323" s="2">
        <f>IF($A323=$B$3,ProkustesV!N323*L$7+L$8,-99)</f>
        <v>5.0127699999999997E-2</v>
      </c>
      <c r="M323" s="2">
        <f>IF($A323=$B$3,ProkustesV!O323*M$7+M$8,-99)</f>
        <v>0.297954</v>
      </c>
      <c r="N323" s="2">
        <f>IF($A323=$B$3,ProkustesV!P323*N$7+N$8,-99)</f>
        <v>0.15647</v>
      </c>
      <c r="O323" s="2">
        <f>IF($A323=$B$3,ProkustesV!Q323*O$7+O$8,-99)</f>
        <v>-2.1414099999999998E-2</v>
      </c>
      <c r="P323" s="2">
        <f>IF($A323=$B$3,ProkustesV!R323*P$7+P$8,-99)</f>
        <v>-5.5518699999999997E-2</v>
      </c>
      <c r="Q323" s="2">
        <f>IF($A323=$B$3,ProkustesV!S323*Q$7+Q$8,-99)</f>
        <v>-1.9355000000000001E-2</v>
      </c>
      <c r="R323" s="2">
        <f>IF($A323=$B$3,ProkustesV!T323*R$7+R$8,-99)</f>
        <v>-0.15354100000000001</v>
      </c>
      <c r="S323" s="2">
        <f>IF($A323=$B$3,ProkustesV!U323*S$7+S$8,-99)</f>
        <v>0.24859700000000001</v>
      </c>
      <c r="T323" s="2">
        <f>IF($A323=$B$3,ProkustesV!V323*T$7+T$8,-99)</f>
        <v>-0.12881799999999999</v>
      </c>
      <c r="U323" s="2">
        <f>IF($A323=$B$3,ProkustesV!W323*U$7+U$8,-99)</f>
        <v>0.56023100000000003</v>
      </c>
      <c r="V323" s="2">
        <f>IF($A323=$B$3,ProkustesV!X323*V$7+V$8,-99)</f>
        <v>-7.21574E-3</v>
      </c>
      <c r="W323" s="1">
        <v>918.17899999999997</v>
      </c>
      <c r="X323" s="1" t="s">
        <v>22</v>
      </c>
      <c r="Y323">
        <f t="shared" si="10"/>
        <v>0.68292949516126311</v>
      </c>
      <c r="Z323" s="1">
        <v>1269.5148679712263</v>
      </c>
    </row>
    <row r="324" spans="1:26" x14ac:dyDescent="0.3">
      <c r="A324" t="str">
        <f t="shared" si="9"/>
        <v>DIPzei</v>
      </c>
      <c r="B324" s="2" t="str">
        <f>ProkustesV!D324</f>
        <v>DIPzei7_d_2.jpg</v>
      </c>
      <c r="C324" s="2">
        <f>IF($A324=$B$3,ProkustesV!E324*C$7+C$8,-99)</f>
        <v>-0.444077</v>
      </c>
      <c r="D324" s="2">
        <f>IF($A324=$B$3,ProkustesV!F324*D$7+D$8,-99)</f>
        <v>7.2397900000000001E-2</v>
      </c>
      <c r="E324" s="2">
        <f>IF($A324=$B$3,ProkustesV!G324*E$7+E$8,-99)</f>
        <v>-0.44747900000000002</v>
      </c>
      <c r="F324" s="2">
        <f>IF($A324=$B$3,ProkustesV!H324*F$7+F$8,-99)</f>
        <v>-6.4294199999999996E-2</v>
      </c>
      <c r="G324" s="2">
        <f>IF($A324=$B$3,ProkustesV!I324*G$7+G$8,-99)</f>
        <v>-0.10731300000000001</v>
      </c>
      <c r="H324" s="2">
        <f>IF($A324=$B$3,ProkustesV!J324*H$7+H$8,-99)</f>
        <v>-8.0034100000000007E-3</v>
      </c>
      <c r="I324" s="2">
        <f>IF($A324=$B$3,ProkustesV!K324*I$7+I$8,-99)</f>
        <v>-1.2564199999999999E-2</v>
      </c>
      <c r="J324" s="2">
        <f>IF($A324=$B$3,ProkustesV!L324*J$7+J$8,-99)</f>
        <v>0.17573900000000001</v>
      </c>
      <c r="K324" s="2">
        <f>IF($A324=$B$3,ProkustesV!M324*K$7+K$8,-99)</f>
        <v>-2.69479E-2</v>
      </c>
      <c r="L324" s="2">
        <f>IF($A324=$B$3,ProkustesV!N324*L$7+L$8,-99)</f>
        <v>5.6796100000000002E-2</v>
      </c>
      <c r="M324" s="2">
        <f>IF($A324=$B$3,ProkustesV!O324*M$7+M$8,-99)</f>
        <v>0.25206400000000001</v>
      </c>
      <c r="N324" s="2">
        <f>IF($A324=$B$3,ProkustesV!P324*N$7+N$8,-99)</f>
        <v>0.160605</v>
      </c>
      <c r="O324" s="2">
        <f>IF($A324=$B$3,ProkustesV!Q324*O$7+O$8,-99)</f>
        <v>-2.9073100000000001E-2</v>
      </c>
      <c r="P324" s="2">
        <f>IF($A324=$B$3,ProkustesV!R324*P$7+P$8,-99)</f>
        <v>-5.59464E-2</v>
      </c>
      <c r="Q324" s="2">
        <f>IF($A324=$B$3,ProkustesV!S324*Q$7+Q$8,-99)</f>
        <v>-3.3328000000000003E-2</v>
      </c>
      <c r="R324" s="2">
        <f>IF($A324=$B$3,ProkustesV!T324*R$7+R$8,-99)</f>
        <v>-0.17219200000000001</v>
      </c>
      <c r="S324" s="2">
        <f>IF($A324=$B$3,ProkustesV!U324*S$7+S$8,-99)</f>
        <v>0.28937400000000002</v>
      </c>
      <c r="T324" s="2">
        <f>IF($A324=$B$3,ProkustesV!V324*T$7+T$8,-99)</f>
        <v>-0.16100800000000001</v>
      </c>
      <c r="U324" s="2">
        <f>IF($A324=$B$3,ProkustesV!W324*U$7+U$8,-99)</f>
        <v>0.55934399999999995</v>
      </c>
      <c r="V324" s="2">
        <f>IF($A324=$B$3,ProkustesV!X324*V$7+V$8,-99)</f>
        <v>-4.0944700000000002E-3</v>
      </c>
      <c r="W324" s="1">
        <v>879.56200000000001</v>
      </c>
      <c r="X324" s="1" t="s">
        <v>22</v>
      </c>
      <c r="Y324">
        <f t="shared" si="10"/>
        <v>0.66666845992661417</v>
      </c>
      <c r="Z324" s="1">
        <v>1247.990785222391</v>
      </c>
    </row>
    <row r="325" spans="1:26" x14ac:dyDescent="0.3">
      <c r="A325" t="str">
        <f t="shared" si="9"/>
        <v>DIPzei</v>
      </c>
      <c r="B325" s="2" t="str">
        <f>ProkustesV!D325</f>
        <v>DIPzei7_d_3.jpg</v>
      </c>
      <c r="C325" s="2">
        <f>IF($A325=$B$3,ProkustesV!E325*C$7+C$8,-99)</f>
        <v>-0.474522</v>
      </c>
      <c r="D325" s="2">
        <f>IF($A325=$B$3,ProkustesV!F325*D$7+D$8,-99)</f>
        <v>7.0930900000000005E-2</v>
      </c>
      <c r="E325" s="2">
        <f>IF($A325=$B$3,ProkustesV!G325*E$7+E$8,-99)</f>
        <v>-0.47671599999999997</v>
      </c>
      <c r="F325" s="2">
        <f>IF($A325=$B$3,ProkustesV!H325*F$7+F$8,-99)</f>
        <v>-7.0631200000000005E-2</v>
      </c>
      <c r="G325" s="2">
        <f>IF($A325=$B$3,ProkustesV!I325*G$7+G$8,-99)</f>
        <v>-0.121614</v>
      </c>
      <c r="H325" s="2">
        <f>IF($A325=$B$3,ProkustesV!J325*H$7+H$8,-99)</f>
        <v>9.9717499999999997E-3</v>
      </c>
      <c r="I325" s="2">
        <f>IF($A325=$B$3,ProkustesV!K325*I$7+I$8,-99)</f>
        <v>-5.9512200000000001E-3</v>
      </c>
      <c r="J325" s="2">
        <f>IF($A325=$B$3,ProkustesV!L325*J$7+J$8,-99)</f>
        <v>0.14442099999999999</v>
      </c>
      <c r="K325" s="2">
        <f>IF($A325=$B$3,ProkustesV!M325*K$7+K$8,-99)</f>
        <v>1.1637799999999999E-3</v>
      </c>
      <c r="L325" s="2">
        <f>IF($A325=$B$3,ProkustesV!N325*L$7+L$8,-99)</f>
        <v>6.1469700000000002E-2</v>
      </c>
      <c r="M325" s="2">
        <f>IF($A325=$B$3,ProkustesV!O325*M$7+M$8,-99)</f>
        <v>0.309116</v>
      </c>
      <c r="N325" s="2">
        <f>IF($A325=$B$3,ProkustesV!P325*N$7+N$8,-99)</f>
        <v>0.148756</v>
      </c>
      <c r="O325" s="2">
        <f>IF($A325=$B$3,ProkustesV!Q325*O$7+O$8,-99)</f>
        <v>-3.3983300000000002E-3</v>
      </c>
      <c r="P325" s="2">
        <f>IF($A325=$B$3,ProkustesV!R325*P$7+P$8,-99)</f>
        <v>-5.2016800000000002E-2</v>
      </c>
      <c r="Q325" s="2">
        <f>IF($A325=$B$3,ProkustesV!S325*Q$7+Q$8,-99)</f>
        <v>-3.2453499999999998E-4</v>
      </c>
      <c r="R325" s="2">
        <f>IF($A325=$B$3,ProkustesV!T325*R$7+R$8,-99)</f>
        <v>-0.168104</v>
      </c>
      <c r="S325" s="2">
        <f>IF($A325=$B$3,ProkustesV!U325*S$7+S$8,-99)</f>
        <v>0.27141999999999999</v>
      </c>
      <c r="T325" s="2">
        <f>IF($A325=$B$3,ProkustesV!V325*T$7+T$8,-99)</f>
        <v>-0.157111</v>
      </c>
      <c r="U325" s="2">
        <f>IF($A325=$B$3,ProkustesV!W325*U$7+U$8,-99)</f>
        <v>0.50082599999999999</v>
      </c>
      <c r="V325" s="2">
        <f>IF($A325=$B$3,ProkustesV!X325*V$7+V$8,-99)</f>
        <v>1.23138E-2</v>
      </c>
      <c r="W325" s="1">
        <v>784.04600000000005</v>
      </c>
      <c r="X325" s="1" t="s">
        <v>22</v>
      </c>
      <c r="Y325">
        <f t="shared" si="10"/>
        <v>0.62244440619078778</v>
      </c>
      <c r="Z325" s="1">
        <v>1231.068641465617</v>
      </c>
    </row>
    <row r="326" spans="1:26" x14ac:dyDescent="0.3">
      <c r="A326" t="str">
        <f t="shared" si="9"/>
        <v>DIPzei</v>
      </c>
      <c r="B326" s="2" t="str">
        <f>ProkustesV!D326</f>
        <v>DIPzei7_d_4.jpg</v>
      </c>
      <c r="C326" s="2">
        <f>IF($A326=$B$3,ProkustesV!E326*C$7+C$8,-99)</f>
        <v>-0.46657100000000001</v>
      </c>
      <c r="D326" s="2">
        <f>IF($A326=$B$3,ProkustesV!F326*D$7+D$8,-99)</f>
        <v>9.5034400000000005E-2</v>
      </c>
      <c r="E326" s="2">
        <f>IF($A326=$B$3,ProkustesV!G326*E$7+E$8,-99)</f>
        <v>-0.46237800000000001</v>
      </c>
      <c r="F326" s="2">
        <f>IF($A326=$B$3,ProkustesV!H326*F$7+F$8,-99)</f>
        <v>-6.7510399999999998E-2</v>
      </c>
      <c r="G326" s="2">
        <f>IF($A326=$B$3,ProkustesV!I326*G$7+G$8,-99)</f>
        <v>-3.5214599999999999E-2</v>
      </c>
      <c r="H326" s="2">
        <f>IF($A326=$B$3,ProkustesV!J326*H$7+H$8,-99)</f>
        <v>2.83921E-2</v>
      </c>
      <c r="I326" s="2">
        <f>IF($A326=$B$3,ProkustesV!K326*I$7+I$8,-99)</f>
        <v>-2.0093900000000001E-2</v>
      </c>
      <c r="J326" s="2">
        <f>IF($A326=$B$3,ProkustesV!L326*J$7+J$8,-99)</f>
        <v>0.177817</v>
      </c>
      <c r="K326" s="2">
        <f>IF($A326=$B$3,ProkustesV!M326*K$7+K$8,-99)</f>
        <v>-1.8537700000000001E-2</v>
      </c>
      <c r="L326" s="2">
        <f>IF($A326=$B$3,ProkustesV!N326*L$7+L$8,-99)</f>
        <v>6.6885700000000006E-2</v>
      </c>
      <c r="M326" s="2">
        <f>IF($A326=$B$3,ProkustesV!O326*M$7+M$8,-99)</f>
        <v>0.244141</v>
      </c>
      <c r="N326" s="2">
        <f>IF($A326=$B$3,ProkustesV!P326*N$7+N$8,-99)</f>
        <v>0.16048100000000001</v>
      </c>
      <c r="O326" s="2">
        <f>IF($A326=$B$3,ProkustesV!Q326*O$7+O$8,-99)</f>
        <v>-1.8625900000000001E-2</v>
      </c>
      <c r="P326" s="2">
        <f>IF($A326=$B$3,ProkustesV!R326*P$7+P$8,-99)</f>
        <v>-6.3198500000000005E-2</v>
      </c>
      <c r="Q326" s="2">
        <f>IF($A326=$B$3,ProkustesV!S326*Q$7+Q$8,-99)</f>
        <v>-2.0358399999999999E-2</v>
      </c>
      <c r="R326" s="2">
        <f>IF($A326=$B$3,ProkustesV!T326*R$7+R$8,-99)</f>
        <v>-0.21243600000000001</v>
      </c>
      <c r="S326" s="2">
        <f>IF($A326=$B$3,ProkustesV!U326*S$7+S$8,-99)</f>
        <v>0.29320200000000002</v>
      </c>
      <c r="T326" s="2">
        <f>IF($A326=$B$3,ProkustesV!V326*T$7+T$8,-99)</f>
        <v>-0.20038500000000001</v>
      </c>
      <c r="U326" s="2">
        <f>IF($A326=$B$3,ProkustesV!W326*U$7+U$8,-99)</f>
        <v>0.504436</v>
      </c>
      <c r="V326" s="2">
        <f>IF($A326=$B$3,ProkustesV!X326*V$7+V$8,-99)</f>
        <v>1.49195E-2</v>
      </c>
      <c r="W326" s="1">
        <v>522.79499999999996</v>
      </c>
      <c r="X326" s="1" t="s">
        <v>22</v>
      </c>
      <c r="Y326">
        <f t="shared" si="10"/>
        <v>0.53981874831383914</v>
      </c>
      <c r="Z326" s="1">
        <v>1224.0065359302621</v>
      </c>
    </row>
    <row r="327" spans="1:26" x14ac:dyDescent="0.3">
      <c r="A327" t="str">
        <f t="shared" si="9"/>
        <v>DIPzei</v>
      </c>
      <c r="B327" s="2" t="str">
        <f>ProkustesV!D327</f>
        <v>DIPzei7_d_5.jpg</v>
      </c>
      <c r="C327" s="2">
        <f>IF($A327=$B$3,ProkustesV!E327*C$7+C$8,-99)</f>
        <v>-0.38461400000000001</v>
      </c>
      <c r="D327" s="2">
        <f>IF($A327=$B$3,ProkustesV!F327*D$7+D$8,-99)</f>
        <v>0.110387</v>
      </c>
      <c r="E327" s="2">
        <f>IF($A327=$B$3,ProkustesV!G327*E$7+E$8,-99)</f>
        <v>-0.39791300000000002</v>
      </c>
      <c r="F327" s="2">
        <f>IF($A327=$B$3,ProkustesV!H327*F$7+F$8,-99)</f>
        <v>-0.10437299999999999</v>
      </c>
      <c r="G327" s="2">
        <f>IF($A327=$B$3,ProkustesV!I327*G$7+G$8,-99)</f>
        <v>3.2803499999999999E-2</v>
      </c>
      <c r="H327" s="2">
        <f>IF($A327=$B$3,ProkustesV!J327*H$7+H$8,-99)</f>
        <v>-1.1391500000000001E-2</v>
      </c>
      <c r="I327" s="2">
        <f>IF($A327=$B$3,ProkustesV!K327*I$7+I$8,-99)</f>
        <v>-6.6902699999999996E-2</v>
      </c>
      <c r="J327" s="2">
        <f>IF($A327=$B$3,ProkustesV!L327*J$7+J$8,-99)</f>
        <v>0.21823699999999999</v>
      </c>
      <c r="K327" s="2">
        <f>IF($A327=$B$3,ProkustesV!M327*K$7+K$8,-99)</f>
        <v>-7.24249E-2</v>
      </c>
      <c r="L327" s="2">
        <f>IF($A327=$B$3,ProkustesV!N327*L$7+L$8,-99)</f>
        <v>9.0869699999999998E-2</v>
      </c>
      <c r="M327" s="2">
        <f>IF($A327=$B$3,ProkustesV!O327*M$7+M$8,-99)</f>
        <v>0.24182400000000001</v>
      </c>
      <c r="N327" s="2">
        <f>IF($A327=$B$3,ProkustesV!P327*N$7+N$8,-99)</f>
        <v>0.21083299999999999</v>
      </c>
      <c r="O327" s="2">
        <f>IF($A327=$B$3,ProkustesV!Q327*O$7+O$8,-99)</f>
        <v>-7.9586500000000004E-2</v>
      </c>
      <c r="P327" s="2">
        <f>IF($A327=$B$3,ProkustesV!R327*P$7+P$8,-99)</f>
        <v>-7.4309799999999995E-2</v>
      </c>
      <c r="Q327" s="2">
        <f>IF($A327=$B$3,ProkustesV!S327*Q$7+Q$8,-99)</f>
        <v>-9.2114399999999999E-2</v>
      </c>
      <c r="R327" s="2">
        <f>IF($A327=$B$3,ProkustesV!T327*R$7+R$8,-99)</f>
        <v>-0.2253</v>
      </c>
      <c r="S327" s="2">
        <f>IF($A327=$B$3,ProkustesV!U327*S$7+S$8,-99)</f>
        <v>0.26463399999999998</v>
      </c>
      <c r="T327" s="2">
        <f>IF($A327=$B$3,ProkustesV!V327*T$7+T$8,-99)</f>
        <v>-0.22880400000000001</v>
      </c>
      <c r="U327" s="2">
        <f>IF($A327=$B$3,ProkustesV!W327*U$7+U$8,-99)</f>
        <v>0.55429399999999995</v>
      </c>
      <c r="V327" s="2">
        <f>IF($A327=$B$3,ProkustesV!X327*V$7+V$8,-99)</f>
        <v>1.38511E-2</v>
      </c>
      <c r="W327" s="1">
        <v>502.012</v>
      </c>
      <c r="X327" s="1" t="s">
        <v>22</v>
      </c>
      <c r="Y327">
        <f t="shared" si="10"/>
        <v>0.52210107301652808</v>
      </c>
      <c r="Z327" s="1">
        <v>1206.5674452760609</v>
      </c>
    </row>
    <row r="328" spans="1:26" x14ac:dyDescent="0.3">
      <c r="A328" t="str">
        <f t="shared" si="9"/>
        <v>DIPzei</v>
      </c>
      <c r="B328" s="2" t="str">
        <f>ProkustesV!D328</f>
        <v>DIPzei8_d_1.jpg</v>
      </c>
      <c r="C328" s="2">
        <f>IF($A328=$B$3,ProkustesV!E328*C$7+C$8,-99)</f>
        <v>-0.45585500000000001</v>
      </c>
      <c r="D328" s="2">
        <f>IF($A328=$B$3,ProkustesV!F328*D$7+D$8,-99)</f>
        <v>7.34842E-2</v>
      </c>
      <c r="E328" s="2">
        <f>IF($A328=$B$3,ProkustesV!G328*E$7+E$8,-99)</f>
        <v>-0.45538200000000001</v>
      </c>
      <c r="F328" s="2">
        <f>IF($A328=$B$3,ProkustesV!H328*F$7+F$8,-99)</f>
        <v>-6.7356299999999994E-2</v>
      </c>
      <c r="G328" s="2">
        <f>IF($A328=$B$3,ProkustesV!I328*G$7+G$8,-99)</f>
        <v>-3.38684E-2</v>
      </c>
      <c r="H328" s="2">
        <f>IF($A328=$B$3,ProkustesV!J328*H$7+H$8,-99)</f>
        <v>6.4567000000000001E-3</v>
      </c>
      <c r="I328" s="2">
        <f>IF($A328=$B$3,ProkustesV!K328*I$7+I$8,-99)</f>
        <v>-3.8041199999999997E-2</v>
      </c>
      <c r="J328" s="2">
        <f>IF($A328=$B$3,ProkustesV!L328*J$7+J$8,-99)</f>
        <v>0.16723199999999999</v>
      </c>
      <c r="K328" s="2">
        <f>IF($A328=$B$3,ProkustesV!M328*K$7+K$8,-99)</f>
        <v>-4.3083200000000002E-2</v>
      </c>
      <c r="L328" s="2">
        <f>IF($A328=$B$3,ProkustesV!N328*L$7+L$8,-99)</f>
        <v>5.5624899999999998E-2</v>
      </c>
      <c r="M328" s="2">
        <f>IF($A328=$B$3,ProkustesV!O328*M$7+M$8,-99)</f>
        <v>0.26784599999999997</v>
      </c>
      <c r="N328" s="2">
        <f>IF($A328=$B$3,ProkustesV!P328*N$7+N$8,-99)</f>
        <v>0.114408</v>
      </c>
      <c r="O328" s="2">
        <f>IF($A328=$B$3,ProkustesV!Q328*O$7+O$8,-99)</f>
        <v>-3.7420500000000002E-2</v>
      </c>
      <c r="P328" s="2">
        <f>IF($A328=$B$3,ProkustesV!R328*P$7+P$8,-99)</f>
        <v>-5.54365E-2</v>
      </c>
      <c r="Q328" s="2">
        <f>IF($A328=$B$3,ProkustesV!S328*Q$7+Q$8,-99)</f>
        <v>-4.4592800000000002E-2</v>
      </c>
      <c r="R328" s="2">
        <f>IF($A328=$B$3,ProkustesV!T328*R$7+R$8,-99)</f>
        <v>-0.17788499999999999</v>
      </c>
      <c r="S328" s="2">
        <f>IF($A328=$B$3,ProkustesV!U328*S$7+S$8,-99)</f>
        <v>0.26520300000000002</v>
      </c>
      <c r="T328" s="2">
        <f>IF($A328=$B$3,ProkustesV!V328*T$7+T$8,-99)</f>
        <v>-0.123184</v>
      </c>
      <c r="U328" s="2">
        <f>IF($A328=$B$3,ProkustesV!W328*U$7+U$8,-99)</f>
        <v>0.57519299999999995</v>
      </c>
      <c r="V328" s="2">
        <f>IF($A328=$B$3,ProkustesV!X328*V$7+V$8,-99)</f>
        <v>6.6550699999999999E-3</v>
      </c>
      <c r="W328" s="1">
        <v>746.36500000000001</v>
      </c>
      <c r="X328" s="1" t="s">
        <v>22</v>
      </c>
      <c r="Y328">
        <f t="shared" si="10"/>
        <v>0.60906143230434218</v>
      </c>
      <c r="Z328" s="1">
        <v>1257.9491245674444</v>
      </c>
    </row>
    <row r="329" spans="1:26" x14ac:dyDescent="0.3">
      <c r="A329" t="str">
        <f t="shared" si="9"/>
        <v>DIPzei</v>
      </c>
      <c r="B329" s="2" t="str">
        <f>ProkustesV!D329</f>
        <v>DIPzei8_d_2.jpg</v>
      </c>
      <c r="C329" s="2">
        <f>IF($A329=$B$3,ProkustesV!E329*C$7+C$8,-99)</f>
        <v>-0.437971</v>
      </c>
      <c r="D329" s="2">
        <f>IF($A329=$B$3,ProkustesV!F329*D$7+D$8,-99)</f>
        <v>6.8005700000000002E-2</v>
      </c>
      <c r="E329" s="2">
        <f>IF($A329=$B$3,ProkustesV!G329*E$7+E$8,-99)</f>
        <v>-0.43384899999999998</v>
      </c>
      <c r="F329" s="2">
        <f>IF($A329=$B$3,ProkustesV!H329*F$7+F$8,-99)</f>
        <v>-6.8569400000000003E-2</v>
      </c>
      <c r="G329" s="2">
        <f>IF($A329=$B$3,ProkustesV!I329*G$7+G$8,-99)</f>
        <v>-6.0115599999999998E-2</v>
      </c>
      <c r="H329" s="2">
        <f>IF($A329=$B$3,ProkustesV!J329*H$7+H$8,-99)</f>
        <v>-8.1209400000000001E-3</v>
      </c>
      <c r="I329" s="2">
        <f>IF($A329=$B$3,ProkustesV!K329*I$7+I$8,-99)</f>
        <v>-4.3312299999999998E-2</v>
      </c>
      <c r="J329" s="2">
        <f>IF($A329=$B$3,ProkustesV!L329*J$7+J$8,-99)</f>
        <v>0.17297299999999999</v>
      </c>
      <c r="K329" s="2">
        <f>IF($A329=$B$3,ProkustesV!M329*K$7+K$8,-99)</f>
        <v>-4.33348E-2</v>
      </c>
      <c r="L329" s="2">
        <f>IF($A329=$B$3,ProkustesV!N329*L$7+L$8,-99)</f>
        <v>5.1185799999999997E-2</v>
      </c>
      <c r="M329" s="2">
        <f>IF($A329=$B$3,ProkustesV!O329*M$7+M$8,-99)</f>
        <v>0.25965899999999997</v>
      </c>
      <c r="N329" s="2">
        <f>IF($A329=$B$3,ProkustesV!P329*N$7+N$8,-99)</f>
        <v>0.15448300000000001</v>
      </c>
      <c r="O329" s="2">
        <f>IF($A329=$B$3,ProkustesV!Q329*O$7+O$8,-99)</f>
        <v>-4.1875599999999999E-2</v>
      </c>
      <c r="P329" s="2">
        <f>IF($A329=$B$3,ProkustesV!R329*P$7+P$8,-99)</f>
        <v>-6.7183499999999993E-2</v>
      </c>
      <c r="Q329" s="2">
        <f>IF($A329=$B$3,ProkustesV!S329*Q$7+Q$8,-99)</f>
        <v>-4.5105600000000003E-2</v>
      </c>
      <c r="R329" s="2">
        <f>IF($A329=$B$3,ProkustesV!T329*R$7+R$8,-99)</f>
        <v>-0.16078400000000001</v>
      </c>
      <c r="S329" s="2">
        <f>IF($A329=$B$3,ProkustesV!U329*S$7+S$8,-99)</f>
        <v>0.23711599999999999</v>
      </c>
      <c r="T329" s="2">
        <f>IF($A329=$B$3,ProkustesV!V329*T$7+T$8,-99)</f>
        <v>-0.13536300000000001</v>
      </c>
      <c r="U329" s="2">
        <f>IF($A329=$B$3,ProkustesV!W329*U$7+U$8,-99)</f>
        <v>0.60878900000000002</v>
      </c>
      <c r="V329" s="2">
        <f>IF($A329=$B$3,ProkustesV!X329*V$7+V$8,-99)</f>
        <v>-6.6266399999999996E-3</v>
      </c>
      <c r="W329" s="1">
        <v>600.30700000000002</v>
      </c>
      <c r="X329" s="1" t="s">
        <v>22</v>
      </c>
      <c r="Y329">
        <f t="shared" si="10"/>
        <v>0.66890626909429551</v>
      </c>
      <c r="Z329" s="1">
        <v>1237.2150176909429</v>
      </c>
    </row>
    <row r="330" spans="1:26" x14ac:dyDescent="0.3">
      <c r="A330" t="str">
        <f t="shared" si="9"/>
        <v>DIPzei</v>
      </c>
      <c r="B330" s="2" t="str">
        <f>ProkustesV!D330</f>
        <v>DIPzei8_d_3.jpg</v>
      </c>
      <c r="C330" s="2">
        <f>IF($A330=$B$3,ProkustesV!E330*C$7+C$8,-99)</f>
        <v>-0.47118100000000002</v>
      </c>
      <c r="D330" s="2">
        <f>IF($A330=$B$3,ProkustesV!F330*D$7+D$8,-99)</f>
        <v>7.4543999999999999E-2</v>
      </c>
      <c r="E330" s="2">
        <f>IF($A330=$B$3,ProkustesV!G330*E$7+E$8,-99)</f>
        <v>-0.47031299999999998</v>
      </c>
      <c r="F330" s="2">
        <f>IF($A330=$B$3,ProkustesV!H330*F$7+F$8,-99)</f>
        <v>-8.75055E-2</v>
      </c>
      <c r="G330" s="2">
        <f>IF($A330=$B$3,ProkustesV!I330*G$7+G$8,-99)</f>
        <v>-4.6365000000000003E-2</v>
      </c>
      <c r="H330" s="2">
        <f>IF($A330=$B$3,ProkustesV!J330*H$7+H$8,-99)</f>
        <v>-1.7293800000000002E-2</v>
      </c>
      <c r="I330" s="2">
        <f>IF($A330=$B$3,ProkustesV!K330*I$7+I$8,-99)</f>
        <v>-1.8857700000000002E-2</v>
      </c>
      <c r="J330" s="2">
        <f>IF($A330=$B$3,ProkustesV!L330*J$7+J$8,-99)</f>
        <v>0.17758199999999999</v>
      </c>
      <c r="K330" s="2">
        <f>IF($A330=$B$3,ProkustesV!M330*K$7+K$8,-99)</f>
        <v>-1.8054899999999999E-2</v>
      </c>
      <c r="L330" s="2">
        <f>IF($A330=$B$3,ProkustesV!N330*L$7+L$8,-99)</f>
        <v>5.8458700000000002E-2</v>
      </c>
      <c r="M330" s="2">
        <f>IF($A330=$B$3,ProkustesV!O330*M$7+M$8,-99)</f>
        <v>0.26472600000000002</v>
      </c>
      <c r="N330" s="2">
        <f>IF($A330=$B$3,ProkustesV!P330*N$7+N$8,-99)</f>
        <v>0.173563</v>
      </c>
      <c r="O330" s="2">
        <f>IF($A330=$B$3,ProkustesV!Q330*O$7+O$8,-99)</f>
        <v>-1.5699299999999999E-2</v>
      </c>
      <c r="P330" s="2">
        <f>IF($A330=$B$3,ProkustesV!R330*P$7+P$8,-99)</f>
        <v>-5.7993700000000002E-2</v>
      </c>
      <c r="Q330" s="2">
        <f>IF($A330=$B$3,ProkustesV!S330*Q$7+Q$8,-99)</f>
        <v>-1.34196E-2</v>
      </c>
      <c r="R330" s="2">
        <f>IF($A330=$B$3,ProkustesV!T330*R$7+R$8,-99)</f>
        <v>-0.153673</v>
      </c>
      <c r="S330" s="2">
        <f>IF($A330=$B$3,ProkustesV!U330*S$7+S$8,-99)</f>
        <v>0.24465700000000001</v>
      </c>
      <c r="T330" s="2">
        <f>IF($A330=$B$3,ProkustesV!V330*T$7+T$8,-99)</f>
        <v>-0.145009</v>
      </c>
      <c r="U330" s="2">
        <f>IF($A330=$B$3,ProkustesV!W330*U$7+U$8,-99)</f>
        <v>0.54450799999999999</v>
      </c>
      <c r="V330" s="2">
        <f>IF($A330=$B$3,ProkustesV!X330*V$7+V$8,-99)</f>
        <v>-2.2672999999999999E-2</v>
      </c>
      <c r="W330" s="1">
        <v>723.67700000000002</v>
      </c>
      <c r="X330" s="1" t="s">
        <v>22</v>
      </c>
      <c r="Y330">
        <f t="shared" si="10"/>
        <v>0.59089748512042262</v>
      </c>
      <c r="Z330" s="1">
        <v>1231.2538324813449</v>
      </c>
    </row>
    <row r="331" spans="1:26" x14ac:dyDescent="0.3">
      <c r="A331" t="str">
        <f t="shared" ref="A331:A337" si="11">MID(B331,1,6)</f>
        <v>DIPzei</v>
      </c>
      <c r="B331" s="2" t="str">
        <f>ProkustesV!D331</f>
        <v>DIPzei8_d_4.jpg</v>
      </c>
      <c r="C331" s="2">
        <f>IF($A331=$B$3,ProkustesV!E331*C$7+C$8,-99)</f>
        <v>-0.463036</v>
      </c>
      <c r="D331" s="2">
        <f>IF($A331=$B$3,ProkustesV!F331*D$7+D$8,-99)</f>
        <v>6.8242399999999995E-2</v>
      </c>
      <c r="E331" s="2">
        <f>IF($A331=$B$3,ProkustesV!G331*E$7+E$8,-99)</f>
        <v>-0.46447500000000003</v>
      </c>
      <c r="F331" s="2">
        <f>IF($A331=$B$3,ProkustesV!H331*F$7+F$8,-99)</f>
        <v>-7.0665099999999995E-2</v>
      </c>
      <c r="G331" s="2">
        <f>IF($A331=$B$3,ProkustesV!I331*G$7+G$8,-99)</f>
        <v>-9.5863199999999996E-2</v>
      </c>
      <c r="H331" s="2">
        <f>IF($A331=$B$3,ProkustesV!J331*H$7+H$8,-99)</f>
        <v>-1.8627999999999999E-2</v>
      </c>
      <c r="I331" s="2">
        <f>IF($A331=$B$3,ProkustesV!K331*I$7+I$8,-99)</f>
        <v>-1.36518E-2</v>
      </c>
      <c r="J331" s="2">
        <f>IF($A331=$B$3,ProkustesV!L331*J$7+J$8,-99)</f>
        <v>0.17529800000000001</v>
      </c>
      <c r="K331" s="2">
        <f>IF($A331=$B$3,ProkustesV!M331*K$7+K$8,-99)</f>
        <v>-1.4912699999999999E-2</v>
      </c>
      <c r="L331" s="2">
        <f>IF($A331=$B$3,ProkustesV!N331*L$7+L$8,-99)</f>
        <v>5.35751E-2</v>
      </c>
      <c r="M331" s="2">
        <f>IF($A331=$B$3,ProkustesV!O331*M$7+M$8,-99)</f>
        <v>0.28567300000000001</v>
      </c>
      <c r="N331" s="2">
        <f>IF($A331=$B$3,ProkustesV!P331*N$7+N$8,-99)</f>
        <v>0.175062</v>
      </c>
      <c r="O331" s="2">
        <f>IF($A331=$B$3,ProkustesV!Q331*O$7+O$8,-99)</f>
        <v>-1.6143899999999999E-2</v>
      </c>
      <c r="P331" s="2">
        <f>IF($A331=$B$3,ProkustesV!R331*P$7+P$8,-99)</f>
        <v>-6.5283800000000003E-2</v>
      </c>
      <c r="Q331" s="2">
        <f>IF($A331=$B$3,ProkustesV!S331*Q$7+Q$8,-99)</f>
        <v>-1.42588E-2</v>
      </c>
      <c r="R331" s="2">
        <f>IF($A331=$B$3,ProkustesV!T331*R$7+R$8,-99)</f>
        <v>-0.159828</v>
      </c>
      <c r="S331" s="2">
        <f>IF($A331=$B$3,ProkustesV!U331*S$7+S$8,-99)</f>
        <v>0.263764</v>
      </c>
      <c r="T331" s="2">
        <f>IF($A331=$B$3,ProkustesV!V331*T$7+T$8,-99)</f>
        <v>-0.14265700000000001</v>
      </c>
      <c r="U331" s="2">
        <f>IF($A331=$B$3,ProkustesV!W331*U$7+U$8,-99)</f>
        <v>0.53290400000000004</v>
      </c>
      <c r="V331" s="2">
        <f>IF($A331=$B$3,ProkustesV!X331*V$7+V$8,-99)</f>
        <v>-1.51158E-2</v>
      </c>
      <c r="W331" s="1">
        <v>698.26900000000001</v>
      </c>
      <c r="X331" s="1" t="s">
        <v>22</v>
      </c>
      <c r="Y331">
        <f t="shared" ref="Y331:Y342" si="12">SQRT((G331-U331)*(G331-U331) + (H331-V331) *(H331-V331))</f>
        <v>0.62877700923672464</v>
      </c>
      <c r="Z331" s="1">
        <v>1236.440455501194</v>
      </c>
    </row>
    <row r="332" spans="1:26" x14ac:dyDescent="0.3">
      <c r="A332" t="str">
        <f t="shared" si="11"/>
        <v>DIPzei</v>
      </c>
      <c r="B332" s="2" t="str">
        <f>ProkustesV!D332</f>
        <v>DIPzei8_d_5.jpg</v>
      </c>
      <c r="C332" s="2">
        <f>IF($A332=$B$3,ProkustesV!E332*C$7+C$8,-99)</f>
        <v>-0.46770200000000001</v>
      </c>
      <c r="D332" s="2">
        <f>IF($A332=$B$3,ProkustesV!F332*D$7+D$8,-99)</f>
        <v>6.5666100000000005E-2</v>
      </c>
      <c r="E332" s="2">
        <f>IF($A332=$B$3,ProkustesV!G332*E$7+E$8,-99)</f>
        <v>-0.47478599999999999</v>
      </c>
      <c r="F332" s="2">
        <f>IF($A332=$B$3,ProkustesV!H332*F$7+F$8,-99)</f>
        <v>-8.3186800000000005E-2</v>
      </c>
      <c r="G332" s="2">
        <f>IF($A332=$B$3,ProkustesV!I332*G$7+G$8,-99)</f>
        <v>-5.8637399999999999E-2</v>
      </c>
      <c r="H332" s="2">
        <f>IF($A332=$B$3,ProkustesV!J332*H$7+H$8,-99)</f>
        <v>1.02296E-2</v>
      </c>
      <c r="I332" s="2">
        <f>IF($A332=$B$3,ProkustesV!K332*I$7+I$8,-99)</f>
        <v>-1.4922599999999999E-2</v>
      </c>
      <c r="J332" s="2">
        <f>IF($A332=$B$3,ProkustesV!L332*J$7+J$8,-99)</f>
        <v>0.15044199999999999</v>
      </c>
      <c r="K332" s="2">
        <f>IF($A332=$B$3,ProkustesV!M332*K$7+K$8,-99)</f>
        <v>-1.18516E-2</v>
      </c>
      <c r="L332" s="2">
        <f>IF($A332=$B$3,ProkustesV!N332*L$7+L$8,-99)</f>
        <v>5.6081100000000002E-2</v>
      </c>
      <c r="M332" s="2">
        <f>IF($A332=$B$3,ProkustesV!O332*M$7+M$8,-99)</f>
        <v>0.27582099999999998</v>
      </c>
      <c r="N332" s="2">
        <f>IF($A332=$B$3,ProkustesV!P332*N$7+N$8,-99)</f>
        <v>0.152086</v>
      </c>
      <c r="O332" s="2">
        <f>IF($A332=$B$3,ProkustesV!Q332*O$7+O$8,-99)</f>
        <v>-2.10534E-2</v>
      </c>
      <c r="P332" s="2">
        <f>IF($A332=$B$3,ProkustesV!R332*P$7+P$8,-99)</f>
        <v>-5.2461199999999999E-2</v>
      </c>
      <c r="Q332" s="2">
        <f>IF($A332=$B$3,ProkustesV!S332*Q$7+Q$8,-99)</f>
        <v>-2.10797E-2</v>
      </c>
      <c r="R332" s="2">
        <f>IF($A332=$B$3,ProkustesV!T332*R$7+R$8,-99)</f>
        <v>-0.15071100000000001</v>
      </c>
      <c r="S332" s="2">
        <f>IF($A332=$B$3,ProkustesV!U332*S$7+S$8,-99)</f>
        <v>0.237597</v>
      </c>
      <c r="T332" s="2">
        <f>IF($A332=$B$3,ProkustesV!V332*T$7+T$8,-99)</f>
        <v>-0.15188299999999999</v>
      </c>
      <c r="U332" s="2">
        <f>IF($A332=$B$3,ProkustesV!W332*U$7+U$8,-99)</f>
        <v>0.556616</v>
      </c>
      <c r="V332" s="2">
        <f>IF($A332=$B$3,ProkustesV!X332*V$7+V$8,-99)</f>
        <v>3.7369899999999999E-3</v>
      </c>
      <c r="W332" s="1">
        <v>725.22500000000002</v>
      </c>
      <c r="X332" s="1" t="s">
        <v>22</v>
      </c>
      <c r="Y332">
        <f t="shared" si="12"/>
        <v>0.61528765646335859</v>
      </c>
      <c r="Z332" s="1">
        <v>1223.1046561925925</v>
      </c>
    </row>
    <row r="333" spans="1:26" x14ac:dyDescent="0.3">
      <c r="A333" t="str">
        <f t="shared" si="11"/>
        <v>DIPzei</v>
      </c>
      <c r="B333" s="2" t="str">
        <f>ProkustesV!D333</f>
        <v>DIPzei9_d_1.jpg</v>
      </c>
      <c r="C333" s="2">
        <f>IF($A333=$B$3,ProkustesV!E333*C$7+C$8,-99)</f>
        <v>-0.442158</v>
      </c>
      <c r="D333" s="2">
        <f>IF($A333=$B$3,ProkustesV!F333*D$7+D$8,-99)</f>
        <v>4.42298E-2</v>
      </c>
      <c r="E333" s="2">
        <f>IF($A333=$B$3,ProkustesV!G333*E$7+E$8,-99)</f>
        <v>-0.44168200000000002</v>
      </c>
      <c r="F333" s="2">
        <f>IF($A333=$B$3,ProkustesV!H333*F$7+F$8,-99)</f>
        <v>-4.6940099999999998E-2</v>
      </c>
      <c r="G333" s="2">
        <f>IF($A333=$B$3,ProkustesV!I333*G$7+G$8,-99)</f>
        <v>-8.4411799999999995E-2</v>
      </c>
      <c r="H333" s="2">
        <f>IF($A333=$B$3,ProkustesV!J333*H$7+H$8,-99)</f>
        <v>-1.41044E-2</v>
      </c>
      <c r="I333" s="2">
        <f>IF($A333=$B$3,ProkustesV!K333*I$7+I$8,-99)</f>
        <v>-2.0597299999999999E-2</v>
      </c>
      <c r="J333" s="2">
        <f>IF($A333=$B$3,ProkustesV!L333*J$7+J$8,-99)</f>
        <v>0.17311499999999999</v>
      </c>
      <c r="K333" s="2">
        <f>IF($A333=$B$3,ProkustesV!M333*K$7+K$8,-99)</f>
        <v>-2.8782599999999998E-2</v>
      </c>
      <c r="L333" s="2">
        <f>IF($A333=$B$3,ProkustesV!N333*L$7+L$8,-99)</f>
        <v>4.7354E-2</v>
      </c>
      <c r="M333" s="2">
        <f>IF($A333=$B$3,ProkustesV!O333*M$7+M$8,-99)</f>
        <v>0.30563899999999999</v>
      </c>
      <c r="N333" s="2">
        <f>IF($A333=$B$3,ProkustesV!P333*N$7+N$8,-99)</f>
        <v>0.24593899999999999</v>
      </c>
      <c r="O333" s="2">
        <f>IF($A333=$B$3,ProkustesV!Q333*O$7+O$8,-99)</f>
        <v>-3.1175100000000001E-2</v>
      </c>
      <c r="P333" s="2">
        <f>IF($A333=$B$3,ProkustesV!R333*P$7+P$8,-99)</f>
        <v>-4.9676999999999999E-2</v>
      </c>
      <c r="Q333" s="2">
        <f>IF($A333=$B$3,ProkustesV!S333*Q$7+Q$8,-99)</f>
        <v>-4.5402199999999997E-2</v>
      </c>
      <c r="R333" s="2">
        <f>IF($A333=$B$3,ProkustesV!T333*R$7+R$8,-99)</f>
        <v>-0.174986</v>
      </c>
      <c r="S333" s="2">
        <f>IF($A333=$B$3,ProkustesV!U333*S$7+S$8,-99)</f>
        <v>0.29928900000000003</v>
      </c>
      <c r="T333" s="2">
        <f>IF($A333=$B$3,ProkustesV!V333*T$7+T$8,-99)</f>
        <v>-0.21290300000000001</v>
      </c>
      <c r="U333" s="2">
        <f>IF($A333=$B$3,ProkustesV!W333*U$7+U$8,-99)</f>
        <v>0.48928199999999999</v>
      </c>
      <c r="V333" s="2">
        <f>IF($A333=$B$3,ProkustesV!X333*V$7+V$8,-99)</f>
        <v>-1.20275E-2</v>
      </c>
      <c r="W333" s="1">
        <v>825.25800000000004</v>
      </c>
      <c r="X333" s="1" t="s">
        <v>22</v>
      </c>
      <c r="Y333">
        <f t="shared" si="12"/>
        <v>0.57369755940918044</v>
      </c>
      <c r="Z333" s="1">
        <v>1253.5342037615089</v>
      </c>
    </row>
    <row r="334" spans="1:26" x14ac:dyDescent="0.3">
      <c r="A334" t="str">
        <f t="shared" si="11"/>
        <v>DIPzei</v>
      </c>
      <c r="B334" s="2" t="str">
        <f>ProkustesV!D334</f>
        <v>DIPzei9_d_2.jpg</v>
      </c>
      <c r="C334" s="2">
        <f>IF($A334=$B$3,ProkustesV!E334*C$7+C$8,-99)</f>
        <v>-0.39936700000000003</v>
      </c>
      <c r="D334" s="2">
        <f>IF($A334=$B$3,ProkustesV!F334*D$7+D$8,-99)</f>
        <v>4.9147999999999997E-2</v>
      </c>
      <c r="E334" s="2">
        <f>IF($A334=$B$3,ProkustesV!G334*E$7+E$8,-99)</f>
        <v>-0.39857500000000001</v>
      </c>
      <c r="F334" s="2">
        <f>IF($A334=$B$3,ProkustesV!H334*F$7+F$8,-99)</f>
        <v>-5.14475E-2</v>
      </c>
      <c r="G334" s="2">
        <f>IF($A334=$B$3,ProkustesV!I334*G$7+G$8,-99)</f>
        <v>-3.4169600000000001E-2</v>
      </c>
      <c r="H334" s="2">
        <f>IF($A334=$B$3,ProkustesV!J334*H$7+H$8,-99)</f>
        <v>1.1682699999999999E-3</v>
      </c>
      <c r="I334" s="2">
        <f>IF($A334=$B$3,ProkustesV!K334*I$7+I$8,-99)</f>
        <v>-6.0969299999999997E-2</v>
      </c>
      <c r="J334" s="2">
        <f>IF($A334=$B$3,ProkustesV!L334*J$7+J$8,-99)</f>
        <v>0.17562900000000001</v>
      </c>
      <c r="K334" s="2">
        <f>IF($A334=$B$3,ProkustesV!M334*K$7+K$8,-99)</f>
        <v>-6.3380900000000004E-2</v>
      </c>
      <c r="L334" s="2">
        <f>IF($A334=$B$3,ProkustesV!N334*L$7+L$8,-99)</f>
        <v>6.0636200000000001E-2</v>
      </c>
      <c r="M334" s="2">
        <f>IF($A334=$B$3,ProkustesV!O334*M$7+M$8,-99)</f>
        <v>0.24503900000000001</v>
      </c>
      <c r="N334" s="2">
        <f>IF($A334=$B$3,ProkustesV!P334*N$7+N$8,-99)</f>
        <v>0.20346400000000001</v>
      </c>
      <c r="O334" s="2">
        <f>IF($A334=$B$3,ProkustesV!Q334*O$7+O$8,-99)</f>
        <v>-7.1293700000000002E-2</v>
      </c>
      <c r="P334" s="2">
        <f>IF($A334=$B$3,ProkustesV!R334*P$7+P$8,-99)</f>
        <v>-5.7716099999999999E-2</v>
      </c>
      <c r="Q334" s="2">
        <f>IF($A334=$B$3,ProkustesV!S334*Q$7+Q$8,-99)</f>
        <v>-7.0284600000000003E-2</v>
      </c>
      <c r="R334" s="2">
        <f>IF($A334=$B$3,ProkustesV!T334*R$7+R$8,-99)</f>
        <v>-0.185948</v>
      </c>
      <c r="S334" s="2">
        <f>IF($A334=$B$3,ProkustesV!U334*S$7+S$8,-99)</f>
        <v>0.22609699999999999</v>
      </c>
      <c r="T334" s="2">
        <f>IF($A334=$B$3,ProkustesV!V334*T$7+T$8,-99)</f>
        <v>-0.19909299999999999</v>
      </c>
      <c r="U334" s="2">
        <f>IF($A334=$B$3,ProkustesV!W334*U$7+U$8,-99)</f>
        <v>0.62690400000000002</v>
      </c>
      <c r="V334" s="2">
        <f>IF($A334=$B$3,ProkustesV!X334*V$7+V$8,-99)</f>
        <v>4.1595399999999998E-3</v>
      </c>
      <c r="W334" s="1">
        <v>904.58399999999995</v>
      </c>
      <c r="X334" s="1" t="s">
        <v>22</v>
      </c>
      <c r="Y334">
        <f t="shared" si="12"/>
        <v>0.66108036751455035</v>
      </c>
      <c r="Z334" s="1">
        <v>1234.2204017111369</v>
      </c>
    </row>
    <row r="335" spans="1:26" x14ac:dyDescent="0.3">
      <c r="A335" t="str">
        <f t="shared" si="11"/>
        <v>DIPzei</v>
      </c>
      <c r="B335" s="2" t="str">
        <f>ProkustesV!D335</f>
        <v>DIPzei9_d_3.jpg</v>
      </c>
      <c r="C335" s="2">
        <f>IF($A335=$B$3,ProkustesV!E335*C$7+C$8,-99)</f>
        <v>-0.43551800000000002</v>
      </c>
      <c r="D335" s="2">
        <f>IF($A335=$B$3,ProkustesV!F335*D$7+D$8,-99)</f>
        <v>8.1171499999999994E-2</v>
      </c>
      <c r="E335" s="2">
        <f>IF($A335=$B$3,ProkustesV!G335*E$7+E$8,-99)</f>
        <v>-0.43901200000000001</v>
      </c>
      <c r="F335" s="2">
        <f>IF($A335=$B$3,ProkustesV!H335*F$7+F$8,-99)</f>
        <v>-7.2608900000000004E-2</v>
      </c>
      <c r="G335" s="2">
        <f>IF($A335=$B$3,ProkustesV!I335*G$7+G$8,-99)</f>
        <v>-8.7279200000000001E-2</v>
      </c>
      <c r="H335" s="2">
        <f>IF($A335=$B$3,ProkustesV!J335*H$7+H$8,-99)</f>
        <v>-7.4382199999999999E-4</v>
      </c>
      <c r="I335" s="2">
        <f>IF($A335=$B$3,ProkustesV!K335*I$7+I$8,-99)</f>
        <v>-3.77387E-2</v>
      </c>
      <c r="J335" s="2">
        <f>IF($A335=$B$3,ProkustesV!L335*J$7+J$8,-99)</f>
        <v>0.199874</v>
      </c>
      <c r="K335" s="2">
        <f>IF($A335=$B$3,ProkustesV!M335*K$7+K$8,-99)</f>
        <v>-3.3170999999999999E-2</v>
      </c>
      <c r="L335" s="2">
        <f>IF($A335=$B$3,ProkustesV!N335*L$7+L$8,-99)</f>
        <v>3.97565E-2</v>
      </c>
      <c r="M335" s="2">
        <f>IF($A335=$B$3,ProkustesV!O335*M$7+M$8,-99)</f>
        <v>0.27959499999999998</v>
      </c>
      <c r="N335" s="2">
        <f>IF($A335=$B$3,ProkustesV!P335*N$7+N$8,-99)</f>
        <v>0.17375099999999999</v>
      </c>
      <c r="O335" s="2">
        <f>IF($A335=$B$3,ProkustesV!Q335*O$7+O$8,-99)</f>
        <v>-3.8785199999999999E-2</v>
      </c>
      <c r="P335" s="2">
        <f>IF($A335=$B$3,ProkustesV!R335*P$7+P$8,-99)</f>
        <v>-5.3182300000000002E-2</v>
      </c>
      <c r="Q335" s="2">
        <f>IF($A335=$B$3,ProkustesV!S335*Q$7+Q$8,-99)</f>
        <v>-3.7611499999999999E-2</v>
      </c>
      <c r="R335" s="2">
        <f>IF($A335=$B$3,ProkustesV!T335*R$7+R$8,-99)</f>
        <v>-0.19090699999999999</v>
      </c>
      <c r="S335" s="2">
        <f>IF($A335=$B$3,ProkustesV!U335*S$7+S$8,-99)</f>
        <v>0.29376600000000003</v>
      </c>
      <c r="T335" s="2">
        <f>IF($A335=$B$3,ProkustesV!V335*T$7+T$8,-99)</f>
        <v>-0.17366899999999999</v>
      </c>
      <c r="U335" s="2">
        <f>IF($A335=$B$3,ProkustesV!W335*U$7+U$8,-99)</f>
        <v>0.53575399999999995</v>
      </c>
      <c r="V335" s="2">
        <f>IF($A335=$B$3,ProkustesV!X335*V$7+V$8,-99)</f>
        <v>-3.4419699999999999E-3</v>
      </c>
      <c r="W335" s="1">
        <v>624.41099999999994</v>
      </c>
      <c r="X335" s="1" t="s">
        <v>22</v>
      </c>
      <c r="Y335">
        <f t="shared" si="12"/>
        <v>0.62303904236000318</v>
      </c>
      <c r="Z335" s="1">
        <v>1231.8222274338127</v>
      </c>
    </row>
    <row r="336" spans="1:26" x14ac:dyDescent="0.3">
      <c r="A336" t="str">
        <f t="shared" si="11"/>
        <v>DIPzei</v>
      </c>
      <c r="B336" s="2" t="str">
        <f>ProkustesV!D336</f>
        <v>DIPzei9_d_4.jpg</v>
      </c>
      <c r="C336" s="2">
        <f>IF($A336=$B$3,ProkustesV!E336*C$7+C$8,-99)</f>
        <v>-0.44098799999999999</v>
      </c>
      <c r="D336" s="2">
        <f>IF($A336=$B$3,ProkustesV!F336*D$7+D$8,-99)</f>
        <v>8.2958400000000002E-2</v>
      </c>
      <c r="E336" s="2">
        <f>IF($A336=$B$3,ProkustesV!G336*E$7+E$8,-99)</f>
        <v>-0.44409999999999999</v>
      </c>
      <c r="F336" s="2">
        <f>IF($A336=$B$3,ProkustesV!H336*F$7+F$8,-99)</f>
        <v>-7.9857600000000001E-2</v>
      </c>
      <c r="G336" s="2">
        <f>IF($A336=$B$3,ProkustesV!I336*G$7+G$8,-99)</f>
        <v>-3.7583100000000001E-2</v>
      </c>
      <c r="H336" s="2">
        <f>IF($A336=$B$3,ProkustesV!J336*H$7+H$8,-99)</f>
        <v>-2.2297000000000001E-2</v>
      </c>
      <c r="I336" s="2">
        <f>IF($A336=$B$3,ProkustesV!K336*I$7+I$8,-99)</f>
        <v>-3.05221E-2</v>
      </c>
      <c r="J336" s="2">
        <f>IF($A336=$B$3,ProkustesV!L336*J$7+J$8,-99)</f>
        <v>0.221051</v>
      </c>
      <c r="K336" s="2">
        <f>IF($A336=$B$3,ProkustesV!M336*K$7+K$8,-99)</f>
        <v>-3.5011199999999999E-2</v>
      </c>
      <c r="L336" s="2">
        <f>IF($A336=$B$3,ProkustesV!N336*L$7+L$8,-99)</f>
        <v>6.6339700000000001E-2</v>
      </c>
      <c r="M336" s="2">
        <f>IF($A336=$B$3,ProkustesV!O336*M$7+M$8,-99)</f>
        <v>0.27004800000000001</v>
      </c>
      <c r="N336" s="2">
        <f>IF($A336=$B$3,ProkustesV!P336*N$7+N$8,-99)</f>
        <v>0.18490999999999999</v>
      </c>
      <c r="O336" s="2">
        <f>IF($A336=$B$3,ProkustesV!Q336*O$7+O$8,-99)</f>
        <v>-3.6230499999999999E-2</v>
      </c>
      <c r="P336" s="2">
        <f>IF($A336=$B$3,ProkustesV!R336*P$7+P$8,-99)</f>
        <v>-8.6853600000000003E-2</v>
      </c>
      <c r="Q336" s="2">
        <f>IF($A336=$B$3,ProkustesV!S336*Q$7+Q$8,-99)</f>
        <v>-4.2586699999999998E-2</v>
      </c>
      <c r="R336" s="2">
        <f>IF($A336=$B$3,ProkustesV!T336*R$7+R$8,-99)</f>
        <v>-0.19473599999999999</v>
      </c>
      <c r="S336" s="2">
        <f>IF($A336=$B$3,ProkustesV!U336*S$7+S$8,-99)</f>
        <v>0.26307700000000001</v>
      </c>
      <c r="T336" s="2">
        <f>IF($A336=$B$3,ProkustesV!V336*T$7+T$8,-99)</f>
        <v>-0.16650699999999999</v>
      </c>
      <c r="U336" s="2">
        <f>IF($A336=$B$3,ProkustesV!W336*U$7+U$8,-99)</f>
        <v>0.53389699999999995</v>
      </c>
      <c r="V336" s="2">
        <f>IF($A336=$B$3,ProkustesV!X336*V$7+V$8,-99)</f>
        <v>-5.00761E-3</v>
      </c>
      <c r="W336" s="1">
        <v>620.24900000000002</v>
      </c>
      <c r="X336" s="1" t="s">
        <v>22</v>
      </c>
      <c r="Y336">
        <f t="shared" si="12"/>
        <v>0.57174157422963567</v>
      </c>
      <c r="Z336" s="1">
        <v>1233.1828737052749</v>
      </c>
    </row>
    <row r="337" spans="1:26" x14ac:dyDescent="0.3">
      <c r="A337" t="str">
        <f t="shared" si="11"/>
        <v>DIPzei</v>
      </c>
      <c r="B337" s="2" t="str">
        <f>ProkustesV!D337</f>
        <v>DIPzei9_d_5.jpg</v>
      </c>
      <c r="C337" s="2">
        <f>IF($A337=$B$3,ProkustesV!E337*C$7+C$8,-99)</f>
        <v>-0.46362799999999998</v>
      </c>
      <c r="D337" s="2">
        <f>IF($A337=$B$3,ProkustesV!F337*D$7+D$8,-99)</f>
        <v>0.100061</v>
      </c>
      <c r="E337" s="2">
        <f>IF($A337=$B$3,ProkustesV!G337*E$7+E$8,-99)</f>
        <v>-0.46945599999999998</v>
      </c>
      <c r="F337" s="2">
        <f>IF($A337=$B$3,ProkustesV!H337*F$7+F$8,-99)</f>
        <v>-9.6528199999999995E-2</v>
      </c>
      <c r="G337" s="2">
        <f>IF($A337=$B$3,ProkustesV!I337*G$7+G$8,-99)</f>
        <v>-3.6348400000000003E-2</v>
      </c>
      <c r="H337" s="2">
        <f>IF($A337=$B$3,ProkustesV!J337*H$7+H$8,-99)</f>
        <v>8.0013700000000007E-3</v>
      </c>
      <c r="I337" s="2">
        <f>IF($A337=$B$3,ProkustesV!K337*I$7+I$8,-99)</f>
        <v>-3.42838E-3</v>
      </c>
      <c r="J337" s="2">
        <f>IF($A337=$B$3,ProkustesV!L337*J$7+J$8,-99)</f>
        <v>0.19783300000000001</v>
      </c>
      <c r="K337" s="2">
        <f>IF($A337=$B$3,ProkustesV!M337*K$7+K$8,-99)</f>
        <v>-4.9687500000000001E-3</v>
      </c>
      <c r="L337" s="2">
        <f>IF($A337=$B$3,ProkustesV!N337*L$7+L$8,-99)</f>
        <v>8.2730799999999993E-2</v>
      </c>
      <c r="M337" s="2">
        <f>IF($A337=$B$3,ProkustesV!O337*M$7+M$8,-99)</f>
        <v>0.27134399999999997</v>
      </c>
      <c r="N337" s="2">
        <f>IF($A337=$B$3,ProkustesV!P337*N$7+N$8,-99)</f>
        <v>0.17976500000000001</v>
      </c>
      <c r="O337" s="2">
        <f>IF($A337=$B$3,ProkustesV!Q337*O$7+O$8,-99)</f>
        <v>-1.8469800000000001E-2</v>
      </c>
      <c r="P337" s="2">
        <f>IF($A337=$B$3,ProkustesV!R337*P$7+P$8,-99)</f>
        <v>-8.9772199999999996E-2</v>
      </c>
      <c r="Q337" s="2">
        <f>IF($A337=$B$3,ProkustesV!S337*Q$7+Q$8,-99)</f>
        <v>-2.6533000000000001E-2</v>
      </c>
      <c r="R337" s="2">
        <f>IF($A337=$B$3,ProkustesV!T337*R$7+R$8,-99)</f>
        <v>-0.21437999999999999</v>
      </c>
      <c r="S337" s="2">
        <f>IF($A337=$B$3,ProkustesV!U337*S$7+S$8,-99)</f>
        <v>0.26659500000000003</v>
      </c>
      <c r="T337" s="2">
        <f>IF($A337=$B$3,ProkustesV!V337*T$7+T$8,-99)</f>
        <v>-0.17513200000000001</v>
      </c>
      <c r="U337" s="2">
        <f>IF($A337=$B$3,ProkustesV!W337*U$7+U$8,-99)</f>
        <v>0.48489300000000002</v>
      </c>
      <c r="V337" s="2">
        <f>IF($A337=$B$3,ProkustesV!X337*V$7+V$8,-99)</f>
        <v>7.4214800000000003E-3</v>
      </c>
      <c r="W337" s="1">
        <v>625.47699999999998</v>
      </c>
      <c r="X337" s="1" t="s">
        <v>22</v>
      </c>
      <c r="Y337">
        <f t="shared" si="12"/>
        <v>0.52124172256868706</v>
      </c>
      <c r="Z337" s="1">
        <v>1290.8992989385345</v>
      </c>
    </row>
    <row r="338" spans="1:26" x14ac:dyDescent="0.3">
      <c r="A338" t="str">
        <f>MID(B338,1,6)</f>
        <v>DIPzei</v>
      </c>
      <c r="B338" s="2" t="str">
        <f>ProkustesV!D338</f>
        <v>DIPzeiFilzwald_d_1.jpg</v>
      </c>
      <c r="C338" s="2">
        <f>IF($A338=$B$3,ProkustesV!E338*C$7+C$8,-99)</f>
        <v>-0.41193600000000002</v>
      </c>
      <c r="D338" s="2">
        <f>IF($A338=$B$3,ProkustesV!F338*D$7+D$8,-99)</f>
        <v>5.5235100000000002E-2</v>
      </c>
      <c r="E338" s="2">
        <f>IF($A338=$B$3,ProkustesV!G338*E$7+E$8,-99)</f>
        <v>-0.422628</v>
      </c>
      <c r="F338" s="2">
        <f>IF($A338=$B$3,ProkustesV!H338*F$7+F$8,-99)</f>
        <v>-5.3289400000000001E-2</v>
      </c>
      <c r="G338" s="2">
        <f>IF($A338=$B$3,ProkustesV!I338*G$7+G$8,-99)</f>
        <v>-6.3861500000000002E-2</v>
      </c>
      <c r="H338" s="2">
        <f>IF($A338=$B$3,ProkustesV!J338*H$7+H$8,-99)</f>
        <v>-5.8822900000000001E-3</v>
      </c>
      <c r="I338" s="2">
        <f>IF($A338=$B$3,ProkustesV!K338*I$7+I$8,-99)</f>
        <v>-3.7959399999999997E-2</v>
      </c>
      <c r="J338" s="2">
        <f>IF($A338=$B$3,ProkustesV!L338*J$7+J$8,-99)</f>
        <v>0.19498399999999999</v>
      </c>
      <c r="K338" s="2">
        <f>IF($A338=$B$3,ProkustesV!M338*K$7+K$8,-99)</f>
        <v>-4.1150800000000001E-2</v>
      </c>
      <c r="L338" s="2">
        <f>IF($A338=$B$3,ProkustesV!N338*L$7+L$8,-99)</f>
        <v>7.6778700000000005E-2</v>
      </c>
      <c r="M338" s="2">
        <f>IF($A338=$B$3,ProkustesV!O338*M$7+M$8,-99)</f>
        <v>0.26567800000000003</v>
      </c>
      <c r="N338" s="2">
        <f>IF($A338=$B$3,ProkustesV!P338*N$7+N$8,-99)</f>
        <v>0.25708900000000001</v>
      </c>
      <c r="O338" s="2">
        <f>IF($A338=$B$3,ProkustesV!Q338*O$7+O$8,-99)</f>
        <v>-4.8637399999999997E-2</v>
      </c>
      <c r="P338" s="2">
        <f>IF($A338=$B$3,ProkustesV!R338*P$7+P$8,-99)</f>
        <v>-7.4462E-2</v>
      </c>
      <c r="Q338" s="2">
        <f>IF($A338=$B$3,ProkustesV!S338*Q$7+Q$8,-99)</f>
        <v>-6.1378099999999998E-2</v>
      </c>
      <c r="R338" s="2">
        <f>IF($A338=$B$3,ProkustesV!T338*R$7+R$8,-99)</f>
        <v>-0.197514</v>
      </c>
      <c r="S338" s="2">
        <f>IF($A338=$B$3,ProkustesV!U338*S$7+S$8,-99)</f>
        <v>0.31626399999999999</v>
      </c>
      <c r="T338" s="2">
        <f>IF($A338=$B$3,ProkustesV!V338*T$7+T$8,-99)</f>
        <v>-0.225517</v>
      </c>
      <c r="U338" s="2">
        <f>IF($A338=$B$3,ProkustesV!W338*U$7+U$8,-99)</f>
        <v>0.50561</v>
      </c>
      <c r="V338" s="2">
        <f>IF($A338=$B$3,ProkustesV!X338*V$7+V$8,-99)</f>
        <v>-2.7421899999999999E-2</v>
      </c>
      <c r="W338" s="1">
        <v>752.84299999999996</v>
      </c>
      <c r="X338" s="1" t="s">
        <v>22</v>
      </c>
      <c r="Y338">
        <f t="shared" si="12"/>
        <v>0.56987870999994561</v>
      </c>
      <c r="Z338" s="1">
        <v>1232.0259737521769</v>
      </c>
    </row>
    <row r="339" spans="1:26" x14ac:dyDescent="0.3">
      <c r="A339" t="str">
        <f>MID(B339,1,6)</f>
        <v>DIPzei</v>
      </c>
      <c r="B339" s="2" t="str">
        <f>ProkustesV!D339</f>
        <v>DIPzeiFilzwald_d_2.jpg</v>
      </c>
      <c r="C339" s="2">
        <f>IF($A339=$B$3,ProkustesV!E339*C$7+C$8,-99)</f>
        <v>-0.43028300000000003</v>
      </c>
      <c r="D339" s="2">
        <f>IF($A339=$B$3,ProkustesV!F339*D$7+D$8,-99)</f>
        <v>6.9809599999999999E-2</v>
      </c>
      <c r="E339" s="2">
        <f>IF($A339=$B$3,ProkustesV!G339*E$7+E$8,-99)</f>
        <v>-0.44028800000000001</v>
      </c>
      <c r="F339" s="2">
        <f>IF($A339=$B$3,ProkustesV!H339*F$7+F$8,-99)</f>
        <v>-7.6003500000000002E-2</v>
      </c>
      <c r="G339" s="2">
        <f>IF($A339=$B$3,ProkustesV!I339*G$7+G$8,-99)</f>
        <v>-8.2859600000000005E-2</v>
      </c>
      <c r="H339" s="2">
        <f>IF($A339=$B$3,ProkustesV!J339*H$7+H$8,-99)</f>
        <v>-4.38675E-3</v>
      </c>
      <c r="I339" s="2">
        <f>IF($A339=$B$3,ProkustesV!K339*I$7+I$8,-99)</f>
        <v>-1.1341499999999999E-2</v>
      </c>
      <c r="J339" s="2">
        <f>IF($A339=$B$3,ProkustesV!L339*J$7+J$8,-99)</f>
        <v>0.215034</v>
      </c>
      <c r="K339" s="2">
        <f>IF($A339=$B$3,ProkustesV!M339*K$7+K$8,-99)</f>
        <v>-9.6715900000000007E-3</v>
      </c>
      <c r="L339" s="2">
        <f>IF($A339=$B$3,ProkustesV!N339*L$7+L$8,-99)</f>
        <v>8.3680000000000004E-2</v>
      </c>
      <c r="M339" s="2">
        <f>IF($A339=$B$3,ProkustesV!O339*M$7+M$8,-99)</f>
        <v>0.28241300000000003</v>
      </c>
      <c r="N339" s="2">
        <f>IF($A339=$B$3,ProkustesV!P339*N$7+N$8,-99)</f>
        <v>0.24829000000000001</v>
      </c>
      <c r="O339" s="2">
        <f>IF($A339=$B$3,ProkustesV!Q339*O$7+O$8,-99)</f>
        <v>-2.3964300000000001E-2</v>
      </c>
      <c r="P339" s="2">
        <f>IF($A339=$B$3,ProkustesV!R339*P$7+P$8,-99)</f>
        <v>-8.0151399999999998E-2</v>
      </c>
      <c r="Q339" s="2">
        <f>IF($A339=$B$3,ProkustesV!S339*Q$7+Q$8,-99)</f>
        <v>-2.7580500000000001E-2</v>
      </c>
      <c r="R339" s="2">
        <f>IF($A339=$B$3,ProkustesV!T339*R$7+R$8,-99)</f>
        <v>-0.22182499999999999</v>
      </c>
      <c r="S339" s="2">
        <f>IF($A339=$B$3,ProkustesV!U339*S$7+S$8,-99)</f>
        <v>0.26781300000000002</v>
      </c>
      <c r="T339" s="2">
        <f>IF($A339=$B$3,ProkustesV!V339*T$7+T$8,-99)</f>
        <v>-0.23141</v>
      </c>
      <c r="U339" s="2">
        <f>IF($A339=$B$3,ProkustesV!W339*U$7+U$8,-99)</f>
        <v>0.47576200000000002</v>
      </c>
      <c r="V339" s="2">
        <f>IF($A339=$B$3,ProkustesV!X339*V$7+V$8,-99)</f>
        <v>-3.0374899999999999E-3</v>
      </c>
      <c r="W339" s="1">
        <v>656.83299999999997</v>
      </c>
      <c r="X339" s="1" t="s">
        <v>22</v>
      </c>
      <c r="Y339">
        <f t="shared" si="12"/>
        <v>0.55862322945712495</v>
      </c>
      <c r="Z339" s="1">
        <v>1190.0605026636251</v>
      </c>
    </row>
    <row r="340" spans="1:26" x14ac:dyDescent="0.3">
      <c r="A340" t="str">
        <f>MID(B340,1,6)</f>
        <v>DIPzei</v>
      </c>
      <c r="B340" s="2" t="str">
        <f>ProkustesV!D340</f>
        <v>DIPzeiFilzwald_d_3.jpg</v>
      </c>
      <c r="C340" s="2">
        <f>IF($A340=$B$3,ProkustesV!E340*C$7+C$8,-99)</f>
        <v>-0.44926300000000002</v>
      </c>
      <c r="D340" s="2">
        <f>IF($A340=$B$3,ProkustesV!F340*D$7+D$8,-99)</f>
        <v>5.9593500000000001E-2</v>
      </c>
      <c r="E340" s="2">
        <f>IF($A340=$B$3,ProkustesV!G340*E$7+E$8,-99)</f>
        <v>-0.44445600000000002</v>
      </c>
      <c r="F340" s="2">
        <f>IF($A340=$B$3,ProkustesV!H340*F$7+F$8,-99)</f>
        <v>-6.1622400000000001E-2</v>
      </c>
      <c r="G340" s="2">
        <f>IF($A340=$B$3,ProkustesV!I340*G$7+G$8,-99)</f>
        <v>-9.2736899999999997E-2</v>
      </c>
      <c r="H340" s="2">
        <f>IF($A340=$B$3,ProkustesV!J340*H$7+H$8,-99)</f>
        <v>1.15303E-3</v>
      </c>
      <c r="I340" s="2">
        <f>IF($A340=$B$3,ProkustesV!K340*I$7+I$8,-99)</f>
        <v>-1.1555299999999999E-2</v>
      </c>
      <c r="J340" s="2">
        <f>IF($A340=$B$3,ProkustesV!L340*J$7+J$8,-99)</f>
        <v>0.206953</v>
      </c>
      <c r="K340" s="2">
        <f>IF($A340=$B$3,ProkustesV!M340*K$7+K$8,-99)</f>
        <v>-1.7477400000000001E-2</v>
      </c>
      <c r="L340" s="2">
        <f>IF($A340=$B$3,ProkustesV!N340*L$7+L$8,-99)</f>
        <v>8.9561399999999999E-2</v>
      </c>
      <c r="M340" s="2">
        <f>IF($A340=$B$3,ProkustesV!O340*M$7+M$8,-99)</f>
        <v>0.273391</v>
      </c>
      <c r="N340" s="2">
        <f>IF($A340=$B$3,ProkustesV!P340*N$7+N$8,-99)</f>
        <v>0.19714499999999999</v>
      </c>
      <c r="O340" s="2">
        <f>IF($A340=$B$3,ProkustesV!Q340*O$7+O$8,-99)</f>
        <v>-1.9885E-2</v>
      </c>
      <c r="P340" s="2">
        <f>IF($A340=$B$3,ProkustesV!R340*P$7+P$8,-99)</f>
        <v>-6.2870700000000002E-2</v>
      </c>
      <c r="Q340" s="2">
        <f>IF($A340=$B$3,ProkustesV!S340*Q$7+Q$8,-99)</f>
        <v>-2.1455200000000001E-2</v>
      </c>
      <c r="R340" s="2">
        <f>IF($A340=$B$3,ProkustesV!T340*R$7+R$8,-99)</f>
        <v>-0.22093599999999999</v>
      </c>
      <c r="S340" s="2">
        <f>IF($A340=$B$3,ProkustesV!U340*S$7+S$8,-99)</f>
        <v>0.29421000000000003</v>
      </c>
      <c r="T340" s="2">
        <f>IF($A340=$B$3,ProkustesV!V340*T$7+T$8,-99)</f>
        <v>-0.200437</v>
      </c>
      <c r="U340" s="2">
        <f>IF($A340=$B$3,ProkustesV!W340*U$7+U$8,-99)</f>
        <v>0.489228</v>
      </c>
      <c r="V340" s="2">
        <f>IF($A340=$B$3,ProkustesV!X340*V$7+V$8,-99)</f>
        <v>-8.5393299999999995E-3</v>
      </c>
      <c r="W340" s="1">
        <v>723.95399999999995</v>
      </c>
      <c r="X340" s="1" t="s">
        <v>22</v>
      </c>
      <c r="Y340">
        <f t="shared" si="12"/>
        <v>0.58204560532176486</v>
      </c>
      <c r="Z340" s="1">
        <v>1219.0065627386916</v>
      </c>
    </row>
    <row r="341" spans="1:26" x14ac:dyDescent="0.3">
      <c r="A341" t="str">
        <f>MID(B341,1,6)</f>
        <v>DIPzei</v>
      </c>
      <c r="B341" s="2" t="str">
        <f>ProkustesV!D341</f>
        <v>DIPzeiFilzwald_d_4.jpg</v>
      </c>
      <c r="C341" s="2">
        <f>IF($A341=$B$3,ProkustesV!E341*C$7+C$8,-99)</f>
        <v>-0.42793199999999998</v>
      </c>
      <c r="D341" s="2">
        <f>IF($A341=$B$3,ProkustesV!F341*D$7+D$8,-99)</f>
        <v>6.2923999999999994E-2</v>
      </c>
      <c r="E341" s="2">
        <f>IF($A341=$B$3,ProkustesV!G341*E$7+E$8,-99)</f>
        <v>-0.43037599999999998</v>
      </c>
      <c r="F341" s="2">
        <f>IF($A341=$B$3,ProkustesV!H341*F$7+F$8,-99)</f>
        <v>-7.5568999999999997E-2</v>
      </c>
      <c r="G341" s="2">
        <f>IF($A341=$B$3,ProkustesV!I341*G$7+G$8,-99)</f>
        <v>-5.57256E-2</v>
      </c>
      <c r="H341" s="2">
        <f>IF($A341=$B$3,ProkustesV!J341*H$7+H$8,-99)</f>
        <v>-1.00292E-2</v>
      </c>
      <c r="I341" s="2">
        <f>IF($A341=$B$3,ProkustesV!K341*I$7+I$8,-99)</f>
        <v>-4.0445099999999998E-2</v>
      </c>
      <c r="J341" s="2">
        <f>IF($A341=$B$3,ProkustesV!L341*J$7+J$8,-99)</f>
        <v>0.211896</v>
      </c>
      <c r="K341" s="2">
        <f>IF($A341=$B$3,ProkustesV!M341*K$7+K$8,-99)</f>
        <v>-4.7020800000000001E-2</v>
      </c>
      <c r="L341" s="2">
        <f>IF($A341=$B$3,ProkustesV!N341*L$7+L$8,-99)</f>
        <v>6.2568600000000002E-2</v>
      </c>
      <c r="M341" s="2">
        <f>IF($A341=$B$3,ProkustesV!O341*M$7+M$8,-99)</f>
        <v>0.32488400000000001</v>
      </c>
      <c r="N341" s="2">
        <f>IF($A341=$B$3,ProkustesV!P341*N$7+N$8,-99)</f>
        <v>0.22332199999999999</v>
      </c>
      <c r="O341" s="2">
        <f>IF($A341=$B$3,ProkustesV!Q341*O$7+O$8,-99)</f>
        <v>-4.7566700000000003E-2</v>
      </c>
      <c r="P341" s="2">
        <f>IF($A341=$B$3,ProkustesV!R341*P$7+P$8,-99)</f>
        <v>-7.1903400000000006E-2</v>
      </c>
      <c r="Q341" s="2">
        <f>IF($A341=$B$3,ProkustesV!S341*Q$7+Q$8,-99)</f>
        <v>-4.4650700000000001E-2</v>
      </c>
      <c r="R341" s="2">
        <f>IF($A341=$B$3,ProkustesV!T341*R$7+R$8,-99)</f>
        <v>-0.201126</v>
      </c>
      <c r="S341" s="2">
        <f>IF($A341=$B$3,ProkustesV!U341*S$7+S$8,-99)</f>
        <v>0.27014100000000002</v>
      </c>
      <c r="T341" s="2">
        <f>IF($A341=$B$3,ProkustesV!V341*T$7+T$8,-99)</f>
        <v>-0.19780200000000001</v>
      </c>
      <c r="U341" s="2">
        <f>IF($A341=$B$3,ProkustesV!W341*U$7+U$8,-99)</f>
        <v>0.49869200000000002</v>
      </c>
      <c r="V341" s="2">
        <f>IF($A341=$B$3,ProkustesV!X341*V$7+V$8,-99)</f>
        <v>-4.2813499999999997E-3</v>
      </c>
      <c r="W341" s="1">
        <v>711.18100000000004</v>
      </c>
      <c r="X341" s="1" t="s">
        <v>22</v>
      </c>
      <c r="Y341">
        <f t="shared" si="12"/>
        <v>0.55444739423085265</v>
      </c>
      <c r="Z341" s="1">
        <v>1223.1181463783455</v>
      </c>
    </row>
    <row r="342" spans="1:26" x14ac:dyDescent="0.3">
      <c r="A342" t="str">
        <f>MID(B342,1,6)</f>
        <v>DIPzei</v>
      </c>
      <c r="B342" s="2" t="str">
        <f>ProkustesV!D342</f>
        <v>DIPzeiFilzwald_d_5.jpg</v>
      </c>
      <c r="C342" s="2">
        <f>IF($A342=$B$3,ProkustesV!E342*C$7+C$8,-99)</f>
        <v>-0.44862600000000002</v>
      </c>
      <c r="D342" s="2">
        <f>IF($A342=$B$3,ProkustesV!F342*D$7+D$8,-99)</f>
        <v>6.6555699999999995E-2</v>
      </c>
      <c r="E342" s="2">
        <f>IF($A342=$B$3,ProkustesV!G342*E$7+E$8,-99)</f>
        <v>-0.45341700000000001</v>
      </c>
      <c r="F342" s="2">
        <f>IF($A342=$B$3,ProkustesV!H342*F$7+F$8,-99)</f>
        <v>-6.1950499999999999E-2</v>
      </c>
      <c r="G342" s="2">
        <f>IF($A342=$B$3,ProkustesV!I342*G$7+G$8,-99)</f>
        <v>-7.3766499999999999E-2</v>
      </c>
      <c r="H342" s="2">
        <f>IF($A342=$B$3,ProkustesV!J342*H$7+H$8,-99)</f>
        <v>5.6213699999999997E-3</v>
      </c>
      <c r="I342" s="2">
        <f>IF($A342=$B$3,ProkustesV!K342*I$7+I$8,-99)</f>
        <v>-4.4329399999999998E-3</v>
      </c>
      <c r="J342" s="2">
        <f>IF($A342=$B$3,ProkustesV!L342*J$7+J$8,-99)</f>
        <v>0.21384600000000001</v>
      </c>
      <c r="K342" s="2">
        <f>IF($A342=$B$3,ProkustesV!M342*K$7+K$8,-99)</f>
        <v>-9.2236100000000001E-3</v>
      </c>
      <c r="L342" s="2">
        <f>IF($A342=$B$3,ProkustesV!N342*L$7+L$8,-99)</f>
        <v>8.5340200000000005E-2</v>
      </c>
      <c r="M342" s="2">
        <f>IF($A342=$B$3,ProkustesV!O342*M$7+M$8,-99)</f>
        <v>0.26033200000000001</v>
      </c>
      <c r="N342" s="2">
        <f>IF($A342=$B$3,ProkustesV!P342*N$7+N$8,-99)</f>
        <v>0.20504800000000001</v>
      </c>
      <c r="O342" s="2">
        <f>IF($A342=$B$3,ProkustesV!Q342*O$7+O$8,-99)</f>
        <v>-1.7113300000000001E-2</v>
      </c>
      <c r="P342" s="2">
        <f>IF($A342=$B$3,ProkustesV!R342*P$7+P$8,-99)</f>
        <v>-7.51082E-2</v>
      </c>
      <c r="Q342" s="2">
        <f>IF($A342=$B$3,ProkustesV!S342*Q$7+Q$8,-99)</f>
        <v>-1.48436E-2</v>
      </c>
      <c r="R342" s="2">
        <f>IF($A342=$B$3,ProkustesV!T342*R$7+R$8,-99)</f>
        <v>-0.225795</v>
      </c>
      <c r="S342" s="2">
        <f>IF($A342=$B$3,ProkustesV!U342*S$7+S$8,-99)</f>
        <v>0.27602900000000002</v>
      </c>
      <c r="T342" s="2">
        <f>IF($A342=$B$3,ProkustesV!V342*T$7+T$8,-99)</f>
        <v>-0.21870100000000001</v>
      </c>
      <c r="U342" s="2">
        <f>IF($A342=$B$3,ProkustesV!W342*U$7+U$8,-99)</f>
        <v>0.48506100000000002</v>
      </c>
      <c r="V342" s="2">
        <f>IF($A342=$B$3,ProkustesV!X342*V$7+V$8,-99)</f>
        <v>5.1424799999999996E-3</v>
      </c>
      <c r="W342" s="1">
        <v>654.36699999999996</v>
      </c>
      <c r="X342" s="1" t="s">
        <v>22</v>
      </c>
      <c r="Y342">
        <f t="shared" si="12"/>
        <v>0.55882770519354363</v>
      </c>
      <c r="Z342" s="1">
        <v>1260.3336859736789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"/>
  <sheetViews>
    <sheetView tabSelected="1" zoomScaleNormal="100" workbookViewId="0">
      <selection activeCell="B4" sqref="B4"/>
    </sheetView>
  </sheetViews>
  <sheetFormatPr defaultRowHeight="14.4" x14ac:dyDescent="0.3"/>
  <cols>
    <col min="1" max="1" width="8.88671875" style="80"/>
    <col min="2" max="2" width="18" style="80" customWidth="1"/>
    <col min="3" max="22" width="12.5546875" style="80" bestFit="1" customWidth="1"/>
    <col min="23" max="16384" width="8.88671875" style="80"/>
  </cols>
  <sheetData>
    <row r="1" spans="1:22" x14ac:dyDescent="0.3">
      <c r="A1" s="80" t="s">
        <v>790</v>
      </c>
    </row>
    <row r="2" spans="1:22" x14ac:dyDescent="0.3">
      <c r="A2" s="80" t="s">
        <v>36</v>
      </c>
    </row>
    <row r="3" spans="1:22" x14ac:dyDescent="0.3">
      <c r="A3" s="80" t="s">
        <v>24</v>
      </c>
      <c r="B3" s="81" t="s">
        <v>825</v>
      </c>
      <c r="C3" s="83">
        <f>SUMIF($A$10:$A$500,$B$3,C$10:C$500)/COUNTIF($A$10:$A$500,$B$3)</f>
        <v>0.41603763576336333</v>
      </c>
      <c r="D3" s="83">
        <f t="shared" ref="D3:V3" si="0">SUMIF($A$10:$A$500,$B$3,D$10:D$500)/COUNTIF($A$10:$A$500,$B$3)</f>
        <v>-2.3841447586133309</v>
      </c>
      <c r="E3" s="83">
        <f t="shared" si="0"/>
        <v>-0.4031618370755683</v>
      </c>
      <c r="F3" s="83">
        <f t="shared" si="0"/>
        <v>-2.3935693894398811</v>
      </c>
      <c r="G3" s="83">
        <f t="shared" si="0"/>
        <v>-3.8127857455668257E-3</v>
      </c>
      <c r="H3" s="83">
        <f t="shared" si="0"/>
        <v>-0.3134222600093125</v>
      </c>
      <c r="I3" s="83">
        <f t="shared" si="0"/>
        <v>1.0167213369189707</v>
      </c>
      <c r="J3" s="83">
        <f t="shared" si="0"/>
        <v>-0.15194777387240974</v>
      </c>
      <c r="K3" s="83">
        <f t="shared" si="0"/>
        <v>0.38045800440961658</v>
      </c>
      <c r="L3" s="83">
        <f t="shared" si="0"/>
        <v>-0.15874261316453209</v>
      </c>
      <c r="M3" s="83">
        <f t="shared" si="0"/>
        <v>0.94628118304695552</v>
      </c>
      <c r="N3" s="83">
        <f t="shared" si="0"/>
        <v>1.4395600349526501</v>
      </c>
      <c r="O3" s="83">
        <f t="shared" si="0"/>
        <v>-0.38062846554328655</v>
      </c>
      <c r="P3" s="83">
        <f t="shared" si="0"/>
        <v>-0.17267480885851325</v>
      </c>
      <c r="Q3" s="83">
        <f t="shared" si="0"/>
        <v>-1.0335685063355182</v>
      </c>
      <c r="R3" s="83">
        <f t="shared" si="0"/>
        <v>-0.18467210771697082</v>
      </c>
      <c r="S3" s="83">
        <f t="shared" si="0"/>
        <v>-0.9363508625563659</v>
      </c>
      <c r="T3" s="83">
        <f t="shared" si="0"/>
        <v>1.4191007253236934</v>
      </c>
      <c r="U3" s="83">
        <f t="shared" si="0"/>
        <v>-1.9763104756696103E-3</v>
      </c>
      <c r="V3" s="83">
        <f t="shared" si="0"/>
        <v>2.9005125955920192</v>
      </c>
    </row>
    <row r="4" spans="1:22" x14ac:dyDescent="0.3">
      <c r="A4" s="79" t="s">
        <v>440</v>
      </c>
      <c r="B4" s="80">
        <f>MATCH(B3,$A$1:$A$500,0)</f>
        <v>289</v>
      </c>
    </row>
    <row r="5" spans="1:22" x14ac:dyDescent="0.3">
      <c r="A5" s="79" t="s">
        <v>441</v>
      </c>
      <c r="B5" s="80">
        <f>B4+COUNTIF($A$10:$A$500,B3)-1</f>
        <v>342</v>
      </c>
    </row>
    <row r="6" spans="1:22" x14ac:dyDescent="0.3">
      <c r="A6" s="79" t="s">
        <v>444</v>
      </c>
      <c r="B6" s="84">
        <f ca="1">AVERAGE(C6:V6)</f>
        <v>0.1744796571303831</v>
      </c>
      <c r="C6" s="83">
        <f ca="1">STDEV(INDIRECT(ADDRESS($B$4,COLUMN())&amp;":"&amp;ADDRESS($B$5,COLUMN())))</f>
        <v>6.6176334772676912E-2</v>
      </c>
      <c r="D6" s="83">
        <f t="shared" ref="D6:V6" ca="1" si="1">STDEV(INDIRECT(ADDRESS($B$4,COLUMN())&amp;":"&amp;ADDRESS($B$5,COLUMN())))</f>
        <v>0.40114567430737008</v>
      </c>
      <c r="E6" s="83">
        <f t="shared" ca="1" si="1"/>
        <v>7.3356280605397797E-2</v>
      </c>
      <c r="F6" s="83">
        <f t="shared" ca="1" si="1"/>
        <v>0.40018968399643856</v>
      </c>
      <c r="G6" s="83">
        <f t="shared" ca="1" si="1"/>
        <v>6.2205812930681295E-2</v>
      </c>
      <c r="H6" s="83">
        <f t="shared" ca="1" si="1"/>
        <v>0.21092015463968397</v>
      </c>
      <c r="I6" s="83">
        <f t="shared" ca="1" si="1"/>
        <v>0.12494353192125145</v>
      </c>
      <c r="J6" s="83">
        <f t="shared" ca="1" si="1"/>
        <v>9.033729554276318E-2</v>
      </c>
      <c r="K6" s="83">
        <f t="shared" ca="1" si="1"/>
        <v>7.2797970794698991E-2</v>
      </c>
      <c r="L6" s="83">
        <f t="shared" ca="1" si="1"/>
        <v>9.5420153219497053E-2</v>
      </c>
      <c r="M6" s="83">
        <f t="shared" ca="1" si="1"/>
        <v>0.21139275729798856</v>
      </c>
      <c r="N6" s="83">
        <f t="shared" ca="1" si="1"/>
        <v>0.25893853397346833</v>
      </c>
      <c r="O6" s="83">
        <f t="shared" ca="1" si="1"/>
        <v>6.4183829203454404E-2</v>
      </c>
      <c r="P6" s="83">
        <f t="shared" ca="1" si="1"/>
        <v>8.9848059376724729E-2</v>
      </c>
      <c r="Q6" s="83">
        <f t="shared" ca="1" si="1"/>
        <v>0.12008609641480764</v>
      </c>
      <c r="R6" s="83">
        <f t="shared" ca="1" si="1"/>
        <v>0.10161139015430141</v>
      </c>
      <c r="S6" s="83">
        <f t="shared" ca="1" si="1"/>
        <v>0.18398397459623167</v>
      </c>
      <c r="T6" s="83">
        <f t="shared" ca="1" si="1"/>
        <v>0.25618073566566968</v>
      </c>
      <c r="U6" s="83">
        <f t="shared" ca="1" si="1"/>
        <v>6.5123930909662245E-2</v>
      </c>
      <c r="V6" s="83">
        <f t="shared" ca="1" si="1"/>
        <v>0.54075094228489329</v>
      </c>
    </row>
    <row r="7" spans="1:22" x14ac:dyDescent="0.3">
      <c r="A7" s="79" t="s">
        <v>443</v>
      </c>
      <c r="B7" s="80">
        <f>COUNTIF($A$10:$A$500,B3)</f>
        <v>54</v>
      </c>
      <c r="C7" s="83"/>
      <c r="D7" s="83"/>
    </row>
    <row r="9" spans="1:22" x14ac:dyDescent="0.3">
      <c r="A9" s="80" t="s">
        <v>23</v>
      </c>
      <c r="B9" s="80" t="s">
        <v>0</v>
      </c>
      <c r="C9" s="80" t="s">
        <v>1</v>
      </c>
      <c r="D9" s="80" t="s">
        <v>2</v>
      </c>
      <c r="E9" s="80" t="s">
        <v>3</v>
      </c>
      <c r="F9" s="80" t="s">
        <v>4</v>
      </c>
      <c r="G9" s="80" t="s">
        <v>5</v>
      </c>
      <c r="H9" s="80" t="s">
        <v>6</v>
      </c>
      <c r="I9" s="80" t="s">
        <v>7</v>
      </c>
      <c r="J9" s="80" t="s">
        <v>8</v>
      </c>
      <c r="K9" s="80" t="s">
        <v>9</v>
      </c>
      <c r="L9" s="80" t="s">
        <v>10</v>
      </c>
      <c r="M9" s="80" t="s">
        <v>11</v>
      </c>
      <c r="N9" s="80" t="s">
        <v>12</v>
      </c>
      <c r="O9" s="80" t="s">
        <v>13</v>
      </c>
      <c r="P9" s="80" t="s">
        <v>14</v>
      </c>
      <c r="Q9" s="80" t="s">
        <v>15</v>
      </c>
      <c r="R9" s="80" t="s">
        <v>16</v>
      </c>
      <c r="S9" s="80" t="s">
        <v>17</v>
      </c>
      <c r="T9" s="80" t="s">
        <v>18</v>
      </c>
      <c r="U9" s="80" t="s">
        <v>19</v>
      </c>
      <c r="V9" s="80" t="s">
        <v>20</v>
      </c>
    </row>
    <row r="10" spans="1:22" x14ac:dyDescent="0.3">
      <c r="A10" s="80" t="str">
        <f>MID(B10,1,6)</f>
        <v>DIPalp</v>
      </c>
      <c r="B10" s="82" t="str">
        <f>ProkustesV!D10</f>
        <v>DIPalp14_d_1.jpg</v>
      </c>
      <c r="C10" s="82">
        <f>IF($A10=$B$3,ProkustesV2!D10*ProkustesV!$AC10,-99)</f>
        <v>-99</v>
      </c>
      <c r="D10" s="82">
        <f>IF($A10=$B$3,ProkustesV2!C10*ProkustesV!$AC10,-99)</f>
        <v>-99</v>
      </c>
      <c r="E10" s="82">
        <f>IF($A10=$B$3,ProkustesV2!F10*ProkustesV!$AC10,-99)</f>
        <v>-99</v>
      </c>
      <c r="F10" s="82">
        <f>IF($A10=$B$3,ProkustesV2!E10*ProkustesV!$AC10,-99)</f>
        <v>-99</v>
      </c>
      <c r="G10" s="82">
        <f>IF($A10=$B$3,ProkustesV2!H10*ProkustesV!$AC10,-99)</f>
        <v>-99</v>
      </c>
      <c r="H10" s="82">
        <f>IF($A10=$B$3,ProkustesV2!G10*ProkustesV!$AC10,-99)</f>
        <v>-99</v>
      </c>
      <c r="I10" s="82">
        <f>IF($A10=$B$3,ProkustesV2!J10*ProkustesV!$AC10,-99)</f>
        <v>-99</v>
      </c>
      <c r="J10" s="82">
        <f>IF($A10=$B$3,ProkustesV2!I10*ProkustesV!$AC10,-99)</f>
        <v>-99</v>
      </c>
      <c r="K10" s="82">
        <f>IF($A10=$B$3,ProkustesV2!L10*ProkustesV!$AC10,-99)</f>
        <v>-99</v>
      </c>
      <c r="L10" s="82">
        <f>IF($A10=$B$3,ProkustesV2!K10*ProkustesV!$AC10,-99)</f>
        <v>-99</v>
      </c>
      <c r="M10" s="82">
        <f>IF($A10=$B$3,ProkustesV2!N10*ProkustesV!$AC10,-99)</f>
        <v>-99</v>
      </c>
      <c r="N10" s="82">
        <f>IF($A10=$B$3,ProkustesV2!M10*ProkustesV!$AC10,-99)</f>
        <v>-99</v>
      </c>
      <c r="O10" s="82">
        <f>IF($A10=$B$3,ProkustesV2!P10*ProkustesV!$AC10,-99)</f>
        <v>-99</v>
      </c>
      <c r="P10" s="82">
        <f>IF($A10=$B$3,ProkustesV2!O10*ProkustesV!$AC10,-99)</f>
        <v>-99</v>
      </c>
      <c r="Q10" s="82">
        <f>IF($A10=$B$3,ProkustesV2!R10*ProkustesV!$AC10,-99)</f>
        <v>-99</v>
      </c>
      <c r="R10" s="82">
        <f>IF($A10=$B$3,ProkustesV2!Q10*ProkustesV!$AC10,-99)</f>
        <v>-99</v>
      </c>
      <c r="S10" s="82">
        <f>IF($A10=$B$3,ProkustesV2!T10*ProkustesV!$AC10,-99)</f>
        <v>-99</v>
      </c>
      <c r="T10" s="82">
        <f>IF($A10=$B$3,ProkustesV2!S10*ProkustesV!$AC10,-99)</f>
        <v>-99</v>
      </c>
      <c r="U10" s="82">
        <f>IF($A10=$B$3,ProkustesV2!V10*ProkustesV!$AC10,-99)</f>
        <v>-99</v>
      </c>
      <c r="V10" s="82">
        <f>IF($A10=$B$3,ProkustesV2!U10*ProkustesV!$AC10,-99)</f>
        <v>-99</v>
      </c>
    </row>
    <row r="11" spans="1:22" x14ac:dyDescent="0.3">
      <c r="A11" s="80" t="str">
        <f t="shared" ref="A11:A74" si="2">MID(B11,1,6)</f>
        <v>DIPalp</v>
      </c>
      <c r="B11" s="82" t="str">
        <f>ProkustesV!D11</f>
        <v>DIPalp14_d_2.jpg</v>
      </c>
      <c r="C11" s="82">
        <f>IF($A11=$B$3,ProkustesV2!D11*ProkustesV!$AC11,-99)</f>
        <v>-99</v>
      </c>
      <c r="D11" s="82">
        <f>IF($A11=$B$3,ProkustesV2!C11*ProkustesV!$AC11,-99)</f>
        <v>-99</v>
      </c>
      <c r="E11" s="82">
        <f>IF($A11=$B$3,ProkustesV2!F11*ProkustesV!$AC11,-99)</f>
        <v>-99</v>
      </c>
      <c r="F11" s="82">
        <f>IF($A11=$B$3,ProkustesV2!E11*ProkustesV!$AC11,-99)</f>
        <v>-99</v>
      </c>
      <c r="G11" s="82">
        <f>IF($A11=$B$3,ProkustesV2!H11*ProkustesV!$AC11,-99)</f>
        <v>-99</v>
      </c>
      <c r="H11" s="82">
        <f>IF($A11=$B$3,ProkustesV2!G11*ProkustesV!$AC11,-99)</f>
        <v>-99</v>
      </c>
      <c r="I11" s="82">
        <f>IF($A11=$B$3,ProkustesV2!J11*ProkustesV!$AC11,-99)</f>
        <v>-99</v>
      </c>
      <c r="J11" s="82">
        <f>IF($A11=$B$3,ProkustesV2!I11*ProkustesV!$AC11,-99)</f>
        <v>-99</v>
      </c>
      <c r="K11" s="82">
        <f>IF($A11=$B$3,ProkustesV2!L11*ProkustesV!$AC11,-99)</f>
        <v>-99</v>
      </c>
      <c r="L11" s="82">
        <f>IF($A11=$B$3,ProkustesV2!K11*ProkustesV!$AC11,-99)</f>
        <v>-99</v>
      </c>
      <c r="M11" s="82">
        <f>IF($A11=$B$3,ProkustesV2!N11*ProkustesV!$AC11,-99)</f>
        <v>-99</v>
      </c>
      <c r="N11" s="82">
        <f>IF($A11=$B$3,ProkustesV2!M11*ProkustesV!$AC11,-99)</f>
        <v>-99</v>
      </c>
      <c r="O11" s="82">
        <f>IF($A11=$B$3,ProkustesV2!P11*ProkustesV!$AC11,-99)</f>
        <v>-99</v>
      </c>
      <c r="P11" s="82">
        <f>IF($A11=$B$3,ProkustesV2!O11*ProkustesV!$AC11,-99)</f>
        <v>-99</v>
      </c>
      <c r="Q11" s="82">
        <f>IF($A11=$B$3,ProkustesV2!R11*ProkustesV!$AC11,-99)</f>
        <v>-99</v>
      </c>
      <c r="R11" s="82">
        <f>IF($A11=$B$3,ProkustesV2!Q11*ProkustesV!$AC11,-99)</f>
        <v>-99</v>
      </c>
      <c r="S11" s="82">
        <f>IF($A11=$B$3,ProkustesV2!T11*ProkustesV!$AC11,-99)</f>
        <v>-99</v>
      </c>
      <c r="T11" s="82">
        <f>IF($A11=$B$3,ProkustesV2!S11*ProkustesV!$AC11,-99)</f>
        <v>-99</v>
      </c>
      <c r="U11" s="82">
        <f>IF($A11=$B$3,ProkustesV2!V11*ProkustesV!$AC11,-99)</f>
        <v>-99</v>
      </c>
      <c r="V11" s="82">
        <f>IF($A11=$B$3,ProkustesV2!U11*ProkustesV!$AC11,-99)</f>
        <v>-99</v>
      </c>
    </row>
    <row r="12" spans="1:22" x14ac:dyDescent="0.3">
      <c r="A12" s="80" t="str">
        <f t="shared" si="2"/>
        <v>DIPalp</v>
      </c>
      <c r="B12" s="82" t="str">
        <f>ProkustesV!D12</f>
        <v>DIPalp14_d_3.jpg</v>
      </c>
      <c r="C12" s="82">
        <f>IF($A12=$B$3,ProkustesV2!D12*ProkustesV!$AC12,-99)</f>
        <v>-99</v>
      </c>
      <c r="D12" s="82">
        <f>IF($A12=$B$3,ProkustesV2!C12*ProkustesV!$AC12,-99)</f>
        <v>-99</v>
      </c>
      <c r="E12" s="82">
        <f>IF($A12=$B$3,ProkustesV2!F12*ProkustesV!$AC12,-99)</f>
        <v>-99</v>
      </c>
      <c r="F12" s="82">
        <f>IF($A12=$B$3,ProkustesV2!E12*ProkustesV!$AC12,-99)</f>
        <v>-99</v>
      </c>
      <c r="G12" s="82">
        <f>IF($A12=$B$3,ProkustesV2!H12*ProkustesV!$AC12,-99)</f>
        <v>-99</v>
      </c>
      <c r="H12" s="82">
        <f>IF($A12=$B$3,ProkustesV2!G12*ProkustesV!$AC12,-99)</f>
        <v>-99</v>
      </c>
      <c r="I12" s="82">
        <f>IF($A12=$B$3,ProkustesV2!J12*ProkustesV!$AC12,-99)</f>
        <v>-99</v>
      </c>
      <c r="J12" s="82">
        <f>IF($A12=$B$3,ProkustesV2!I12*ProkustesV!$AC12,-99)</f>
        <v>-99</v>
      </c>
      <c r="K12" s="82">
        <f>IF($A12=$B$3,ProkustesV2!L12*ProkustesV!$AC12,-99)</f>
        <v>-99</v>
      </c>
      <c r="L12" s="82">
        <f>IF($A12=$B$3,ProkustesV2!K12*ProkustesV!$AC12,-99)</f>
        <v>-99</v>
      </c>
      <c r="M12" s="82">
        <f>IF($A12=$B$3,ProkustesV2!N12*ProkustesV!$AC12,-99)</f>
        <v>-99</v>
      </c>
      <c r="N12" s="82">
        <f>IF($A12=$B$3,ProkustesV2!M12*ProkustesV!$AC12,-99)</f>
        <v>-99</v>
      </c>
      <c r="O12" s="82">
        <f>IF($A12=$B$3,ProkustesV2!P12*ProkustesV!$AC12,-99)</f>
        <v>-99</v>
      </c>
      <c r="P12" s="82">
        <f>IF($A12=$B$3,ProkustesV2!O12*ProkustesV!$AC12,-99)</f>
        <v>-99</v>
      </c>
      <c r="Q12" s="82">
        <f>IF($A12=$B$3,ProkustesV2!R12*ProkustesV!$AC12,-99)</f>
        <v>-99</v>
      </c>
      <c r="R12" s="82">
        <f>IF($A12=$B$3,ProkustesV2!Q12*ProkustesV!$AC12,-99)</f>
        <v>-99</v>
      </c>
      <c r="S12" s="82">
        <f>IF($A12=$B$3,ProkustesV2!T12*ProkustesV!$AC12,-99)</f>
        <v>-99</v>
      </c>
      <c r="T12" s="82">
        <f>IF($A12=$B$3,ProkustesV2!S12*ProkustesV!$AC12,-99)</f>
        <v>-99</v>
      </c>
      <c r="U12" s="82">
        <f>IF($A12=$B$3,ProkustesV2!V12*ProkustesV!$AC12,-99)</f>
        <v>-99</v>
      </c>
      <c r="V12" s="82">
        <f>IF($A12=$B$3,ProkustesV2!U12*ProkustesV!$AC12,-99)</f>
        <v>-99</v>
      </c>
    </row>
    <row r="13" spans="1:22" x14ac:dyDescent="0.3">
      <c r="A13" s="80" t="str">
        <f t="shared" si="2"/>
        <v>DIPalp</v>
      </c>
      <c r="B13" s="82" t="str">
        <f>ProkustesV!D13</f>
        <v>DIPalp14_d_4.jpg</v>
      </c>
      <c r="C13" s="82">
        <f>IF($A13=$B$3,ProkustesV2!D13*ProkustesV!$AC13,-99)</f>
        <v>-99</v>
      </c>
      <c r="D13" s="82">
        <f>IF($A13=$B$3,ProkustesV2!C13*ProkustesV!$AC13,-99)</f>
        <v>-99</v>
      </c>
      <c r="E13" s="82">
        <f>IF($A13=$B$3,ProkustesV2!F13*ProkustesV!$AC13,-99)</f>
        <v>-99</v>
      </c>
      <c r="F13" s="82">
        <f>IF($A13=$B$3,ProkustesV2!E13*ProkustesV!$AC13,-99)</f>
        <v>-99</v>
      </c>
      <c r="G13" s="82">
        <f>IF($A13=$B$3,ProkustesV2!H13*ProkustesV!$AC13,-99)</f>
        <v>-99</v>
      </c>
      <c r="H13" s="82">
        <f>IF($A13=$B$3,ProkustesV2!G13*ProkustesV!$AC13,-99)</f>
        <v>-99</v>
      </c>
      <c r="I13" s="82">
        <f>IF($A13=$B$3,ProkustesV2!J13*ProkustesV!$AC13,-99)</f>
        <v>-99</v>
      </c>
      <c r="J13" s="82">
        <f>IF($A13=$B$3,ProkustesV2!I13*ProkustesV!$AC13,-99)</f>
        <v>-99</v>
      </c>
      <c r="K13" s="82">
        <f>IF($A13=$B$3,ProkustesV2!L13*ProkustesV!$AC13,-99)</f>
        <v>-99</v>
      </c>
      <c r="L13" s="82">
        <f>IF($A13=$B$3,ProkustesV2!K13*ProkustesV!$AC13,-99)</f>
        <v>-99</v>
      </c>
      <c r="M13" s="82">
        <f>IF($A13=$B$3,ProkustesV2!N13*ProkustesV!$AC13,-99)</f>
        <v>-99</v>
      </c>
      <c r="N13" s="82">
        <f>IF($A13=$B$3,ProkustesV2!M13*ProkustesV!$AC13,-99)</f>
        <v>-99</v>
      </c>
      <c r="O13" s="82">
        <f>IF($A13=$B$3,ProkustesV2!P13*ProkustesV!$AC13,-99)</f>
        <v>-99</v>
      </c>
      <c r="P13" s="82">
        <f>IF($A13=$B$3,ProkustesV2!O13*ProkustesV!$AC13,-99)</f>
        <v>-99</v>
      </c>
      <c r="Q13" s="82">
        <f>IF($A13=$B$3,ProkustesV2!R13*ProkustesV!$AC13,-99)</f>
        <v>-99</v>
      </c>
      <c r="R13" s="82">
        <f>IF($A13=$B$3,ProkustesV2!Q13*ProkustesV!$AC13,-99)</f>
        <v>-99</v>
      </c>
      <c r="S13" s="82">
        <f>IF($A13=$B$3,ProkustesV2!T13*ProkustesV!$AC13,-99)</f>
        <v>-99</v>
      </c>
      <c r="T13" s="82">
        <f>IF($A13=$B$3,ProkustesV2!S13*ProkustesV!$AC13,-99)</f>
        <v>-99</v>
      </c>
      <c r="U13" s="82">
        <f>IF($A13=$B$3,ProkustesV2!V13*ProkustesV!$AC13,-99)</f>
        <v>-99</v>
      </c>
      <c r="V13" s="82">
        <f>IF($A13=$B$3,ProkustesV2!U13*ProkustesV!$AC13,-99)</f>
        <v>-99</v>
      </c>
    </row>
    <row r="14" spans="1:22" x14ac:dyDescent="0.3">
      <c r="A14" s="80" t="str">
        <f t="shared" si="2"/>
        <v>DIPalp</v>
      </c>
      <c r="B14" s="82" t="str">
        <f>ProkustesV!D14</f>
        <v>DIPalp15_d_1.jpg</v>
      </c>
      <c r="C14" s="82">
        <f>IF($A14=$B$3,ProkustesV2!D14*ProkustesV!$AC14,-99)</f>
        <v>-99</v>
      </c>
      <c r="D14" s="82">
        <f>IF($A14=$B$3,ProkustesV2!C14*ProkustesV!$AC14,-99)</f>
        <v>-99</v>
      </c>
      <c r="E14" s="82">
        <f>IF($A14=$B$3,ProkustesV2!F14*ProkustesV!$AC14,-99)</f>
        <v>-99</v>
      </c>
      <c r="F14" s="82">
        <f>IF($A14=$B$3,ProkustesV2!E14*ProkustesV!$AC14,-99)</f>
        <v>-99</v>
      </c>
      <c r="G14" s="82">
        <f>IF($A14=$B$3,ProkustesV2!H14*ProkustesV!$AC14,-99)</f>
        <v>-99</v>
      </c>
      <c r="H14" s="82">
        <f>IF($A14=$B$3,ProkustesV2!G14*ProkustesV!$AC14,-99)</f>
        <v>-99</v>
      </c>
      <c r="I14" s="82">
        <f>IF($A14=$B$3,ProkustesV2!J14*ProkustesV!$AC14,-99)</f>
        <v>-99</v>
      </c>
      <c r="J14" s="82">
        <f>IF($A14=$B$3,ProkustesV2!I14*ProkustesV!$AC14,-99)</f>
        <v>-99</v>
      </c>
      <c r="K14" s="82">
        <f>IF($A14=$B$3,ProkustesV2!L14*ProkustesV!$AC14,-99)</f>
        <v>-99</v>
      </c>
      <c r="L14" s="82">
        <f>IF($A14=$B$3,ProkustesV2!K14*ProkustesV!$AC14,-99)</f>
        <v>-99</v>
      </c>
      <c r="M14" s="82">
        <f>IF($A14=$B$3,ProkustesV2!N14*ProkustesV!$AC14,-99)</f>
        <v>-99</v>
      </c>
      <c r="N14" s="82">
        <f>IF($A14=$B$3,ProkustesV2!M14*ProkustesV!$AC14,-99)</f>
        <v>-99</v>
      </c>
      <c r="O14" s="82">
        <f>IF($A14=$B$3,ProkustesV2!P14*ProkustesV!$AC14,-99)</f>
        <v>-99</v>
      </c>
      <c r="P14" s="82">
        <f>IF($A14=$B$3,ProkustesV2!O14*ProkustesV!$AC14,-99)</f>
        <v>-99</v>
      </c>
      <c r="Q14" s="82">
        <f>IF($A14=$B$3,ProkustesV2!R14*ProkustesV!$AC14,-99)</f>
        <v>-99</v>
      </c>
      <c r="R14" s="82">
        <f>IF($A14=$B$3,ProkustesV2!Q14*ProkustesV!$AC14,-99)</f>
        <v>-99</v>
      </c>
      <c r="S14" s="82">
        <f>IF($A14=$B$3,ProkustesV2!T14*ProkustesV!$AC14,-99)</f>
        <v>-99</v>
      </c>
      <c r="T14" s="82">
        <f>IF($A14=$B$3,ProkustesV2!S14*ProkustesV!$AC14,-99)</f>
        <v>-99</v>
      </c>
      <c r="U14" s="82">
        <f>IF($A14=$B$3,ProkustesV2!V14*ProkustesV!$AC14,-99)</f>
        <v>-99</v>
      </c>
      <c r="V14" s="82">
        <f>IF($A14=$B$3,ProkustesV2!U14*ProkustesV!$AC14,-99)</f>
        <v>-99</v>
      </c>
    </row>
    <row r="15" spans="1:22" x14ac:dyDescent="0.3">
      <c r="A15" s="80" t="str">
        <f t="shared" si="2"/>
        <v>DIPalp</v>
      </c>
      <c r="B15" s="82" t="str">
        <f>ProkustesV!D15</f>
        <v>DIPalp15_d_2.jpg</v>
      </c>
      <c r="C15" s="82">
        <f>IF($A15=$B$3,ProkustesV2!D15*ProkustesV!$AC15,-99)</f>
        <v>-99</v>
      </c>
      <c r="D15" s="82">
        <f>IF($A15=$B$3,ProkustesV2!C15*ProkustesV!$AC15,-99)</f>
        <v>-99</v>
      </c>
      <c r="E15" s="82">
        <f>IF($A15=$B$3,ProkustesV2!F15*ProkustesV!$AC15,-99)</f>
        <v>-99</v>
      </c>
      <c r="F15" s="82">
        <f>IF($A15=$B$3,ProkustesV2!E15*ProkustesV!$AC15,-99)</f>
        <v>-99</v>
      </c>
      <c r="G15" s="82">
        <f>IF($A15=$B$3,ProkustesV2!H15*ProkustesV!$AC15,-99)</f>
        <v>-99</v>
      </c>
      <c r="H15" s="82">
        <f>IF($A15=$B$3,ProkustesV2!G15*ProkustesV!$AC15,-99)</f>
        <v>-99</v>
      </c>
      <c r="I15" s="82">
        <f>IF($A15=$B$3,ProkustesV2!J15*ProkustesV!$AC15,-99)</f>
        <v>-99</v>
      </c>
      <c r="J15" s="82">
        <f>IF($A15=$B$3,ProkustesV2!I15*ProkustesV!$AC15,-99)</f>
        <v>-99</v>
      </c>
      <c r="K15" s="82">
        <f>IF($A15=$B$3,ProkustesV2!L15*ProkustesV!$AC15,-99)</f>
        <v>-99</v>
      </c>
      <c r="L15" s="82">
        <f>IF($A15=$B$3,ProkustesV2!K15*ProkustesV!$AC15,-99)</f>
        <v>-99</v>
      </c>
      <c r="M15" s="82">
        <f>IF($A15=$B$3,ProkustesV2!N15*ProkustesV!$AC15,-99)</f>
        <v>-99</v>
      </c>
      <c r="N15" s="82">
        <f>IF($A15=$B$3,ProkustesV2!M15*ProkustesV!$AC15,-99)</f>
        <v>-99</v>
      </c>
      <c r="O15" s="82">
        <f>IF($A15=$B$3,ProkustesV2!P15*ProkustesV!$AC15,-99)</f>
        <v>-99</v>
      </c>
      <c r="P15" s="82">
        <f>IF($A15=$B$3,ProkustesV2!O15*ProkustesV!$AC15,-99)</f>
        <v>-99</v>
      </c>
      <c r="Q15" s="82">
        <f>IF($A15=$B$3,ProkustesV2!R15*ProkustesV!$AC15,-99)</f>
        <v>-99</v>
      </c>
      <c r="R15" s="82">
        <f>IF($A15=$B$3,ProkustesV2!Q15*ProkustesV!$AC15,-99)</f>
        <v>-99</v>
      </c>
      <c r="S15" s="82">
        <f>IF($A15=$B$3,ProkustesV2!T15*ProkustesV!$AC15,-99)</f>
        <v>-99</v>
      </c>
      <c r="T15" s="82">
        <f>IF($A15=$B$3,ProkustesV2!S15*ProkustesV!$AC15,-99)</f>
        <v>-99</v>
      </c>
      <c r="U15" s="82">
        <f>IF($A15=$B$3,ProkustesV2!V15*ProkustesV!$AC15,-99)</f>
        <v>-99</v>
      </c>
      <c r="V15" s="82">
        <f>IF($A15=$B$3,ProkustesV2!U15*ProkustesV!$AC15,-99)</f>
        <v>-99</v>
      </c>
    </row>
    <row r="16" spans="1:22" x14ac:dyDescent="0.3">
      <c r="A16" s="80" t="str">
        <f t="shared" si="2"/>
        <v>DIPalp</v>
      </c>
      <c r="B16" s="82" t="str">
        <f>ProkustesV!D16</f>
        <v>DIPalp15_d_3.jpg</v>
      </c>
      <c r="C16" s="82">
        <f>IF($A16=$B$3,ProkustesV2!D16*ProkustesV!$AC16,-99)</f>
        <v>-99</v>
      </c>
      <c r="D16" s="82">
        <f>IF($A16=$B$3,ProkustesV2!C16*ProkustesV!$AC16,-99)</f>
        <v>-99</v>
      </c>
      <c r="E16" s="82">
        <f>IF($A16=$B$3,ProkustesV2!F16*ProkustesV!$AC16,-99)</f>
        <v>-99</v>
      </c>
      <c r="F16" s="82">
        <f>IF($A16=$B$3,ProkustesV2!E16*ProkustesV!$AC16,-99)</f>
        <v>-99</v>
      </c>
      <c r="G16" s="82">
        <f>IF($A16=$B$3,ProkustesV2!H16*ProkustesV!$AC16,-99)</f>
        <v>-99</v>
      </c>
      <c r="H16" s="82">
        <f>IF($A16=$B$3,ProkustesV2!G16*ProkustesV!$AC16,-99)</f>
        <v>-99</v>
      </c>
      <c r="I16" s="82">
        <f>IF($A16=$B$3,ProkustesV2!J16*ProkustesV!$AC16,-99)</f>
        <v>-99</v>
      </c>
      <c r="J16" s="82">
        <f>IF($A16=$B$3,ProkustesV2!I16*ProkustesV!$AC16,-99)</f>
        <v>-99</v>
      </c>
      <c r="K16" s="82">
        <f>IF($A16=$B$3,ProkustesV2!L16*ProkustesV!$AC16,-99)</f>
        <v>-99</v>
      </c>
      <c r="L16" s="82">
        <f>IF($A16=$B$3,ProkustesV2!K16*ProkustesV!$AC16,-99)</f>
        <v>-99</v>
      </c>
      <c r="M16" s="82">
        <f>IF($A16=$B$3,ProkustesV2!N16*ProkustesV!$AC16,-99)</f>
        <v>-99</v>
      </c>
      <c r="N16" s="82">
        <f>IF($A16=$B$3,ProkustesV2!M16*ProkustesV!$AC16,-99)</f>
        <v>-99</v>
      </c>
      <c r="O16" s="82">
        <f>IF($A16=$B$3,ProkustesV2!P16*ProkustesV!$AC16,-99)</f>
        <v>-99</v>
      </c>
      <c r="P16" s="82">
        <f>IF($A16=$B$3,ProkustesV2!O16*ProkustesV!$AC16,-99)</f>
        <v>-99</v>
      </c>
      <c r="Q16" s="82">
        <f>IF($A16=$B$3,ProkustesV2!R16*ProkustesV!$AC16,-99)</f>
        <v>-99</v>
      </c>
      <c r="R16" s="82">
        <f>IF($A16=$B$3,ProkustesV2!Q16*ProkustesV!$AC16,-99)</f>
        <v>-99</v>
      </c>
      <c r="S16" s="82">
        <f>IF($A16=$B$3,ProkustesV2!T16*ProkustesV!$AC16,-99)</f>
        <v>-99</v>
      </c>
      <c r="T16" s="82">
        <f>IF($A16=$B$3,ProkustesV2!S16*ProkustesV!$AC16,-99)</f>
        <v>-99</v>
      </c>
      <c r="U16" s="82">
        <f>IF($A16=$B$3,ProkustesV2!V16*ProkustesV!$AC16,-99)</f>
        <v>-99</v>
      </c>
      <c r="V16" s="82">
        <f>IF($A16=$B$3,ProkustesV2!U16*ProkustesV!$AC16,-99)</f>
        <v>-99</v>
      </c>
    </row>
    <row r="17" spans="1:22" x14ac:dyDescent="0.3">
      <c r="A17" s="80" t="str">
        <f t="shared" si="2"/>
        <v>DIPalp</v>
      </c>
      <c r="B17" s="82" t="str">
        <f>ProkustesV!D17</f>
        <v>DIPalp15_d_4.jpg</v>
      </c>
      <c r="C17" s="82">
        <f>IF($A17=$B$3,ProkustesV2!D17*ProkustesV!$AC17,-99)</f>
        <v>-99</v>
      </c>
      <c r="D17" s="82">
        <f>IF($A17=$B$3,ProkustesV2!C17*ProkustesV!$AC17,-99)</f>
        <v>-99</v>
      </c>
      <c r="E17" s="82">
        <f>IF($A17=$B$3,ProkustesV2!F17*ProkustesV!$AC17,-99)</f>
        <v>-99</v>
      </c>
      <c r="F17" s="82">
        <f>IF($A17=$B$3,ProkustesV2!E17*ProkustesV!$AC17,-99)</f>
        <v>-99</v>
      </c>
      <c r="G17" s="82">
        <f>IF($A17=$B$3,ProkustesV2!H17*ProkustesV!$AC17,-99)</f>
        <v>-99</v>
      </c>
      <c r="H17" s="82">
        <f>IF($A17=$B$3,ProkustesV2!G17*ProkustesV!$AC17,-99)</f>
        <v>-99</v>
      </c>
      <c r="I17" s="82">
        <f>IF($A17=$B$3,ProkustesV2!J17*ProkustesV!$AC17,-99)</f>
        <v>-99</v>
      </c>
      <c r="J17" s="82">
        <f>IF($A17=$B$3,ProkustesV2!I17*ProkustesV!$AC17,-99)</f>
        <v>-99</v>
      </c>
      <c r="K17" s="82">
        <f>IF($A17=$B$3,ProkustesV2!L17*ProkustesV!$AC17,-99)</f>
        <v>-99</v>
      </c>
      <c r="L17" s="82">
        <f>IF($A17=$B$3,ProkustesV2!K17*ProkustesV!$AC17,-99)</f>
        <v>-99</v>
      </c>
      <c r="M17" s="82">
        <f>IF($A17=$B$3,ProkustesV2!N17*ProkustesV!$AC17,-99)</f>
        <v>-99</v>
      </c>
      <c r="N17" s="82">
        <f>IF($A17=$B$3,ProkustesV2!M17*ProkustesV!$AC17,-99)</f>
        <v>-99</v>
      </c>
      <c r="O17" s="82">
        <f>IF($A17=$B$3,ProkustesV2!P17*ProkustesV!$AC17,-99)</f>
        <v>-99</v>
      </c>
      <c r="P17" s="82">
        <f>IF($A17=$B$3,ProkustesV2!O17*ProkustesV!$AC17,-99)</f>
        <v>-99</v>
      </c>
      <c r="Q17" s="82">
        <f>IF($A17=$B$3,ProkustesV2!R17*ProkustesV!$AC17,-99)</f>
        <v>-99</v>
      </c>
      <c r="R17" s="82">
        <f>IF($A17=$B$3,ProkustesV2!Q17*ProkustesV!$AC17,-99)</f>
        <v>-99</v>
      </c>
      <c r="S17" s="82">
        <f>IF($A17=$B$3,ProkustesV2!T17*ProkustesV!$AC17,-99)</f>
        <v>-99</v>
      </c>
      <c r="T17" s="82">
        <f>IF($A17=$B$3,ProkustesV2!S17*ProkustesV!$AC17,-99)</f>
        <v>-99</v>
      </c>
      <c r="U17" s="82">
        <f>IF($A17=$B$3,ProkustesV2!V17*ProkustesV!$AC17,-99)</f>
        <v>-99</v>
      </c>
      <c r="V17" s="82">
        <f>IF($A17=$B$3,ProkustesV2!U17*ProkustesV!$AC17,-99)</f>
        <v>-99</v>
      </c>
    </row>
    <row r="18" spans="1:22" x14ac:dyDescent="0.3">
      <c r="A18" s="80" t="str">
        <f t="shared" si="2"/>
        <v>DIPalp</v>
      </c>
      <c r="B18" s="82" t="str">
        <f>ProkustesV!D18</f>
        <v>DIPalp15_d_5.jpg</v>
      </c>
      <c r="C18" s="82">
        <f>IF($A18=$B$3,ProkustesV2!D18*ProkustesV!$AC18,-99)</f>
        <v>-99</v>
      </c>
      <c r="D18" s="82">
        <f>IF($A18=$B$3,ProkustesV2!C18*ProkustesV!$AC18,-99)</f>
        <v>-99</v>
      </c>
      <c r="E18" s="82">
        <f>IF($A18=$B$3,ProkustesV2!F18*ProkustesV!$AC18,-99)</f>
        <v>-99</v>
      </c>
      <c r="F18" s="82">
        <f>IF($A18=$B$3,ProkustesV2!E18*ProkustesV!$AC18,-99)</f>
        <v>-99</v>
      </c>
      <c r="G18" s="82">
        <f>IF($A18=$B$3,ProkustesV2!H18*ProkustesV!$AC18,-99)</f>
        <v>-99</v>
      </c>
      <c r="H18" s="82">
        <f>IF($A18=$B$3,ProkustesV2!G18*ProkustesV!$AC18,-99)</f>
        <v>-99</v>
      </c>
      <c r="I18" s="82">
        <f>IF($A18=$B$3,ProkustesV2!J18*ProkustesV!$AC18,-99)</f>
        <v>-99</v>
      </c>
      <c r="J18" s="82">
        <f>IF($A18=$B$3,ProkustesV2!I18*ProkustesV!$AC18,-99)</f>
        <v>-99</v>
      </c>
      <c r="K18" s="82">
        <f>IF($A18=$B$3,ProkustesV2!L18*ProkustesV!$AC18,-99)</f>
        <v>-99</v>
      </c>
      <c r="L18" s="82">
        <f>IF($A18=$B$3,ProkustesV2!K18*ProkustesV!$AC18,-99)</f>
        <v>-99</v>
      </c>
      <c r="M18" s="82">
        <f>IF($A18=$B$3,ProkustesV2!N18*ProkustesV!$AC18,-99)</f>
        <v>-99</v>
      </c>
      <c r="N18" s="82">
        <f>IF($A18=$B$3,ProkustesV2!M18*ProkustesV!$AC18,-99)</f>
        <v>-99</v>
      </c>
      <c r="O18" s="82">
        <f>IF($A18=$B$3,ProkustesV2!P18*ProkustesV!$AC18,-99)</f>
        <v>-99</v>
      </c>
      <c r="P18" s="82">
        <f>IF($A18=$B$3,ProkustesV2!O18*ProkustesV!$AC18,-99)</f>
        <v>-99</v>
      </c>
      <c r="Q18" s="82">
        <f>IF($A18=$B$3,ProkustesV2!R18*ProkustesV!$AC18,-99)</f>
        <v>-99</v>
      </c>
      <c r="R18" s="82">
        <f>IF($A18=$B$3,ProkustesV2!Q18*ProkustesV!$AC18,-99)</f>
        <v>-99</v>
      </c>
      <c r="S18" s="82">
        <f>IF($A18=$B$3,ProkustesV2!T18*ProkustesV!$AC18,-99)</f>
        <v>-99</v>
      </c>
      <c r="T18" s="82">
        <f>IF($A18=$B$3,ProkustesV2!S18*ProkustesV!$AC18,-99)</f>
        <v>-99</v>
      </c>
      <c r="U18" s="82">
        <f>IF($A18=$B$3,ProkustesV2!V18*ProkustesV!$AC18,-99)</f>
        <v>-99</v>
      </c>
      <c r="V18" s="82">
        <f>IF($A18=$B$3,ProkustesV2!U18*ProkustesV!$AC18,-99)</f>
        <v>-99</v>
      </c>
    </row>
    <row r="19" spans="1:22" x14ac:dyDescent="0.3">
      <c r="A19" s="80" t="str">
        <f t="shared" si="2"/>
        <v>DIPalp</v>
      </c>
      <c r="B19" s="82" t="str">
        <f>ProkustesV!D19</f>
        <v>DIPalp16_1_d_1.jpg</v>
      </c>
      <c r="C19" s="82">
        <f>IF($A19=$B$3,ProkustesV2!D19*ProkustesV!$AC19,-99)</f>
        <v>-99</v>
      </c>
      <c r="D19" s="82">
        <f>IF($A19=$B$3,ProkustesV2!C19*ProkustesV!$AC19,-99)</f>
        <v>-99</v>
      </c>
      <c r="E19" s="82">
        <f>IF($A19=$B$3,ProkustesV2!F19*ProkustesV!$AC19,-99)</f>
        <v>-99</v>
      </c>
      <c r="F19" s="82">
        <f>IF($A19=$B$3,ProkustesV2!E19*ProkustesV!$AC19,-99)</f>
        <v>-99</v>
      </c>
      <c r="G19" s="82">
        <f>IF($A19=$B$3,ProkustesV2!H19*ProkustesV!$AC19,-99)</f>
        <v>-99</v>
      </c>
      <c r="H19" s="82">
        <f>IF($A19=$B$3,ProkustesV2!G19*ProkustesV!$AC19,-99)</f>
        <v>-99</v>
      </c>
      <c r="I19" s="82">
        <f>IF($A19=$B$3,ProkustesV2!J19*ProkustesV!$AC19,-99)</f>
        <v>-99</v>
      </c>
      <c r="J19" s="82">
        <f>IF($A19=$B$3,ProkustesV2!I19*ProkustesV!$AC19,-99)</f>
        <v>-99</v>
      </c>
      <c r="K19" s="82">
        <f>IF($A19=$B$3,ProkustesV2!L19*ProkustesV!$AC19,-99)</f>
        <v>-99</v>
      </c>
      <c r="L19" s="82">
        <f>IF($A19=$B$3,ProkustesV2!K19*ProkustesV!$AC19,-99)</f>
        <v>-99</v>
      </c>
      <c r="M19" s="82">
        <f>IF($A19=$B$3,ProkustesV2!N19*ProkustesV!$AC19,-99)</f>
        <v>-99</v>
      </c>
      <c r="N19" s="82">
        <f>IF($A19=$B$3,ProkustesV2!M19*ProkustesV!$AC19,-99)</f>
        <v>-99</v>
      </c>
      <c r="O19" s="82">
        <f>IF($A19=$B$3,ProkustesV2!P19*ProkustesV!$AC19,-99)</f>
        <v>-99</v>
      </c>
      <c r="P19" s="82">
        <f>IF($A19=$B$3,ProkustesV2!O19*ProkustesV!$AC19,-99)</f>
        <v>-99</v>
      </c>
      <c r="Q19" s="82">
        <f>IF($A19=$B$3,ProkustesV2!R19*ProkustesV!$AC19,-99)</f>
        <v>-99</v>
      </c>
      <c r="R19" s="82">
        <f>IF($A19=$B$3,ProkustesV2!Q19*ProkustesV!$AC19,-99)</f>
        <v>-99</v>
      </c>
      <c r="S19" s="82">
        <f>IF($A19=$B$3,ProkustesV2!T19*ProkustesV!$AC19,-99)</f>
        <v>-99</v>
      </c>
      <c r="T19" s="82">
        <f>IF($A19=$B$3,ProkustesV2!S19*ProkustesV!$AC19,-99)</f>
        <v>-99</v>
      </c>
      <c r="U19" s="82">
        <f>IF($A19=$B$3,ProkustesV2!V19*ProkustesV!$AC19,-99)</f>
        <v>-99</v>
      </c>
      <c r="V19" s="82">
        <f>IF($A19=$B$3,ProkustesV2!U19*ProkustesV!$AC19,-99)</f>
        <v>-99</v>
      </c>
    </row>
    <row r="20" spans="1:22" x14ac:dyDescent="0.3">
      <c r="A20" s="80" t="str">
        <f t="shared" si="2"/>
        <v>DIPalp</v>
      </c>
      <c r="B20" s="82" t="str">
        <f>ProkustesV!D20</f>
        <v>DIPalp16_1_d_2.jpg</v>
      </c>
      <c r="C20" s="82">
        <f>IF($A20=$B$3,ProkustesV2!D20*ProkustesV!$AC20,-99)</f>
        <v>-99</v>
      </c>
      <c r="D20" s="82">
        <f>IF($A20=$B$3,ProkustesV2!C20*ProkustesV!$AC20,-99)</f>
        <v>-99</v>
      </c>
      <c r="E20" s="82">
        <f>IF($A20=$B$3,ProkustesV2!F20*ProkustesV!$AC20,-99)</f>
        <v>-99</v>
      </c>
      <c r="F20" s="82">
        <f>IF($A20=$B$3,ProkustesV2!E20*ProkustesV!$AC20,-99)</f>
        <v>-99</v>
      </c>
      <c r="G20" s="82">
        <f>IF($A20=$B$3,ProkustesV2!H20*ProkustesV!$AC20,-99)</f>
        <v>-99</v>
      </c>
      <c r="H20" s="82">
        <f>IF($A20=$B$3,ProkustesV2!G20*ProkustesV!$AC20,-99)</f>
        <v>-99</v>
      </c>
      <c r="I20" s="82">
        <f>IF($A20=$B$3,ProkustesV2!J20*ProkustesV!$AC20,-99)</f>
        <v>-99</v>
      </c>
      <c r="J20" s="82">
        <f>IF($A20=$B$3,ProkustesV2!I20*ProkustesV!$AC20,-99)</f>
        <v>-99</v>
      </c>
      <c r="K20" s="82">
        <f>IF($A20=$B$3,ProkustesV2!L20*ProkustesV!$AC20,-99)</f>
        <v>-99</v>
      </c>
      <c r="L20" s="82">
        <f>IF($A20=$B$3,ProkustesV2!K20*ProkustesV!$AC20,-99)</f>
        <v>-99</v>
      </c>
      <c r="M20" s="82">
        <f>IF($A20=$B$3,ProkustesV2!N20*ProkustesV!$AC20,-99)</f>
        <v>-99</v>
      </c>
      <c r="N20" s="82">
        <f>IF($A20=$B$3,ProkustesV2!M20*ProkustesV!$AC20,-99)</f>
        <v>-99</v>
      </c>
      <c r="O20" s="82">
        <f>IF($A20=$B$3,ProkustesV2!P20*ProkustesV!$AC20,-99)</f>
        <v>-99</v>
      </c>
      <c r="P20" s="82">
        <f>IF($A20=$B$3,ProkustesV2!O20*ProkustesV!$AC20,-99)</f>
        <v>-99</v>
      </c>
      <c r="Q20" s="82">
        <f>IF($A20=$B$3,ProkustesV2!R20*ProkustesV!$AC20,-99)</f>
        <v>-99</v>
      </c>
      <c r="R20" s="82">
        <f>IF($A20=$B$3,ProkustesV2!Q20*ProkustesV!$AC20,-99)</f>
        <v>-99</v>
      </c>
      <c r="S20" s="82">
        <f>IF($A20=$B$3,ProkustesV2!T20*ProkustesV!$AC20,-99)</f>
        <v>-99</v>
      </c>
      <c r="T20" s="82">
        <f>IF($A20=$B$3,ProkustesV2!S20*ProkustesV!$AC20,-99)</f>
        <v>-99</v>
      </c>
      <c r="U20" s="82">
        <f>IF($A20=$B$3,ProkustesV2!V20*ProkustesV!$AC20,-99)</f>
        <v>-99</v>
      </c>
      <c r="V20" s="82">
        <f>IF($A20=$B$3,ProkustesV2!U20*ProkustesV!$AC20,-99)</f>
        <v>-99</v>
      </c>
    </row>
    <row r="21" spans="1:22" x14ac:dyDescent="0.3">
      <c r="A21" s="80" t="str">
        <f t="shared" si="2"/>
        <v>DIPalp</v>
      </c>
      <c r="B21" s="82" t="str">
        <f>ProkustesV!D21</f>
        <v>DIPalp16_1_d_3.jpg</v>
      </c>
      <c r="C21" s="82">
        <f>IF($A21=$B$3,ProkustesV2!D21*ProkustesV!$AC21,-99)</f>
        <v>-99</v>
      </c>
      <c r="D21" s="82">
        <f>IF($A21=$B$3,ProkustesV2!C21*ProkustesV!$AC21,-99)</f>
        <v>-99</v>
      </c>
      <c r="E21" s="82">
        <f>IF($A21=$B$3,ProkustesV2!F21*ProkustesV!$AC21,-99)</f>
        <v>-99</v>
      </c>
      <c r="F21" s="82">
        <f>IF($A21=$B$3,ProkustesV2!E21*ProkustesV!$AC21,-99)</f>
        <v>-99</v>
      </c>
      <c r="G21" s="82">
        <f>IF($A21=$B$3,ProkustesV2!H21*ProkustesV!$AC21,-99)</f>
        <v>-99</v>
      </c>
      <c r="H21" s="82">
        <f>IF($A21=$B$3,ProkustesV2!G21*ProkustesV!$AC21,-99)</f>
        <v>-99</v>
      </c>
      <c r="I21" s="82">
        <f>IF($A21=$B$3,ProkustesV2!J21*ProkustesV!$AC21,-99)</f>
        <v>-99</v>
      </c>
      <c r="J21" s="82">
        <f>IF($A21=$B$3,ProkustesV2!I21*ProkustesV!$AC21,-99)</f>
        <v>-99</v>
      </c>
      <c r="K21" s="82">
        <f>IF($A21=$B$3,ProkustesV2!L21*ProkustesV!$AC21,-99)</f>
        <v>-99</v>
      </c>
      <c r="L21" s="82">
        <f>IF($A21=$B$3,ProkustesV2!K21*ProkustesV!$AC21,-99)</f>
        <v>-99</v>
      </c>
      <c r="M21" s="82">
        <f>IF($A21=$B$3,ProkustesV2!N21*ProkustesV!$AC21,-99)</f>
        <v>-99</v>
      </c>
      <c r="N21" s="82">
        <f>IF($A21=$B$3,ProkustesV2!M21*ProkustesV!$AC21,-99)</f>
        <v>-99</v>
      </c>
      <c r="O21" s="82">
        <f>IF($A21=$B$3,ProkustesV2!P21*ProkustesV!$AC21,-99)</f>
        <v>-99</v>
      </c>
      <c r="P21" s="82">
        <f>IF($A21=$B$3,ProkustesV2!O21*ProkustesV!$AC21,-99)</f>
        <v>-99</v>
      </c>
      <c r="Q21" s="82">
        <f>IF($A21=$B$3,ProkustesV2!R21*ProkustesV!$AC21,-99)</f>
        <v>-99</v>
      </c>
      <c r="R21" s="82">
        <f>IF($A21=$B$3,ProkustesV2!Q21*ProkustesV!$AC21,-99)</f>
        <v>-99</v>
      </c>
      <c r="S21" s="82">
        <f>IF($A21=$B$3,ProkustesV2!T21*ProkustesV!$AC21,-99)</f>
        <v>-99</v>
      </c>
      <c r="T21" s="82">
        <f>IF($A21=$B$3,ProkustesV2!S21*ProkustesV!$AC21,-99)</f>
        <v>-99</v>
      </c>
      <c r="U21" s="82">
        <f>IF($A21=$B$3,ProkustesV2!V21*ProkustesV!$AC21,-99)</f>
        <v>-99</v>
      </c>
      <c r="V21" s="82">
        <f>IF($A21=$B$3,ProkustesV2!U21*ProkustesV!$AC21,-99)</f>
        <v>-99</v>
      </c>
    </row>
    <row r="22" spans="1:22" x14ac:dyDescent="0.3">
      <c r="A22" s="80" t="str">
        <f t="shared" si="2"/>
        <v>DIPalp</v>
      </c>
      <c r="B22" s="82" t="str">
        <f>ProkustesV!D22</f>
        <v>DIPalp16_1_d_4.jpg</v>
      </c>
      <c r="C22" s="82">
        <f>IF($A22=$B$3,ProkustesV2!D22*ProkustesV!$AC22,-99)</f>
        <v>-99</v>
      </c>
      <c r="D22" s="82">
        <f>IF($A22=$B$3,ProkustesV2!C22*ProkustesV!$AC22,-99)</f>
        <v>-99</v>
      </c>
      <c r="E22" s="82">
        <f>IF($A22=$B$3,ProkustesV2!F22*ProkustesV!$AC22,-99)</f>
        <v>-99</v>
      </c>
      <c r="F22" s="82">
        <f>IF($A22=$B$3,ProkustesV2!E22*ProkustesV!$AC22,-99)</f>
        <v>-99</v>
      </c>
      <c r="G22" s="82">
        <f>IF($A22=$B$3,ProkustesV2!H22*ProkustesV!$AC22,-99)</f>
        <v>-99</v>
      </c>
      <c r="H22" s="82">
        <f>IF($A22=$B$3,ProkustesV2!G22*ProkustesV!$AC22,-99)</f>
        <v>-99</v>
      </c>
      <c r="I22" s="82">
        <f>IF($A22=$B$3,ProkustesV2!J22*ProkustesV!$AC22,-99)</f>
        <v>-99</v>
      </c>
      <c r="J22" s="82">
        <f>IF($A22=$B$3,ProkustesV2!I22*ProkustesV!$AC22,-99)</f>
        <v>-99</v>
      </c>
      <c r="K22" s="82">
        <f>IF($A22=$B$3,ProkustesV2!L22*ProkustesV!$AC22,-99)</f>
        <v>-99</v>
      </c>
      <c r="L22" s="82">
        <f>IF($A22=$B$3,ProkustesV2!K22*ProkustesV!$AC22,-99)</f>
        <v>-99</v>
      </c>
      <c r="M22" s="82">
        <f>IF($A22=$B$3,ProkustesV2!N22*ProkustesV!$AC22,-99)</f>
        <v>-99</v>
      </c>
      <c r="N22" s="82">
        <f>IF($A22=$B$3,ProkustesV2!M22*ProkustesV!$AC22,-99)</f>
        <v>-99</v>
      </c>
      <c r="O22" s="82">
        <f>IF($A22=$B$3,ProkustesV2!P22*ProkustesV!$AC22,-99)</f>
        <v>-99</v>
      </c>
      <c r="P22" s="82">
        <f>IF($A22=$B$3,ProkustesV2!O22*ProkustesV!$AC22,-99)</f>
        <v>-99</v>
      </c>
      <c r="Q22" s="82">
        <f>IF($A22=$B$3,ProkustesV2!R22*ProkustesV!$AC22,-99)</f>
        <v>-99</v>
      </c>
      <c r="R22" s="82">
        <f>IF($A22=$B$3,ProkustesV2!Q22*ProkustesV!$AC22,-99)</f>
        <v>-99</v>
      </c>
      <c r="S22" s="82">
        <f>IF($A22=$B$3,ProkustesV2!T22*ProkustesV!$AC22,-99)</f>
        <v>-99</v>
      </c>
      <c r="T22" s="82">
        <f>IF($A22=$B$3,ProkustesV2!S22*ProkustesV!$AC22,-99)</f>
        <v>-99</v>
      </c>
      <c r="U22" s="82">
        <f>IF($A22=$B$3,ProkustesV2!V22*ProkustesV!$AC22,-99)</f>
        <v>-99</v>
      </c>
      <c r="V22" s="82">
        <f>IF($A22=$B$3,ProkustesV2!U22*ProkustesV!$AC22,-99)</f>
        <v>-99</v>
      </c>
    </row>
    <row r="23" spans="1:22" x14ac:dyDescent="0.3">
      <c r="A23" s="80" t="str">
        <f t="shared" si="2"/>
        <v>DIPalp</v>
      </c>
      <c r="B23" s="82" t="str">
        <f>ProkustesV!D23</f>
        <v>DIPalp16_1_d_5.jpg</v>
      </c>
      <c r="C23" s="82">
        <f>IF($A23=$B$3,ProkustesV2!D23*ProkustesV!$AC23,-99)</f>
        <v>-99</v>
      </c>
      <c r="D23" s="82">
        <f>IF($A23=$B$3,ProkustesV2!C23*ProkustesV!$AC23,-99)</f>
        <v>-99</v>
      </c>
      <c r="E23" s="82">
        <f>IF($A23=$B$3,ProkustesV2!F23*ProkustesV!$AC23,-99)</f>
        <v>-99</v>
      </c>
      <c r="F23" s="82">
        <f>IF($A23=$B$3,ProkustesV2!E23*ProkustesV!$AC23,-99)</f>
        <v>-99</v>
      </c>
      <c r="G23" s="82">
        <f>IF($A23=$B$3,ProkustesV2!H23*ProkustesV!$AC23,-99)</f>
        <v>-99</v>
      </c>
      <c r="H23" s="82">
        <f>IF($A23=$B$3,ProkustesV2!G23*ProkustesV!$AC23,-99)</f>
        <v>-99</v>
      </c>
      <c r="I23" s="82">
        <f>IF($A23=$B$3,ProkustesV2!J23*ProkustesV!$AC23,-99)</f>
        <v>-99</v>
      </c>
      <c r="J23" s="82">
        <f>IF($A23=$B$3,ProkustesV2!I23*ProkustesV!$AC23,-99)</f>
        <v>-99</v>
      </c>
      <c r="K23" s="82">
        <f>IF($A23=$B$3,ProkustesV2!L23*ProkustesV!$AC23,-99)</f>
        <v>-99</v>
      </c>
      <c r="L23" s="82">
        <f>IF($A23=$B$3,ProkustesV2!K23*ProkustesV!$AC23,-99)</f>
        <v>-99</v>
      </c>
      <c r="M23" s="82">
        <f>IF($A23=$B$3,ProkustesV2!N23*ProkustesV!$AC23,-99)</f>
        <v>-99</v>
      </c>
      <c r="N23" s="82">
        <f>IF($A23=$B$3,ProkustesV2!M23*ProkustesV!$AC23,-99)</f>
        <v>-99</v>
      </c>
      <c r="O23" s="82">
        <f>IF($A23=$B$3,ProkustesV2!P23*ProkustesV!$AC23,-99)</f>
        <v>-99</v>
      </c>
      <c r="P23" s="82">
        <f>IF($A23=$B$3,ProkustesV2!O23*ProkustesV!$AC23,-99)</f>
        <v>-99</v>
      </c>
      <c r="Q23" s="82">
        <f>IF($A23=$B$3,ProkustesV2!R23*ProkustesV!$AC23,-99)</f>
        <v>-99</v>
      </c>
      <c r="R23" s="82">
        <f>IF($A23=$B$3,ProkustesV2!Q23*ProkustesV!$AC23,-99)</f>
        <v>-99</v>
      </c>
      <c r="S23" s="82">
        <f>IF($A23=$B$3,ProkustesV2!T23*ProkustesV!$AC23,-99)</f>
        <v>-99</v>
      </c>
      <c r="T23" s="82">
        <f>IF($A23=$B$3,ProkustesV2!S23*ProkustesV!$AC23,-99)</f>
        <v>-99</v>
      </c>
      <c r="U23" s="82">
        <f>IF($A23=$B$3,ProkustesV2!V23*ProkustesV!$AC23,-99)</f>
        <v>-99</v>
      </c>
      <c r="V23" s="82">
        <f>IF($A23=$B$3,ProkustesV2!U23*ProkustesV!$AC23,-99)</f>
        <v>-99</v>
      </c>
    </row>
    <row r="24" spans="1:22" x14ac:dyDescent="0.3">
      <c r="A24" s="80" t="str">
        <f t="shared" si="2"/>
        <v>DIPalp</v>
      </c>
      <c r="B24" s="82" t="str">
        <f>ProkustesV!D24</f>
        <v>DIPalp16_2_d_1.jpg</v>
      </c>
      <c r="C24" s="82">
        <f>IF($A24=$B$3,ProkustesV2!D24*ProkustesV!$AC24,-99)</f>
        <v>-99</v>
      </c>
      <c r="D24" s="82">
        <f>IF($A24=$B$3,ProkustesV2!C24*ProkustesV!$AC24,-99)</f>
        <v>-99</v>
      </c>
      <c r="E24" s="82">
        <f>IF($A24=$B$3,ProkustesV2!F24*ProkustesV!$AC24,-99)</f>
        <v>-99</v>
      </c>
      <c r="F24" s="82">
        <f>IF($A24=$B$3,ProkustesV2!E24*ProkustesV!$AC24,-99)</f>
        <v>-99</v>
      </c>
      <c r="G24" s="82">
        <f>IF($A24=$B$3,ProkustesV2!H24*ProkustesV!$AC24,-99)</f>
        <v>-99</v>
      </c>
      <c r="H24" s="82">
        <f>IF($A24=$B$3,ProkustesV2!G24*ProkustesV!$AC24,-99)</f>
        <v>-99</v>
      </c>
      <c r="I24" s="82">
        <f>IF($A24=$B$3,ProkustesV2!J24*ProkustesV!$AC24,-99)</f>
        <v>-99</v>
      </c>
      <c r="J24" s="82">
        <f>IF($A24=$B$3,ProkustesV2!I24*ProkustesV!$AC24,-99)</f>
        <v>-99</v>
      </c>
      <c r="K24" s="82">
        <f>IF($A24=$B$3,ProkustesV2!L24*ProkustesV!$AC24,-99)</f>
        <v>-99</v>
      </c>
      <c r="L24" s="82">
        <f>IF($A24=$B$3,ProkustesV2!K24*ProkustesV!$AC24,-99)</f>
        <v>-99</v>
      </c>
      <c r="M24" s="82">
        <f>IF($A24=$B$3,ProkustesV2!N24*ProkustesV!$AC24,-99)</f>
        <v>-99</v>
      </c>
      <c r="N24" s="82">
        <f>IF($A24=$B$3,ProkustesV2!M24*ProkustesV!$AC24,-99)</f>
        <v>-99</v>
      </c>
      <c r="O24" s="82">
        <f>IF($A24=$B$3,ProkustesV2!P24*ProkustesV!$AC24,-99)</f>
        <v>-99</v>
      </c>
      <c r="P24" s="82">
        <f>IF($A24=$B$3,ProkustesV2!O24*ProkustesV!$AC24,-99)</f>
        <v>-99</v>
      </c>
      <c r="Q24" s="82">
        <f>IF($A24=$B$3,ProkustesV2!R24*ProkustesV!$AC24,-99)</f>
        <v>-99</v>
      </c>
      <c r="R24" s="82">
        <f>IF($A24=$B$3,ProkustesV2!Q24*ProkustesV!$AC24,-99)</f>
        <v>-99</v>
      </c>
      <c r="S24" s="82">
        <f>IF($A24=$B$3,ProkustesV2!T24*ProkustesV!$AC24,-99)</f>
        <v>-99</v>
      </c>
      <c r="T24" s="82">
        <f>IF($A24=$B$3,ProkustesV2!S24*ProkustesV!$AC24,-99)</f>
        <v>-99</v>
      </c>
      <c r="U24" s="82">
        <f>IF($A24=$B$3,ProkustesV2!V24*ProkustesV!$AC24,-99)</f>
        <v>-99</v>
      </c>
      <c r="V24" s="82">
        <f>IF($A24=$B$3,ProkustesV2!U24*ProkustesV!$AC24,-99)</f>
        <v>-99</v>
      </c>
    </row>
    <row r="25" spans="1:22" x14ac:dyDescent="0.3">
      <c r="A25" s="80" t="str">
        <f t="shared" si="2"/>
        <v>DIPalp</v>
      </c>
      <c r="B25" s="82" t="str">
        <f>ProkustesV!D25</f>
        <v>DIPalp16_2_d_2.jpg</v>
      </c>
      <c r="C25" s="82">
        <f>IF($A25=$B$3,ProkustesV2!D25*ProkustesV!$AC25,-99)</f>
        <v>-99</v>
      </c>
      <c r="D25" s="82">
        <f>IF($A25=$B$3,ProkustesV2!C25*ProkustesV!$AC25,-99)</f>
        <v>-99</v>
      </c>
      <c r="E25" s="82">
        <f>IF($A25=$B$3,ProkustesV2!F25*ProkustesV!$AC25,-99)</f>
        <v>-99</v>
      </c>
      <c r="F25" s="82">
        <f>IF($A25=$B$3,ProkustesV2!E25*ProkustesV!$AC25,-99)</f>
        <v>-99</v>
      </c>
      <c r="G25" s="82">
        <f>IF($A25=$B$3,ProkustesV2!H25*ProkustesV!$AC25,-99)</f>
        <v>-99</v>
      </c>
      <c r="H25" s="82">
        <f>IF($A25=$B$3,ProkustesV2!G25*ProkustesV!$AC25,-99)</f>
        <v>-99</v>
      </c>
      <c r="I25" s="82">
        <f>IF($A25=$B$3,ProkustesV2!J25*ProkustesV!$AC25,-99)</f>
        <v>-99</v>
      </c>
      <c r="J25" s="82">
        <f>IF($A25=$B$3,ProkustesV2!I25*ProkustesV!$AC25,-99)</f>
        <v>-99</v>
      </c>
      <c r="K25" s="82">
        <f>IF($A25=$B$3,ProkustesV2!L25*ProkustesV!$AC25,-99)</f>
        <v>-99</v>
      </c>
      <c r="L25" s="82">
        <f>IF($A25=$B$3,ProkustesV2!K25*ProkustesV!$AC25,-99)</f>
        <v>-99</v>
      </c>
      <c r="M25" s="82">
        <f>IF($A25=$B$3,ProkustesV2!N25*ProkustesV!$AC25,-99)</f>
        <v>-99</v>
      </c>
      <c r="N25" s="82">
        <f>IF($A25=$B$3,ProkustesV2!M25*ProkustesV!$AC25,-99)</f>
        <v>-99</v>
      </c>
      <c r="O25" s="82">
        <f>IF($A25=$B$3,ProkustesV2!P25*ProkustesV!$AC25,-99)</f>
        <v>-99</v>
      </c>
      <c r="P25" s="82">
        <f>IF($A25=$B$3,ProkustesV2!O25*ProkustesV!$AC25,-99)</f>
        <v>-99</v>
      </c>
      <c r="Q25" s="82">
        <f>IF($A25=$B$3,ProkustesV2!R25*ProkustesV!$AC25,-99)</f>
        <v>-99</v>
      </c>
      <c r="R25" s="82">
        <f>IF($A25=$B$3,ProkustesV2!Q25*ProkustesV!$AC25,-99)</f>
        <v>-99</v>
      </c>
      <c r="S25" s="82">
        <f>IF($A25=$B$3,ProkustesV2!T25*ProkustesV!$AC25,-99)</f>
        <v>-99</v>
      </c>
      <c r="T25" s="82">
        <f>IF($A25=$B$3,ProkustesV2!S25*ProkustesV!$AC25,-99)</f>
        <v>-99</v>
      </c>
      <c r="U25" s="82">
        <f>IF($A25=$B$3,ProkustesV2!V25*ProkustesV!$AC25,-99)</f>
        <v>-99</v>
      </c>
      <c r="V25" s="82">
        <f>IF($A25=$B$3,ProkustesV2!U25*ProkustesV!$AC25,-99)</f>
        <v>-99</v>
      </c>
    </row>
    <row r="26" spans="1:22" x14ac:dyDescent="0.3">
      <c r="A26" s="80" t="str">
        <f t="shared" si="2"/>
        <v>DIPalp</v>
      </c>
      <c r="B26" s="82" t="str">
        <f>ProkustesV!D26</f>
        <v>DIPalp16_2_d_3.jpg</v>
      </c>
      <c r="C26" s="82">
        <f>IF($A26=$B$3,ProkustesV2!D26*ProkustesV!$AC26,-99)</f>
        <v>-99</v>
      </c>
      <c r="D26" s="82">
        <f>IF($A26=$B$3,ProkustesV2!C26*ProkustesV!$AC26,-99)</f>
        <v>-99</v>
      </c>
      <c r="E26" s="82">
        <f>IF($A26=$B$3,ProkustesV2!F26*ProkustesV!$AC26,-99)</f>
        <v>-99</v>
      </c>
      <c r="F26" s="82">
        <f>IF($A26=$B$3,ProkustesV2!E26*ProkustesV!$AC26,-99)</f>
        <v>-99</v>
      </c>
      <c r="G26" s="82">
        <f>IF($A26=$B$3,ProkustesV2!H26*ProkustesV!$AC26,-99)</f>
        <v>-99</v>
      </c>
      <c r="H26" s="82">
        <f>IF($A26=$B$3,ProkustesV2!G26*ProkustesV!$AC26,-99)</f>
        <v>-99</v>
      </c>
      <c r="I26" s="82">
        <f>IF($A26=$B$3,ProkustesV2!J26*ProkustesV!$AC26,-99)</f>
        <v>-99</v>
      </c>
      <c r="J26" s="82">
        <f>IF($A26=$B$3,ProkustesV2!I26*ProkustesV!$AC26,-99)</f>
        <v>-99</v>
      </c>
      <c r="K26" s="82">
        <f>IF($A26=$B$3,ProkustesV2!L26*ProkustesV!$AC26,-99)</f>
        <v>-99</v>
      </c>
      <c r="L26" s="82">
        <f>IF($A26=$B$3,ProkustesV2!K26*ProkustesV!$AC26,-99)</f>
        <v>-99</v>
      </c>
      <c r="M26" s="82">
        <f>IF($A26=$B$3,ProkustesV2!N26*ProkustesV!$AC26,-99)</f>
        <v>-99</v>
      </c>
      <c r="N26" s="82">
        <f>IF($A26=$B$3,ProkustesV2!M26*ProkustesV!$AC26,-99)</f>
        <v>-99</v>
      </c>
      <c r="O26" s="82">
        <f>IF($A26=$B$3,ProkustesV2!P26*ProkustesV!$AC26,-99)</f>
        <v>-99</v>
      </c>
      <c r="P26" s="82">
        <f>IF($A26=$B$3,ProkustesV2!O26*ProkustesV!$AC26,-99)</f>
        <v>-99</v>
      </c>
      <c r="Q26" s="82">
        <f>IF($A26=$B$3,ProkustesV2!R26*ProkustesV!$AC26,-99)</f>
        <v>-99</v>
      </c>
      <c r="R26" s="82">
        <f>IF($A26=$B$3,ProkustesV2!Q26*ProkustesV!$AC26,-99)</f>
        <v>-99</v>
      </c>
      <c r="S26" s="82">
        <f>IF($A26=$B$3,ProkustesV2!T26*ProkustesV!$AC26,-99)</f>
        <v>-99</v>
      </c>
      <c r="T26" s="82">
        <f>IF($A26=$B$3,ProkustesV2!S26*ProkustesV!$AC26,-99)</f>
        <v>-99</v>
      </c>
      <c r="U26" s="82">
        <f>IF($A26=$B$3,ProkustesV2!V26*ProkustesV!$AC26,-99)</f>
        <v>-99</v>
      </c>
      <c r="V26" s="82">
        <f>IF($A26=$B$3,ProkustesV2!U26*ProkustesV!$AC26,-99)</f>
        <v>-99</v>
      </c>
    </row>
    <row r="27" spans="1:22" x14ac:dyDescent="0.3">
      <c r="A27" s="80" t="str">
        <f t="shared" si="2"/>
        <v>DIPalp</v>
      </c>
      <c r="B27" s="82" t="str">
        <f>ProkustesV!D27</f>
        <v>DIPalp16_2_d_4.jpg</v>
      </c>
      <c r="C27" s="82">
        <f>IF($A27=$B$3,ProkustesV2!D27*ProkustesV!$AC27,-99)</f>
        <v>-99</v>
      </c>
      <c r="D27" s="82">
        <f>IF($A27=$B$3,ProkustesV2!C27*ProkustesV!$AC27,-99)</f>
        <v>-99</v>
      </c>
      <c r="E27" s="82">
        <f>IF($A27=$B$3,ProkustesV2!F27*ProkustesV!$AC27,-99)</f>
        <v>-99</v>
      </c>
      <c r="F27" s="82">
        <f>IF($A27=$B$3,ProkustesV2!E27*ProkustesV!$AC27,-99)</f>
        <v>-99</v>
      </c>
      <c r="G27" s="82">
        <f>IF($A27=$B$3,ProkustesV2!H27*ProkustesV!$AC27,-99)</f>
        <v>-99</v>
      </c>
      <c r="H27" s="82">
        <f>IF($A27=$B$3,ProkustesV2!G27*ProkustesV!$AC27,-99)</f>
        <v>-99</v>
      </c>
      <c r="I27" s="82">
        <f>IF($A27=$B$3,ProkustesV2!J27*ProkustesV!$AC27,-99)</f>
        <v>-99</v>
      </c>
      <c r="J27" s="82">
        <f>IF($A27=$B$3,ProkustesV2!I27*ProkustesV!$AC27,-99)</f>
        <v>-99</v>
      </c>
      <c r="K27" s="82">
        <f>IF($A27=$B$3,ProkustesV2!L27*ProkustesV!$AC27,-99)</f>
        <v>-99</v>
      </c>
      <c r="L27" s="82">
        <f>IF($A27=$B$3,ProkustesV2!K27*ProkustesV!$AC27,-99)</f>
        <v>-99</v>
      </c>
      <c r="M27" s="82">
        <f>IF($A27=$B$3,ProkustesV2!N27*ProkustesV!$AC27,-99)</f>
        <v>-99</v>
      </c>
      <c r="N27" s="82">
        <f>IF($A27=$B$3,ProkustesV2!M27*ProkustesV!$AC27,-99)</f>
        <v>-99</v>
      </c>
      <c r="O27" s="82">
        <f>IF($A27=$B$3,ProkustesV2!P27*ProkustesV!$AC27,-99)</f>
        <v>-99</v>
      </c>
      <c r="P27" s="82">
        <f>IF($A27=$B$3,ProkustesV2!O27*ProkustesV!$AC27,-99)</f>
        <v>-99</v>
      </c>
      <c r="Q27" s="82">
        <f>IF($A27=$B$3,ProkustesV2!R27*ProkustesV!$AC27,-99)</f>
        <v>-99</v>
      </c>
      <c r="R27" s="82">
        <f>IF($A27=$B$3,ProkustesV2!Q27*ProkustesV!$AC27,-99)</f>
        <v>-99</v>
      </c>
      <c r="S27" s="82">
        <f>IF($A27=$B$3,ProkustesV2!T27*ProkustesV!$AC27,-99)</f>
        <v>-99</v>
      </c>
      <c r="T27" s="82">
        <f>IF($A27=$B$3,ProkustesV2!S27*ProkustesV!$AC27,-99)</f>
        <v>-99</v>
      </c>
      <c r="U27" s="82">
        <f>IF($A27=$B$3,ProkustesV2!V27*ProkustesV!$AC27,-99)</f>
        <v>-99</v>
      </c>
      <c r="V27" s="82">
        <f>IF($A27=$B$3,ProkustesV2!U27*ProkustesV!$AC27,-99)</f>
        <v>-99</v>
      </c>
    </row>
    <row r="28" spans="1:22" x14ac:dyDescent="0.3">
      <c r="A28" s="80" t="str">
        <f t="shared" si="2"/>
        <v>DIPalp</v>
      </c>
      <c r="B28" s="82" t="str">
        <f>ProkustesV!D28</f>
        <v>DIPalp16_2_d_5.jpg</v>
      </c>
      <c r="C28" s="82">
        <f>IF($A28=$B$3,ProkustesV2!D28*ProkustesV!$AC28,-99)</f>
        <v>-99</v>
      </c>
      <c r="D28" s="82">
        <f>IF($A28=$B$3,ProkustesV2!C28*ProkustesV!$AC28,-99)</f>
        <v>-99</v>
      </c>
      <c r="E28" s="82">
        <f>IF($A28=$B$3,ProkustesV2!F28*ProkustesV!$AC28,-99)</f>
        <v>-99</v>
      </c>
      <c r="F28" s="82">
        <f>IF($A28=$B$3,ProkustesV2!E28*ProkustesV!$AC28,-99)</f>
        <v>-99</v>
      </c>
      <c r="G28" s="82">
        <f>IF($A28=$B$3,ProkustesV2!H28*ProkustesV!$AC28,-99)</f>
        <v>-99</v>
      </c>
      <c r="H28" s="82">
        <f>IF($A28=$B$3,ProkustesV2!G28*ProkustesV!$AC28,-99)</f>
        <v>-99</v>
      </c>
      <c r="I28" s="82">
        <f>IF($A28=$B$3,ProkustesV2!J28*ProkustesV!$AC28,-99)</f>
        <v>-99</v>
      </c>
      <c r="J28" s="82">
        <f>IF($A28=$B$3,ProkustesV2!I28*ProkustesV!$AC28,-99)</f>
        <v>-99</v>
      </c>
      <c r="K28" s="82">
        <f>IF($A28=$B$3,ProkustesV2!L28*ProkustesV!$AC28,-99)</f>
        <v>-99</v>
      </c>
      <c r="L28" s="82">
        <f>IF($A28=$B$3,ProkustesV2!K28*ProkustesV!$AC28,-99)</f>
        <v>-99</v>
      </c>
      <c r="M28" s="82">
        <f>IF($A28=$B$3,ProkustesV2!N28*ProkustesV!$AC28,-99)</f>
        <v>-99</v>
      </c>
      <c r="N28" s="82">
        <f>IF($A28=$B$3,ProkustesV2!M28*ProkustesV!$AC28,-99)</f>
        <v>-99</v>
      </c>
      <c r="O28" s="82">
        <f>IF($A28=$B$3,ProkustesV2!P28*ProkustesV!$AC28,-99)</f>
        <v>-99</v>
      </c>
      <c r="P28" s="82">
        <f>IF($A28=$B$3,ProkustesV2!O28*ProkustesV!$AC28,-99)</f>
        <v>-99</v>
      </c>
      <c r="Q28" s="82">
        <f>IF($A28=$B$3,ProkustesV2!R28*ProkustesV!$AC28,-99)</f>
        <v>-99</v>
      </c>
      <c r="R28" s="82">
        <f>IF($A28=$B$3,ProkustesV2!Q28*ProkustesV!$AC28,-99)</f>
        <v>-99</v>
      </c>
      <c r="S28" s="82">
        <f>IF($A28=$B$3,ProkustesV2!T28*ProkustesV!$AC28,-99)</f>
        <v>-99</v>
      </c>
      <c r="T28" s="82">
        <f>IF($A28=$B$3,ProkustesV2!S28*ProkustesV!$AC28,-99)</f>
        <v>-99</v>
      </c>
      <c r="U28" s="82">
        <f>IF($A28=$B$3,ProkustesV2!V28*ProkustesV!$AC28,-99)</f>
        <v>-99</v>
      </c>
      <c r="V28" s="82">
        <f>IF($A28=$B$3,ProkustesV2!U28*ProkustesV!$AC28,-99)</f>
        <v>-99</v>
      </c>
    </row>
    <row r="29" spans="1:22" x14ac:dyDescent="0.3">
      <c r="A29" s="80" t="str">
        <f t="shared" si="2"/>
        <v>DIPalp</v>
      </c>
      <c r="B29" s="82" t="str">
        <f>ProkustesV!D29</f>
        <v>DIPalp17_d_1.jpg</v>
      </c>
      <c r="C29" s="82">
        <f>IF($A29=$B$3,ProkustesV2!D29*ProkustesV!$AC29,-99)</f>
        <v>-99</v>
      </c>
      <c r="D29" s="82">
        <f>IF($A29=$B$3,ProkustesV2!C29*ProkustesV!$AC29,-99)</f>
        <v>-99</v>
      </c>
      <c r="E29" s="82">
        <f>IF($A29=$B$3,ProkustesV2!F29*ProkustesV!$AC29,-99)</f>
        <v>-99</v>
      </c>
      <c r="F29" s="82">
        <f>IF($A29=$B$3,ProkustesV2!E29*ProkustesV!$AC29,-99)</f>
        <v>-99</v>
      </c>
      <c r="G29" s="82">
        <f>IF($A29=$B$3,ProkustesV2!H29*ProkustesV!$AC29,-99)</f>
        <v>-99</v>
      </c>
      <c r="H29" s="82">
        <f>IF($A29=$B$3,ProkustesV2!G29*ProkustesV!$AC29,-99)</f>
        <v>-99</v>
      </c>
      <c r="I29" s="82">
        <f>IF($A29=$B$3,ProkustesV2!J29*ProkustesV!$AC29,-99)</f>
        <v>-99</v>
      </c>
      <c r="J29" s="82">
        <f>IF($A29=$B$3,ProkustesV2!I29*ProkustesV!$AC29,-99)</f>
        <v>-99</v>
      </c>
      <c r="K29" s="82">
        <f>IF($A29=$B$3,ProkustesV2!L29*ProkustesV!$AC29,-99)</f>
        <v>-99</v>
      </c>
      <c r="L29" s="82">
        <f>IF($A29=$B$3,ProkustesV2!K29*ProkustesV!$AC29,-99)</f>
        <v>-99</v>
      </c>
      <c r="M29" s="82">
        <f>IF($A29=$B$3,ProkustesV2!N29*ProkustesV!$AC29,-99)</f>
        <v>-99</v>
      </c>
      <c r="N29" s="82">
        <f>IF($A29=$B$3,ProkustesV2!M29*ProkustesV!$AC29,-99)</f>
        <v>-99</v>
      </c>
      <c r="O29" s="82">
        <f>IF($A29=$B$3,ProkustesV2!P29*ProkustesV!$AC29,-99)</f>
        <v>-99</v>
      </c>
      <c r="P29" s="82">
        <f>IF($A29=$B$3,ProkustesV2!O29*ProkustesV!$AC29,-99)</f>
        <v>-99</v>
      </c>
      <c r="Q29" s="82">
        <f>IF($A29=$B$3,ProkustesV2!R29*ProkustesV!$AC29,-99)</f>
        <v>-99</v>
      </c>
      <c r="R29" s="82">
        <f>IF($A29=$B$3,ProkustesV2!Q29*ProkustesV!$AC29,-99)</f>
        <v>-99</v>
      </c>
      <c r="S29" s="82">
        <f>IF($A29=$B$3,ProkustesV2!T29*ProkustesV!$AC29,-99)</f>
        <v>-99</v>
      </c>
      <c r="T29" s="82">
        <f>IF($A29=$B$3,ProkustesV2!S29*ProkustesV!$AC29,-99)</f>
        <v>-99</v>
      </c>
      <c r="U29" s="82">
        <f>IF($A29=$B$3,ProkustesV2!V29*ProkustesV!$AC29,-99)</f>
        <v>-99</v>
      </c>
      <c r="V29" s="82">
        <f>IF($A29=$B$3,ProkustesV2!U29*ProkustesV!$AC29,-99)</f>
        <v>-99</v>
      </c>
    </row>
    <row r="30" spans="1:22" x14ac:dyDescent="0.3">
      <c r="A30" s="80" t="str">
        <f t="shared" si="2"/>
        <v>DIPalp</v>
      </c>
      <c r="B30" s="82" t="str">
        <f>ProkustesV!D30</f>
        <v>DIPalp17_d_2.jpg</v>
      </c>
      <c r="C30" s="82">
        <f>IF($A30=$B$3,ProkustesV2!D30*ProkustesV!$AC30,-99)</f>
        <v>-99</v>
      </c>
      <c r="D30" s="82">
        <f>IF($A30=$B$3,ProkustesV2!C30*ProkustesV!$AC30,-99)</f>
        <v>-99</v>
      </c>
      <c r="E30" s="82">
        <f>IF($A30=$B$3,ProkustesV2!F30*ProkustesV!$AC30,-99)</f>
        <v>-99</v>
      </c>
      <c r="F30" s="82">
        <f>IF($A30=$B$3,ProkustesV2!E30*ProkustesV!$AC30,-99)</f>
        <v>-99</v>
      </c>
      <c r="G30" s="82">
        <f>IF($A30=$B$3,ProkustesV2!H30*ProkustesV!$AC30,-99)</f>
        <v>-99</v>
      </c>
      <c r="H30" s="82">
        <f>IF($A30=$B$3,ProkustesV2!G30*ProkustesV!$AC30,-99)</f>
        <v>-99</v>
      </c>
      <c r="I30" s="82">
        <f>IF($A30=$B$3,ProkustesV2!J30*ProkustesV!$AC30,-99)</f>
        <v>-99</v>
      </c>
      <c r="J30" s="82">
        <f>IF($A30=$B$3,ProkustesV2!I30*ProkustesV!$AC30,-99)</f>
        <v>-99</v>
      </c>
      <c r="K30" s="82">
        <f>IF($A30=$B$3,ProkustesV2!L30*ProkustesV!$AC30,-99)</f>
        <v>-99</v>
      </c>
      <c r="L30" s="82">
        <f>IF($A30=$B$3,ProkustesV2!K30*ProkustesV!$AC30,-99)</f>
        <v>-99</v>
      </c>
      <c r="M30" s="82">
        <f>IF($A30=$B$3,ProkustesV2!N30*ProkustesV!$AC30,-99)</f>
        <v>-99</v>
      </c>
      <c r="N30" s="82">
        <f>IF($A30=$B$3,ProkustesV2!M30*ProkustesV!$AC30,-99)</f>
        <v>-99</v>
      </c>
      <c r="O30" s="82">
        <f>IF($A30=$B$3,ProkustesV2!P30*ProkustesV!$AC30,-99)</f>
        <v>-99</v>
      </c>
      <c r="P30" s="82">
        <f>IF($A30=$B$3,ProkustesV2!O30*ProkustesV!$AC30,-99)</f>
        <v>-99</v>
      </c>
      <c r="Q30" s="82">
        <f>IF($A30=$B$3,ProkustesV2!R30*ProkustesV!$AC30,-99)</f>
        <v>-99</v>
      </c>
      <c r="R30" s="82">
        <f>IF($A30=$B$3,ProkustesV2!Q30*ProkustesV!$AC30,-99)</f>
        <v>-99</v>
      </c>
      <c r="S30" s="82">
        <f>IF($A30=$B$3,ProkustesV2!T30*ProkustesV!$AC30,-99)</f>
        <v>-99</v>
      </c>
      <c r="T30" s="82">
        <f>IF($A30=$B$3,ProkustesV2!S30*ProkustesV!$AC30,-99)</f>
        <v>-99</v>
      </c>
      <c r="U30" s="82">
        <f>IF($A30=$B$3,ProkustesV2!V30*ProkustesV!$AC30,-99)</f>
        <v>-99</v>
      </c>
      <c r="V30" s="82">
        <f>IF($A30=$B$3,ProkustesV2!U30*ProkustesV!$AC30,-99)</f>
        <v>-99</v>
      </c>
    </row>
    <row r="31" spans="1:22" x14ac:dyDescent="0.3">
      <c r="A31" s="80" t="str">
        <f t="shared" si="2"/>
        <v>DIPalp</v>
      </c>
      <c r="B31" s="82" t="str">
        <f>ProkustesV!D31</f>
        <v>DIPalp17_d_3.jpg</v>
      </c>
      <c r="C31" s="82">
        <f>IF($A31=$B$3,ProkustesV2!D31*ProkustesV!$AC31,-99)</f>
        <v>-99</v>
      </c>
      <c r="D31" s="82">
        <f>IF($A31=$B$3,ProkustesV2!C31*ProkustesV!$AC31,-99)</f>
        <v>-99</v>
      </c>
      <c r="E31" s="82">
        <f>IF($A31=$B$3,ProkustesV2!F31*ProkustesV!$AC31,-99)</f>
        <v>-99</v>
      </c>
      <c r="F31" s="82">
        <f>IF($A31=$B$3,ProkustesV2!E31*ProkustesV!$AC31,-99)</f>
        <v>-99</v>
      </c>
      <c r="G31" s="82">
        <f>IF($A31=$B$3,ProkustesV2!H31*ProkustesV!$AC31,-99)</f>
        <v>-99</v>
      </c>
      <c r="H31" s="82">
        <f>IF($A31=$B$3,ProkustesV2!G31*ProkustesV!$AC31,-99)</f>
        <v>-99</v>
      </c>
      <c r="I31" s="82">
        <f>IF($A31=$B$3,ProkustesV2!J31*ProkustesV!$AC31,-99)</f>
        <v>-99</v>
      </c>
      <c r="J31" s="82">
        <f>IF($A31=$B$3,ProkustesV2!I31*ProkustesV!$AC31,-99)</f>
        <v>-99</v>
      </c>
      <c r="K31" s="82">
        <f>IF($A31=$B$3,ProkustesV2!L31*ProkustesV!$AC31,-99)</f>
        <v>-99</v>
      </c>
      <c r="L31" s="82">
        <f>IF($A31=$B$3,ProkustesV2!K31*ProkustesV!$AC31,-99)</f>
        <v>-99</v>
      </c>
      <c r="M31" s="82">
        <f>IF($A31=$B$3,ProkustesV2!N31*ProkustesV!$AC31,-99)</f>
        <v>-99</v>
      </c>
      <c r="N31" s="82">
        <f>IF($A31=$B$3,ProkustesV2!M31*ProkustesV!$AC31,-99)</f>
        <v>-99</v>
      </c>
      <c r="O31" s="82">
        <f>IF($A31=$B$3,ProkustesV2!P31*ProkustesV!$AC31,-99)</f>
        <v>-99</v>
      </c>
      <c r="P31" s="82">
        <f>IF($A31=$B$3,ProkustesV2!O31*ProkustesV!$AC31,-99)</f>
        <v>-99</v>
      </c>
      <c r="Q31" s="82">
        <f>IF($A31=$B$3,ProkustesV2!R31*ProkustesV!$AC31,-99)</f>
        <v>-99</v>
      </c>
      <c r="R31" s="82">
        <f>IF($A31=$B$3,ProkustesV2!Q31*ProkustesV!$AC31,-99)</f>
        <v>-99</v>
      </c>
      <c r="S31" s="82">
        <f>IF($A31=$B$3,ProkustesV2!T31*ProkustesV!$AC31,-99)</f>
        <v>-99</v>
      </c>
      <c r="T31" s="82">
        <f>IF($A31=$B$3,ProkustesV2!S31*ProkustesV!$AC31,-99)</f>
        <v>-99</v>
      </c>
      <c r="U31" s="82">
        <f>IF($A31=$B$3,ProkustesV2!V31*ProkustesV!$AC31,-99)</f>
        <v>-99</v>
      </c>
      <c r="V31" s="82">
        <f>IF($A31=$B$3,ProkustesV2!U31*ProkustesV!$AC31,-99)</f>
        <v>-99</v>
      </c>
    </row>
    <row r="32" spans="1:22" x14ac:dyDescent="0.3">
      <c r="A32" s="80" t="str">
        <f t="shared" si="2"/>
        <v>DIPalp</v>
      </c>
      <c r="B32" s="82" t="str">
        <f>ProkustesV!D32</f>
        <v>DIPalp17_d_4.jpg</v>
      </c>
      <c r="C32" s="82">
        <f>IF($A32=$B$3,ProkustesV2!D32*ProkustesV!$AC32,-99)</f>
        <v>-99</v>
      </c>
      <c r="D32" s="82">
        <f>IF($A32=$B$3,ProkustesV2!C32*ProkustesV!$AC32,-99)</f>
        <v>-99</v>
      </c>
      <c r="E32" s="82">
        <f>IF($A32=$B$3,ProkustesV2!F32*ProkustesV!$AC32,-99)</f>
        <v>-99</v>
      </c>
      <c r="F32" s="82">
        <f>IF($A32=$B$3,ProkustesV2!E32*ProkustesV!$AC32,-99)</f>
        <v>-99</v>
      </c>
      <c r="G32" s="82">
        <f>IF($A32=$B$3,ProkustesV2!H32*ProkustesV!$AC32,-99)</f>
        <v>-99</v>
      </c>
      <c r="H32" s="82">
        <f>IF($A32=$B$3,ProkustesV2!G32*ProkustesV!$AC32,-99)</f>
        <v>-99</v>
      </c>
      <c r="I32" s="82">
        <f>IF($A32=$B$3,ProkustesV2!J32*ProkustesV!$AC32,-99)</f>
        <v>-99</v>
      </c>
      <c r="J32" s="82">
        <f>IF($A32=$B$3,ProkustesV2!I32*ProkustesV!$AC32,-99)</f>
        <v>-99</v>
      </c>
      <c r="K32" s="82">
        <f>IF($A32=$B$3,ProkustesV2!L32*ProkustesV!$AC32,-99)</f>
        <v>-99</v>
      </c>
      <c r="L32" s="82">
        <f>IF($A32=$B$3,ProkustesV2!K32*ProkustesV!$AC32,-99)</f>
        <v>-99</v>
      </c>
      <c r="M32" s="82">
        <f>IF($A32=$B$3,ProkustesV2!N32*ProkustesV!$AC32,-99)</f>
        <v>-99</v>
      </c>
      <c r="N32" s="82">
        <f>IF($A32=$B$3,ProkustesV2!M32*ProkustesV!$AC32,-99)</f>
        <v>-99</v>
      </c>
      <c r="O32" s="82">
        <f>IF($A32=$B$3,ProkustesV2!P32*ProkustesV!$AC32,-99)</f>
        <v>-99</v>
      </c>
      <c r="P32" s="82">
        <f>IF($A32=$B$3,ProkustesV2!O32*ProkustesV!$AC32,-99)</f>
        <v>-99</v>
      </c>
      <c r="Q32" s="82">
        <f>IF($A32=$B$3,ProkustesV2!R32*ProkustesV!$AC32,-99)</f>
        <v>-99</v>
      </c>
      <c r="R32" s="82">
        <f>IF($A32=$B$3,ProkustesV2!Q32*ProkustesV!$AC32,-99)</f>
        <v>-99</v>
      </c>
      <c r="S32" s="82">
        <f>IF($A32=$B$3,ProkustesV2!T32*ProkustesV!$AC32,-99)</f>
        <v>-99</v>
      </c>
      <c r="T32" s="82">
        <f>IF($A32=$B$3,ProkustesV2!S32*ProkustesV!$AC32,-99)</f>
        <v>-99</v>
      </c>
      <c r="U32" s="82">
        <f>IF($A32=$B$3,ProkustesV2!V32*ProkustesV!$AC32,-99)</f>
        <v>-99</v>
      </c>
      <c r="V32" s="82">
        <f>IF($A32=$B$3,ProkustesV2!U32*ProkustesV!$AC32,-99)</f>
        <v>-99</v>
      </c>
    </row>
    <row r="33" spans="1:22" x14ac:dyDescent="0.3">
      <c r="A33" s="80" t="str">
        <f t="shared" si="2"/>
        <v>DIPalp</v>
      </c>
      <c r="B33" s="82" t="str">
        <f>ProkustesV!D33</f>
        <v>DIPalp17_d_5.jpg</v>
      </c>
      <c r="C33" s="82">
        <f>IF($A33=$B$3,ProkustesV2!D33*ProkustesV!$AC33,-99)</f>
        <v>-99</v>
      </c>
      <c r="D33" s="82">
        <f>IF($A33=$B$3,ProkustesV2!C33*ProkustesV!$AC33,-99)</f>
        <v>-99</v>
      </c>
      <c r="E33" s="82">
        <f>IF($A33=$B$3,ProkustesV2!F33*ProkustesV!$AC33,-99)</f>
        <v>-99</v>
      </c>
      <c r="F33" s="82">
        <f>IF($A33=$B$3,ProkustesV2!E33*ProkustesV!$AC33,-99)</f>
        <v>-99</v>
      </c>
      <c r="G33" s="82">
        <f>IF($A33=$B$3,ProkustesV2!H33*ProkustesV!$AC33,-99)</f>
        <v>-99</v>
      </c>
      <c r="H33" s="82">
        <f>IF($A33=$B$3,ProkustesV2!G33*ProkustesV!$AC33,-99)</f>
        <v>-99</v>
      </c>
      <c r="I33" s="82">
        <f>IF($A33=$B$3,ProkustesV2!J33*ProkustesV!$AC33,-99)</f>
        <v>-99</v>
      </c>
      <c r="J33" s="82">
        <f>IF($A33=$B$3,ProkustesV2!I33*ProkustesV!$AC33,-99)</f>
        <v>-99</v>
      </c>
      <c r="K33" s="82">
        <f>IF($A33=$B$3,ProkustesV2!L33*ProkustesV!$AC33,-99)</f>
        <v>-99</v>
      </c>
      <c r="L33" s="82">
        <f>IF($A33=$B$3,ProkustesV2!K33*ProkustesV!$AC33,-99)</f>
        <v>-99</v>
      </c>
      <c r="M33" s="82">
        <f>IF($A33=$B$3,ProkustesV2!N33*ProkustesV!$AC33,-99)</f>
        <v>-99</v>
      </c>
      <c r="N33" s="82">
        <f>IF($A33=$B$3,ProkustesV2!M33*ProkustesV!$AC33,-99)</f>
        <v>-99</v>
      </c>
      <c r="O33" s="82">
        <f>IF($A33=$B$3,ProkustesV2!P33*ProkustesV!$AC33,-99)</f>
        <v>-99</v>
      </c>
      <c r="P33" s="82">
        <f>IF($A33=$B$3,ProkustesV2!O33*ProkustesV!$AC33,-99)</f>
        <v>-99</v>
      </c>
      <c r="Q33" s="82">
        <f>IF($A33=$B$3,ProkustesV2!R33*ProkustesV!$AC33,-99)</f>
        <v>-99</v>
      </c>
      <c r="R33" s="82">
        <f>IF($A33=$B$3,ProkustesV2!Q33*ProkustesV!$AC33,-99)</f>
        <v>-99</v>
      </c>
      <c r="S33" s="82">
        <f>IF($A33=$B$3,ProkustesV2!T33*ProkustesV!$AC33,-99)</f>
        <v>-99</v>
      </c>
      <c r="T33" s="82">
        <f>IF($A33=$B$3,ProkustesV2!S33*ProkustesV!$AC33,-99)</f>
        <v>-99</v>
      </c>
      <c r="U33" s="82">
        <f>IF($A33=$B$3,ProkustesV2!V33*ProkustesV!$AC33,-99)</f>
        <v>-99</v>
      </c>
      <c r="V33" s="82">
        <f>IF($A33=$B$3,ProkustesV2!U33*ProkustesV!$AC33,-99)</f>
        <v>-99</v>
      </c>
    </row>
    <row r="34" spans="1:22" x14ac:dyDescent="0.3">
      <c r="A34" s="80" t="str">
        <f t="shared" si="2"/>
        <v>DIPalp</v>
      </c>
      <c r="B34" s="82" t="str">
        <f>ProkustesV!D34</f>
        <v>DIPalp19_d_1.jpg</v>
      </c>
      <c r="C34" s="82">
        <f>IF($A34=$B$3,ProkustesV2!D34*ProkustesV!$AC34,-99)</f>
        <v>-99</v>
      </c>
      <c r="D34" s="82">
        <f>IF($A34=$B$3,ProkustesV2!C34*ProkustesV!$AC34,-99)</f>
        <v>-99</v>
      </c>
      <c r="E34" s="82">
        <f>IF($A34=$B$3,ProkustesV2!F34*ProkustesV!$AC34,-99)</f>
        <v>-99</v>
      </c>
      <c r="F34" s="82">
        <f>IF($A34=$B$3,ProkustesV2!E34*ProkustesV!$AC34,-99)</f>
        <v>-99</v>
      </c>
      <c r="G34" s="82">
        <f>IF($A34=$B$3,ProkustesV2!H34*ProkustesV!$AC34,-99)</f>
        <v>-99</v>
      </c>
      <c r="H34" s="82">
        <f>IF($A34=$B$3,ProkustesV2!G34*ProkustesV!$AC34,-99)</f>
        <v>-99</v>
      </c>
      <c r="I34" s="82">
        <f>IF($A34=$B$3,ProkustesV2!J34*ProkustesV!$AC34,-99)</f>
        <v>-99</v>
      </c>
      <c r="J34" s="82">
        <f>IF($A34=$B$3,ProkustesV2!I34*ProkustesV!$AC34,-99)</f>
        <v>-99</v>
      </c>
      <c r="K34" s="82">
        <f>IF($A34=$B$3,ProkustesV2!L34*ProkustesV!$AC34,-99)</f>
        <v>-99</v>
      </c>
      <c r="L34" s="82">
        <f>IF($A34=$B$3,ProkustesV2!K34*ProkustesV!$AC34,-99)</f>
        <v>-99</v>
      </c>
      <c r="M34" s="82">
        <f>IF($A34=$B$3,ProkustesV2!N34*ProkustesV!$AC34,-99)</f>
        <v>-99</v>
      </c>
      <c r="N34" s="82">
        <f>IF($A34=$B$3,ProkustesV2!M34*ProkustesV!$AC34,-99)</f>
        <v>-99</v>
      </c>
      <c r="O34" s="82">
        <f>IF($A34=$B$3,ProkustesV2!P34*ProkustesV!$AC34,-99)</f>
        <v>-99</v>
      </c>
      <c r="P34" s="82">
        <f>IF($A34=$B$3,ProkustesV2!O34*ProkustesV!$AC34,-99)</f>
        <v>-99</v>
      </c>
      <c r="Q34" s="82">
        <f>IF($A34=$B$3,ProkustesV2!R34*ProkustesV!$AC34,-99)</f>
        <v>-99</v>
      </c>
      <c r="R34" s="82">
        <f>IF($A34=$B$3,ProkustesV2!Q34*ProkustesV!$AC34,-99)</f>
        <v>-99</v>
      </c>
      <c r="S34" s="82">
        <f>IF($A34=$B$3,ProkustesV2!T34*ProkustesV!$AC34,-99)</f>
        <v>-99</v>
      </c>
      <c r="T34" s="82">
        <f>IF($A34=$B$3,ProkustesV2!S34*ProkustesV!$AC34,-99)</f>
        <v>-99</v>
      </c>
      <c r="U34" s="82">
        <f>IF($A34=$B$3,ProkustesV2!V34*ProkustesV!$AC34,-99)</f>
        <v>-99</v>
      </c>
      <c r="V34" s="82">
        <f>IF($A34=$B$3,ProkustesV2!U34*ProkustesV!$AC34,-99)</f>
        <v>-99</v>
      </c>
    </row>
    <row r="35" spans="1:22" x14ac:dyDescent="0.3">
      <c r="A35" s="80" t="str">
        <f t="shared" si="2"/>
        <v>DIPalp</v>
      </c>
      <c r="B35" s="82" t="str">
        <f>ProkustesV!D35</f>
        <v>DIPalp19_d_2.jpg</v>
      </c>
      <c r="C35" s="82">
        <f>IF($A35=$B$3,ProkustesV2!D35*ProkustesV!$AC35,-99)</f>
        <v>-99</v>
      </c>
      <c r="D35" s="82">
        <f>IF($A35=$B$3,ProkustesV2!C35*ProkustesV!$AC35,-99)</f>
        <v>-99</v>
      </c>
      <c r="E35" s="82">
        <f>IF($A35=$B$3,ProkustesV2!F35*ProkustesV!$AC35,-99)</f>
        <v>-99</v>
      </c>
      <c r="F35" s="82">
        <f>IF($A35=$B$3,ProkustesV2!E35*ProkustesV!$AC35,-99)</f>
        <v>-99</v>
      </c>
      <c r="G35" s="82">
        <f>IF($A35=$B$3,ProkustesV2!H35*ProkustesV!$AC35,-99)</f>
        <v>-99</v>
      </c>
      <c r="H35" s="82">
        <f>IF($A35=$B$3,ProkustesV2!G35*ProkustesV!$AC35,-99)</f>
        <v>-99</v>
      </c>
      <c r="I35" s="82">
        <f>IF($A35=$B$3,ProkustesV2!J35*ProkustesV!$AC35,-99)</f>
        <v>-99</v>
      </c>
      <c r="J35" s="82">
        <f>IF($A35=$B$3,ProkustesV2!I35*ProkustesV!$AC35,-99)</f>
        <v>-99</v>
      </c>
      <c r="K35" s="82">
        <f>IF($A35=$B$3,ProkustesV2!L35*ProkustesV!$AC35,-99)</f>
        <v>-99</v>
      </c>
      <c r="L35" s="82">
        <f>IF($A35=$B$3,ProkustesV2!K35*ProkustesV!$AC35,-99)</f>
        <v>-99</v>
      </c>
      <c r="M35" s="82">
        <f>IF($A35=$B$3,ProkustesV2!N35*ProkustesV!$AC35,-99)</f>
        <v>-99</v>
      </c>
      <c r="N35" s="82">
        <f>IF($A35=$B$3,ProkustesV2!M35*ProkustesV!$AC35,-99)</f>
        <v>-99</v>
      </c>
      <c r="O35" s="82">
        <f>IF($A35=$B$3,ProkustesV2!P35*ProkustesV!$AC35,-99)</f>
        <v>-99</v>
      </c>
      <c r="P35" s="82">
        <f>IF($A35=$B$3,ProkustesV2!O35*ProkustesV!$AC35,-99)</f>
        <v>-99</v>
      </c>
      <c r="Q35" s="82">
        <f>IF($A35=$B$3,ProkustesV2!R35*ProkustesV!$AC35,-99)</f>
        <v>-99</v>
      </c>
      <c r="R35" s="82">
        <f>IF($A35=$B$3,ProkustesV2!Q35*ProkustesV!$AC35,-99)</f>
        <v>-99</v>
      </c>
      <c r="S35" s="82">
        <f>IF($A35=$B$3,ProkustesV2!T35*ProkustesV!$AC35,-99)</f>
        <v>-99</v>
      </c>
      <c r="T35" s="82">
        <f>IF($A35=$B$3,ProkustesV2!S35*ProkustesV!$AC35,-99)</f>
        <v>-99</v>
      </c>
      <c r="U35" s="82">
        <f>IF($A35=$B$3,ProkustesV2!V35*ProkustesV!$AC35,-99)</f>
        <v>-99</v>
      </c>
      <c r="V35" s="82">
        <f>IF($A35=$B$3,ProkustesV2!U35*ProkustesV!$AC35,-99)</f>
        <v>-99</v>
      </c>
    </row>
    <row r="36" spans="1:22" x14ac:dyDescent="0.3">
      <c r="A36" s="80" t="str">
        <f t="shared" si="2"/>
        <v>DIPalp</v>
      </c>
      <c r="B36" s="82" t="str">
        <f>ProkustesV!D36</f>
        <v>DIPalp19_d_3.jpg</v>
      </c>
      <c r="C36" s="82">
        <f>IF($A36=$B$3,ProkustesV2!D36*ProkustesV!$AC36,-99)</f>
        <v>-99</v>
      </c>
      <c r="D36" s="82">
        <f>IF($A36=$B$3,ProkustesV2!C36*ProkustesV!$AC36,-99)</f>
        <v>-99</v>
      </c>
      <c r="E36" s="82">
        <f>IF($A36=$B$3,ProkustesV2!F36*ProkustesV!$AC36,-99)</f>
        <v>-99</v>
      </c>
      <c r="F36" s="82">
        <f>IF($A36=$B$3,ProkustesV2!E36*ProkustesV!$AC36,-99)</f>
        <v>-99</v>
      </c>
      <c r="G36" s="82">
        <f>IF($A36=$B$3,ProkustesV2!H36*ProkustesV!$AC36,-99)</f>
        <v>-99</v>
      </c>
      <c r="H36" s="82">
        <f>IF($A36=$B$3,ProkustesV2!G36*ProkustesV!$AC36,-99)</f>
        <v>-99</v>
      </c>
      <c r="I36" s="82">
        <f>IF($A36=$B$3,ProkustesV2!J36*ProkustesV!$AC36,-99)</f>
        <v>-99</v>
      </c>
      <c r="J36" s="82">
        <f>IF($A36=$B$3,ProkustesV2!I36*ProkustesV!$AC36,-99)</f>
        <v>-99</v>
      </c>
      <c r="K36" s="82">
        <f>IF($A36=$B$3,ProkustesV2!L36*ProkustesV!$AC36,-99)</f>
        <v>-99</v>
      </c>
      <c r="L36" s="82">
        <f>IF($A36=$B$3,ProkustesV2!K36*ProkustesV!$AC36,-99)</f>
        <v>-99</v>
      </c>
      <c r="M36" s="82">
        <f>IF($A36=$B$3,ProkustesV2!N36*ProkustesV!$AC36,-99)</f>
        <v>-99</v>
      </c>
      <c r="N36" s="82">
        <f>IF($A36=$B$3,ProkustesV2!M36*ProkustesV!$AC36,-99)</f>
        <v>-99</v>
      </c>
      <c r="O36" s="82">
        <f>IF($A36=$B$3,ProkustesV2!P36*ProkustesV!$AC36,-99)</f>
        <v>-99</v>
      </c>
      <c r="P36" s="82">
        <f>IF($A36=$B$3,ProkustesV2!O36*ProkustesV!$AC36,-99)</f>
        <v>-99</v>
      </c>
      <c r="Q36" s="82">
        <f>IF($A36=$B$3,ProkustesV2!R36*ProkustesV!$AC36,-99)</f>
        <v>-99</v>
      </c>
      <c r="R36" s="82">
        <f>IF($A36=$B$3,ProkustesV2!Q36*ProkustesV!$AC36,-99)</f>
        <v>-99</v>
      </c>
      <c r="S36" s="82">
        <f>IF($A36=$B$3,ProkustesV2!T36*ProkustesV!$AC36,-99)</f>
        <v>-99</v>
      </c>
      <c r="T36" s="82">
        <f>IF($A36=$B$3,ProkustesV2!S36*ProkustesV!$AC36,-99)</f>
        <v>-99</v>
      </c>
      <c r="U36" s="82">
        <f>IF($A36=$B$3,ProkustesV2!V36*ProkustesV!$AC36,-99)</f>
        <v>-99</v>
      </c>
      <c r="V36" s="82">
        <f>IF($A36=$B$3,ProkustesV2!U36*ProkustesV!$AC36,-99)</f>
        <v>-99</v>
      </c>
    </row>
    <row r="37" spans="1:22" x14ac:dyDescent="0.3">
      <c r="A37" s="80" t="str">
        <f t="shared" si="2"/>
        <v>DIPalp</v>
      </c>
      <c r="B37" s="82" t="str">
        <f>ProkustesV!D37</f>
        <v>DIPalp19_d_4.jpg</v>
      </c>
      <c r="C37" s="82">
        <f>IF($A37=$B$3,ProkustesV2!D37*ProkustesV!$AC37,-99)</f>
        <v>-99</v>
      </c>
      <c r="D37" s="82">
        <f>IF($A37=$B$3,ProkustesV2!C37*ProkustesV!$AC37,-99)</f>
        <v>-99</v>
      </c>
      <c r="E37" s="82">
        <f>IF($A37=$B$3,ProkustesV2!F37*ProkustesV!$AC37,-99)</f>
        <v>-99</v>
      </c>
      <c r="F37" s="82">
        <f>IF($A37=$B$3,ProkustesV2!E37*ProkustesV!$AC37,-99)</f>
        <v>-99</v>
      </c>
      <c r="G37" s="82">
        <f>IF($A37=$B$3,ProkustesV2!H37*ProkustesV!$AC37,-99)</f>
        <v>-99</v>
      </c>
      <c r="H37" s="82">
        <f>IF($A37=$B$3,ProkustesV2!G37*ProkustesV!$AC37,-99)</f>
        <v>-99</v>
      </c>
      <c r="I37" s="82">
        <f>IF($A37=$B$3,ProkustesV2!J37*ProkustesV!$AC37,-99)</f>
        <v>-99</v>
      </c>
      <c r="J37" s="82">
        <f>IF($A37=$B$3,ProkustesV2!I37*ProkustesV!$AC37,-99)</f>
        <v>-99</v>
      </c>
      <c r="K37" s="82">
        <f>IF($A37=$B$3,ProkustesV2!L37*ProkustesV!$AC37,-99)</f>
        <v>-99</v>
      </c>
      <c r="L37" s="82">
        <f>IF($A37=$B$3,ProkustesV2!K37*ProkustesV!$AC37,-99)</f>
        <v>-99</v>
      </c>
      <c r="M37" s="82">
        <f>IF($A37=$B$3,ProkustesV2!N37*ProkustesV!$AC37,-99)</f>
        <v>-99</v>
      </c>
      <c r="N37" s="82">
        <f>IF($A37=$B$3,ProkustesV2!M37*ProkustesV!$AC37,-99)</f>
        <v>-99</v>
      </c>
      <c r="O37" s="82">
        <f>IF($A37=$B$3,ProkustesV2!P37*ProkustesV!$AC37,-99)</f>
        <v>-99</v>
      </c>
      <c r="P37" s="82">
        <f>IF($A37=$B$3,ProkustesV2!O37*ProkustesV!$AC37,-99)</f>
        <v>-99</v>
      </c>
      <c r="Q37" s="82">
        <f>IF($A37=$B$3,ProkustesV2!R37*ProkustesV!$AC37,-99)</f>
        <v>-99</v>
      </c>
      <c r="R37" s="82">
        <f>IF($A37=$B$3,ProkustesV2!Q37*ProkustesV!$AC37,-99)</f>
        <v>-99</v>
      </c>
      <c r="S37" s="82">
        <f>IF($A37=$B$3,ProkustesV2!T37*ProkustesV!$AC37,-99)</f>
        <v>-99</v>
      </c>
      <c r="T37" s="82">
        <f>IF($A37=$B$3,ProkustesV2!S37*ProkustesV!$AC37,-99)</f>
        <v>-99</v>
      </c>
      <c r="U37" s="82">
        <f>IF($A37=$B$3,ProkustesV2!V37*ProkustesV!$AC37,-99)</f>
        <v>-99</v>
      </c>
      <c r="V37" s="82">
        <f>IF($A37=$B$3,ProkustesV2!U37*ProkustesV!$AC37,-99)</f>
        <v>-99</v>
      </c>
    </row>
    <row r="38" spans="1:22" x14ac:dyDescent="0.3">
      <c r="A38" s="80" t="str">
        <f t="shared" si="2"/>
        <v>DIPalp</v>
      </c>
      <c r="B38" s="82" t="str">
        <f>ProkustesV!D38</f>
        <v>DIPalp19_d_5.jpg</v>
      </c>
      <c r="C38" s="82">
        <f>IF($A38=$B$3,ProkustesV2!D38*ProkustesV!$AC38,-99)</f>
        <v>-99</v>
      </c>
      <c r="D38" s="82">
        <f>IF($A38=$B$3,ProkustesV2!C38*ProkustesV!$AC38,-99)</f>
        <v>-99</v>
      </c>
      <c r="E38" s="82">
        <f>IF($A38=$B$3,ProkustesV2!F38*ProkustesV!$AC38,-99)</f>
        <v>-99</v>
      </c>
      <c r="F38" s="82">
        <f>IF($A38=$B$3,ProkustesV2!E38*ProkustesV!$AC38,-99)</f>
        <v>-99</v>
      </c>
      <c r="G38" s="82">
        <f>IF($A38=$B$3,ProkustesV2!H38*ProkustesV!$AC38,-99)</f>
        <v>-99</v>
      </c>
      <c r="H38" s="82">
        <f>IF($A38=$B$3,ProkustesV2!G38*ProkustesV!$AC38,-99)</f>
        <v>-99</v>
      </c>
      <c r="I38" s="82">
        <f>IF($A38=$B$3,ProkustesV2!J38*ProkustesV!$AC38,-99)</f>
        <v>-99</v>
      </c>
      <c r="J38" s="82">
        <f>IF($A38=$B$3,ProkustesV2!I38*ProkustesV!$AC38,-99)</f>
        <v>-99</v>
      </c>
      <c r="K38" s="82">
        <f>IF($A38=$B$3,ProkustesV2!L38*ProkustesV!$AC38,-99)</f>
        <v>-99</v>
      </c>
      <c r="L38" s="82">
        <f>IF($A38=$B$3,ProkustesV2!K38*ProkustesV!$AC38,-99)</f>
        <v>-99</v>
      </c>
      <c r="M38" s="82">
        <f>IF($A38=$B$3,ProkustesV2!N38*ProkustesV!$AC38,-99)</f>
        <v>-99</v>
      </c>
      <c r="N38" s="82">
        <f>IF($A38=$B$3,ProkustesV2!M38*ProkustesV!$AC38,-99)</f>
        <v>-99</v>
      </c>
      <c r="O38" s="82">
        <f>IF($A38=$B$3,ProkustesV2!P38*ProkustesV!$AC38,-99)</f>
        <v>-99</v>
      </c>
      <c r="P38" s="82">
        <f>IF($A38=$B$3,ProkustesV2!O38*ProkustesV!$AC38,-99)</f>
        <v>-99</v>
      </c>
      <c r="Q38" s="82">
        <f>IF($A38=$B$3,ProkustesV2!R38*ProkustesV!$AC38,-99)</f>
        <v>-99</v>
      </c>
      <c r="R38" s="82">
        <f>IF($A38=$B$3,ProkustesV2!Q38*ProkustesV!$AC38,-99)</f>
        <v>-99</v>
      </c>
      <c r="S38" s="82">
        <f>IF($A38=$B$3,ProkustesV2!T38*ProkustesV!$AC38,-99)</f>
        <v>-99</v>
      </c>
      <c r="T38" s="82">
        <f>IF($A38=$B$3,ProkustesV2!S38*ProkustesV!$AC38,-99)</f>
        <v>-99</v>
      </c>
      <c r="U38" s="82">
        <f>IF($A38=$B$3,ProkustesV2!V38*ProkustesV!$AC38,-99)</f>
        <v>-99</v>
      </c>
      <c r="V38" s="82">
        <f>IF($A38=$B$3,ProkustesV2!U38*ProkustesV!$AC38,-99)</f>
        <v>-99</v>
      </c>
    </row>
    <row r="39" spans="1:22" x14ac:dyDescent="0.3">
      <c r="A39" s="80" t="str">
        <f t="shared" si="2"/>
        <v>DIPalp</v>
      </c>
      <c r="B39" s="82" t="str">
        <f>ProkustesV!D39</f>
        <v>DIPalp20_d_1.jpg</v>
      </c>
      <c r="C39" s="82">
        <f>IF($A39=$B$3,ProkustesV2!D39*ProkustesV!$AC39,-99)</f>
        <v>-99</v>
      </c>
      <c r="D39" s="82">
        <f>IF($A39=$B$3,ProkustesV2!C39*ProkustesV!$AC39,-99)</f>
        <v>-99</v>
      </c>
      <c r="E39" s="82">
        <f>IF($A39=$B$3,ProkustesV2!F39*ProkustesV!$AC39,-99)</f>
        <v>-99</v>
      </c>
      <c r="F39" s="82">
        <f>IF($A39=$B$3,ProkustesV2!E39*ProkustesV!$AC39,-99)</f>
        <v>-99</v>
      </c>
      <c r="G39" s="82">
        <f>IF($A39=$B$3,ProkustesV2!H39*ProkustesV!$AC39,-99)</f>
        <v>-99</v>
      </c>
      <c r="H39" s="82">
        <f>IF($A39=$B$3,ProkustesV2!G39*ProkustesV!$AC39,-99)</f>
        <v>-99</v>
      </c>
      <c r="I39" s="82">
        <f>IF($A39=$B$3,ProkustesV2!J39*ProkustesV!$AC39,-99)</f>
        <v>-99</v>
      </c>
      <c r="J39" s="82">
        <f>IF($A39=$B$3,ProkustesV2!I39*ProkustesV!$AC39,-99)</f>
        <v>-99</v>
      </c>
      <c r="K39" s="82">
        <f>IF($A39=$B$3,ProkustesV2!L39*ProkustesV!$AC39,-99)</f>
        <v>-99</v>
      </c>
      <c r="L39" s="82">
        <f>IF($A39=$B$3,ProkustesV2!K39*ProkustesV!$AC39,-99)</f>
        <v>-99</v>
      </c>
      <c r="M39" s="82">
        <f>IF($A39=$B$3,ProkustesV2!N39*ProkustesV!$AC39,-99)</f>
        <v>-99</v>
      </c>
      <c r="N39" s="82">
        <f>IF($A39=$B$3,ProkustesV2!M39*ProkustesV!$AC39,-99)</f>
        <v>-99</v>
      </c>
      <c r="O39" s="82">
        <f>IF($A39=$B$3,ProkustesV2!P39*ProkustesV!$AC39,-99)</f>
        <v>-99</v>
      </c>
      <c r="P39" s="82">
        <f>IF($A39=$B$3,ProkustesV2!O39*ProkustesV!$AC39,-99)</f>
        <v>-99</v>
      </c>
      <c r="Q39" s="82">
        <f>IF($A39=$B$3,ProkustesV2!R39*ProkustesV!$AC39,-99)</f>
        <v>-99</v>
      </c>
      <c r="R39" s="82">
        <f>IF($A39=$B$3,ProkustesV2!Q39*ProkustesV!$AC39,-99)</f>
        <v>-99</v>
      </c>
      <c r="S39" s="82">
        <f>IF($A39=$B$3,ProkustesV2!T39*ProkustesV!$AC39,-99)</f>
        <v>-99</v>
      </c>
      <c r="T39" s="82">
        <f>IF($A39=$B$3,ProkustesV2!S39*ProkustesV!$AC39,-99)</f>
        <v>-99</v>
      </c>
      <c r="U39" s="82">
        <f>IF($A39=$B$3,ProkustesV2!V39*ProkustesV!$AC39,-99)</f>
        <v>-99</v>
      </c>
      <c r="V39" s="82">
        <f>IF($A39=$B$3,ProkustesV2!U39*ProkustesV!$AC39,-99)</f>
        <v>-99</v>
      </c>
    </row>
    <row r="40" spans="1:22" x14ac:dyDescent="0.3">
      <c r="A40" s="80" t="str">
        <f t="shared" si="2"/>
        <v>DIPalp</v>
      </c>
      <c r="B40" s="82" t="str">
        <f>ProkustesV!D40</f>
        <v>DIPalp20_d_2.jpg</v>
      </c>
      <c r="C40" s="82">
        <f>IF($A40=$B$3,ProkustesV2!D40*ProkustesV!$AC40,-99)</f>
        <v>-99</v>
      </c>
      <c r="D40" s="82">
        <f>IF($A40=$B$3,ProkustesV2!C40*ProkustesV!$AC40,-99)</f>
        <v>-99</v>
      </c>
      <c r="E40" s="82">
        <f>IF($A40=$B$3,ProkustesV2!F40*ProkustesV!$AC40,-99)</f>
        <v>-99</v>
      </c>
      <c r="F40" s="82">
        <f>IF($A40=$B$3,ProkustesV2!E40*ProkustesV!$AC40,-99)</f>
        <v>-99</v>
      </c>
      <c r="G40" s="82">
        <f>IF($A40=$B$3,ProkustesV2!H40*ProkustesV!$AC40,-99)</f>
        <v>-99</v>
      </c>
      <c r="H40" s="82">
        <f>IF($A40=$B$3,ProkustesV2!G40*ProkustesV!$AC40,-99)</f>
        <v>-99</v>
      </c>
      <c r="I40" s="82">
        <f>IF($A40=$B$3,ProkustesV2!J40*ProkustesV!$AC40,-99)</f>
        <v>-99</v>
      </c>
      <c r="J40" s="82">
        <f>IF($A40=$B$3,ProkustesV2!I40*ProkustesV!$AC40,-99)</f>
        <v>-99</v>
      </c>
      <c r="K40" s="82">
        <f>IF($A40=$B$3,ProkustesV2!L40*ProkustesV!$AC40,-99)</f>
        <v>-99</v>
      </c>
      <c r="L40" s="82">
        <f>IF($A40=$B$3,ProkustesV2!K40*ProkustesV!$AC40,-99)</f>
        <v>-99</v>
      </c>
      <c r="M40" s="82">
        <f>IF($A40=$B$3,ProkustesV2!N40*ProkustesV!$AC40,-99)</f>
        <v>-99</v>
      </c>
      <c r="N40" s="82">
        <f>IF($A40=$B$3,ProkustesV2!M40*ProkustesV!$AC40,-99)</f>
        <v>-99</v>
      </c>
      <c r="O40" s="82">
        <f>IF($A40=$B$3,ProkustesV2!P40*ProkustesV!$AC40,-99)</f>
        <v>-99</v>
      </c>
      <c r="P40" s="82">
        <f>IF($A40=$B$3,ProkustesV2!O40*ProkustesV!$AC40,-99)</f>
        <v>-99</v>
      </c>
      <c r="Q40" s="82">
        <f>IF($A40=$B$3,ProkustesV2!R40*ProkustesV!$AC40,-99)</f>
        <v>-99</v>
      </c>
      <c r="R40" s="82">
        <f>IF($A40=$B$3,ProkustesV2!Q40*ProkustesV!$AC40,-99)</f>
        <v>-99</v>
      </c>
      <c r="S40" s="82">
        <f>IF($A40=$B$3,ProkustesV2!T40*ProkustesV!$AC40,-99)</f>
        <v>-99</v>
      </c>
      <c r="T40" s="82">
        <f>IF($A40=$B$3,ProkustesV2!S40*ProkustesV!$AC40,-99)</f>
        <v>-99</v>
      </c>
      <c r="U40" s="82">
        <f>IF($A40=$B$3,ProkustesV2!V40*ProkustesV!$AC40,-99)</f>
        <v>-99</v>
      </c>
      <c r="V40" s="82">
        <f>IF($A40=$B$3,ProkustesV2!U40*ProkustesV!$AC40,-99)</f>
        <v>-99</v>
      </c>
    </row>
    <row r="41" spans="1:22" x14ac:dyDescent="0.3">
      <c r="A41" s="80" t="str">
        <f t="shared" si="2"/>
        <v>DIPalp</v>
      </c>
      <c r="B41" s="82" t="str">
        <f>ProkustesV!D41</f>
        <v>DIPalp20_d_3.jpg</v>
      </c>
      <c r="C41" s="82">
        <f>IF($A41=$B$3,ProkustesV2!D41*ProkustesV!$AC41,-99)</f>
        <v>-99</v>
      </c>
      <c r="D41" s="82">
        <f>IF($A41=$B$3,ProkustesV2!C41*ProkustesV!$AC41,-99)</f>
        <v>-99</v>
      </c>
      <c r="E41" s="82">
        <f>IF($A41=$B$3,ProkustesV2!F41*ProkustesV!$AC41,-99)</f>
        <v>-99</v>
      </c>
      <c r="F41" s="82">
        <f>IF($A41=$B$3,ProkustesV2!E41*ProkustesV!$AC41,-99)</f>
        <v>-99</v>
      </c>
      <c r="G41" s="82">
        <f>IF($A41=$B$3,ProkustesV2!H41*ProkustesV!$AC41,-99)</f>
        <v>-99</v>
      </c>
      <c r="H41" s="82">
        <f>IF($A41=$B$3,ProkustesV2!G41*ProkustesV!$AC41,-99)</f>
        <v>-99</v>
      </c>
      <c r="I41" s="82">
        <f>IF($A41=$B$3,ProkustesV2!J41*ProkustesV!$AC41,-99)</f>
        <v>-99</v>
      </c>
      <c r="J41" s="82">
        <f>IF($A41=$B$3,ProkustesV2!I41*ProkustesV!$AC41,-99)</f>
        <v>-99</v>
      </c>
      <c r="K41" s="82">
        <f>IF($A41=$B$3,ProkustesV2!L41*ProkustesV!$AC41,-99)</f>
        <v>-99</v>
      </c>
      <c r="L41" s="82">
        <f>IF($A41=$B$3,ProkustesV2!K41*ProkustesV!$AC41,-99)</f>
        <v>-99</v>
      </c>
      <c r="M41" s="82">
        <f>IF($A41=$B$3,ProkustesV2!N41*ProkustesV!$AC41,-99)</f>
        <v>-99</v>
      </c>
      <c r="N41" s="82">
        <f>IF($A41=$B$3,ProkustesV2!M41*ProkustesV!$AC41,-99)</f>
        <v>-99</v>
      </c>
      <c r="O41" s="82">
        <f>IF($A41=$B$3,ProkustesV2!P41*ProkustesV!$AC41,-99)</f>
        <v>-99</v>
      </c>
      <c r="P41" s="82">
        <f>IF($A41=$B$3,ProkustesV2!O41*ProkustesV!$AC41,-99)</f>
        <v>-99</v>
      </c>
      <c r="Q41" s="82">
        <f>IF($A41=$B$3,ProkustesV2!R41*ProkustesV!$AC41,-99)</f>
        <v>-99</v>
      </c>
      <c r="R41" s="82">
        <f>IF($A41=$B$3,ProkustesV2!Q41*ProkustesV!$AC41,-99)</f>
        <v>-99</v>
      </c>
      <c r="S41" s="82">
        <f>IF($A41=$B$3,ProkustesV2!T41*ProkustesV!$AC41,-99)</f>
        <v>-99</v>
      </c>
      <c r="T41" s="82">
        <f>IF($A41=$B$3,ProkustesV2!S41*ProkustesV!$AC41,-99)</f>
        <v>-99</v>
      </c>
      <c r="U41" s="82">
        <f>IF($A41=$B$3,ProkustesV2!V41*ProkustesV!$AC41,-99)</f>
        <v>-99</v>
      </c>
      <c r="V41" s="82">
        <f>IF($A41=$B$3,ProkustesV2!U41*ProkustesV!$AC41,-99)</f>
        <v>-99</v>
      </c>
    </row>
    <row r="42" spans="1:22" x14ac:dyDescent="0.3">
      <c r="A42" s="80" t="str">
        <f t="shared" si="2"/>
        <v>DIPalp</v>
      </c>
      <c r="B42" s="82" t="str">
        <f>ProkustesV!D42</f>
        <v>DIPalp20_d_4.jpg</v>
      </c>
      <c r="C42" s="82">
        <f>IF($A42=$B$3,ProkustesV2!D42*ProkustesV!$AC42,-99)</f>
        <v>-99</v>
      </c>
      <c r="D42" s="82">
        <f>IF($A42=$B$3,ProkustesV2!C42*ProkustesV!$AC42,-99)</f>
        <v>-99</v>
      </c>
      <c r="E42" s="82">
        <f>IF($A42=$B$3,ProkustesV2!F42*ProkustesV!$AC42,-99)</f>
        <v>-99</v>
      </c>
      <c r="F42" s="82">
        <f>IF($A42=$B$3,ProkustesV2!E42*ProkustesV!$AC42,-99)</f>
        <v>-99</v>
      </c>
      <c r="G42" s="82">
        <f>IF($A42=$B$3,ProkustesV2!H42*ProkustesV!$AC42,-99)</f>
        <v>-99</v>
      </c>
      <c r="H42" s="82">
        <f>IF($A42=$B$3,ProkustesV2!G42*ProkustesV!$AC42,-99)</f>
        <v>-99</v>
      </c>
      <c r="I42" s="82">
        <f>IF($A42=$B$3,ProkustesV2!J42*ProkustesV!$AC42,-99)</f>
        <v>-99</v>
      </c>
      <c r="J42" s="82">
        <f>IF($A42=$B$3,ProkustesV2!I42*ProkustesV!$AC42,-99)</f>
        <v>-99</v>
      </c>
      <c r="K42" s="82">
        <f>IF($A42=$B$3,ProkustesV2!L42*ProkustesV!$AC42,-99)</f>
        <v>-99</v>
      </c>
      <c r="L42" s="82">
        <f>IF($A42=$B$3,ProkustesV2!K42*ProkustesV!$AC42,-99)</f>
        <v>-99</v>
      </c>
      <c r="M42" s="82">
        <f>IF($A42=$B$3,ProkustesV2!N42*ProkustesV!$AC42,-99)</f>
        <v>-99</v>
      </c>
      <c r="N42" s="82">
        <f>IF($A42=$B$3,ProkustesV2!M42*ProkustesV!$AC42,-99)</f>
        <v>-99</v>
      </c>
      <c r="O42" s="82">
        <f>IF($A42=$B$3,ProkustesV2!P42*ProkustesV!$AC42,-99)</f>
        <v>-99</v>
      </c>
      <c r="P42" s="82">
        <f>IF($A42=$B$3,ProkustesV2!O42*ProkustesV!$AC42,-99)</f>
        <v>-99</v>
      </c>
      <c r="Q42" s="82">
        <f>IF($A42=$B$3,ProkustesV2!R42*ProkustesV!$AC42,-99)</f>
        <v>-99</v>
      </c>
      <c r="R42" s="82">
        <f>IF($A42=$B$3,ProkustesV2!Q42*ProkustesV!$AC42,-99)</f>
        <v>-99</v>
      </c>
      <c r="S42" s="82">
        <f>IF($A42=$B$3,ProkustesV2!T42*ProkustesV!$AC42,-99)</f>
        <v>-99</v>
      </c>
      <c r="T42" s="82">
        <f>IF($A42=$B$3,ProkustesV2!S42*ProkustesV!$AC42,-99)</f>
        <v>-99</v>
      </c>
      <c r="U42" s="82">
        <f>IF($A42=$B$3,ProkustesV2!V42*ProkustesV!$AC42,-99)</f>
        <v>-99</v>
      </c>
      <c r="V42" s="82">
        <f>IF($A42=$B$3,ProkustesV2!U42*ProkustesV!$AC42,-99)</f>
        <v>-99</v>
      </c>
    </row>
    <row r="43" spans="1:22" x14ac:dyDescent="0.3">
      <c r="A43" s="80" t="str">
        <f t="shared" si="2"/>
        <v>DIPalp</v>
      </c>
      <c r="B43" s="82" t="str">
        <f>ProkustesV!D43</f>
        <v>DIPalp20_d_5.jpg</v>
      </c>
      <c r="C43" s="82">
        <f>IF($A43=$B$3,ProkustesV2!D43*ProkustesV!$AC43,-99)</f>
        <v>-99</v>
      </c>
      <c r="D43" s="82">
        <f>IF($A43=$B$3,ProkustesV2!C43*ProkustesV!$AC43,-99)</f>
        <v>-99</v>
      </c>
      <c r="E43" s="82">
        <f>IF($A43=$B$3,ProkustesV2!F43*ProkustesV!$AC43,-99)</f>
        <v>-99</v>
      </c>
      <c r="F43" s="82">
        <f>IF($A43=$B$3,ProkustesV2!E43*ProkustesV!$AC43,-99)</f>
        <v>-99</v>
      </c>
      <c r="G43" s="82">
        <f>IF($A43=$B$3,ProkustesV2!H43*ProkustesV!$AC43,-99)</f>
        <v>-99</v>
      </c>
      <c r="H43" s="82">
        <f>IF($A43=$B$3,ProkustesV2!G43*ProkustesV!$AC43,-99)</f>
        <v>-99</v>
      </c>
      <c r="I43" s="82">
        <f>IF($A43=$B$3,ProkustesV2!J43*ProkustesV!$AC43,-99)</f>
        <v>-99</v>
      </c>
      <c r="J43" s="82">
        <f>IF($A43=$B$3,ProkustesV2!I43*ProkustesV!$AC43,-99)</f>
        <v>-99</v>
      </c>
      <c r="K43" s="82">
        <f>IF($A43=$B$3,ProkustesV2!L43*ProkustesV!$AC43,-99)</f>
        <v>-99</v>
      </c>
      <c r="L43" s="82">
        <f>IF($A43=$B$3,ProkustesV2!K43*ProkustesV!$AC43,-99)</f>
        <v>-99</v>
      </c>
      <c r="M43" s="82">
        <f>IF($A43=$B$3,ProkustesV2!N43*ProkustesV!$AC43,-99)</f>
        <v>-99</v>
      </c>
      <c r="N43" s="82">
        <f>IF($A43=$B$3,ProkustesV2!M43*ProkustesV!$AC43,-99)</f>
        <v>-99</v>
      </c>
      <c r="O43" s="82">
        <f>IF($A43=$B$3,ProkustesV2!P43*ProkustesV!$AC43,-99)</f>
        <v>-99</v>
      </c>
      <c r="P43" s="82">
        <f>IF($A43=$B$3,ProkustesV2!O43*ProkustesV!$AC43,-99)</f>
        <v>-99</v>
      </c>
      <c r="Q43" s="82">
        <f>IF($A43=$B$3,ProkustesV2!R43*ProkustesV!$AC43,-99)</f>
        <v>-99</v>
      </c>
      <c r="R43" s="82">
        <f>IF($A43=$B$3,ProkustesV2!Q43*ProkustesV!$AC43,-99)</f>
        <v>-99</v>
      </c>
      <c r="S43" s="82">
        <f>IF($A43=$B$3,ProkustesV2!T43*ProkustesV!$AC43,-99)</f>
        <v>-99</v>
      </c>
      <c r="T43" s="82">
        <f>IF($A43=$B$3,ProkustesV2!S43*ProkustesV!$AC43,-99)</f>
        <v>-99</v>
      </c>
      <c r="U43" s="82">
        <f>IF($A43=$B$3,ProkustesV2!V43*ProkustesV!$AC43,-99)</f>
        <v>-99</v>
      </c>
      <c r="V43" s="82">
        <f>IF($A43=$B$3,ProkustesV2!U43*ProkustesV!$AC43,-99)</f>
        <v>-99</v>
      </c>
    </row>
    <row r="44" spans="1:22" x14ac:dyDescent="0.3">
      <c r="A44" s="80" t="str">
        <f t="shared" si="2"/>
        <v>DIPalp</v>
      </c>
      <c r="B44" s="82" t="str">
        <f>ProkustesV!D44</f>
        <v>DIPalp29_d_1.jpg</v>
      </c>
      <c r="C44" s="82">
        <f>IF($A44=$B$3,ProkustesV2!D44*ProkustesV!$AC44,-99)</f>
        <v>-99</v>
      </c>
      <c r="D44" s="82">
        <f>IF($A44=$B$3,ProkustesV2!C44*ProkustesV!$AC44,-99)</f>
        <v>-99</v>
      </c>
      <c r="E44" s="82">
        <f>IF($A44=$B$3,ProkustesV2!F44*ProkustesV!$AC44,-99)</f>
        <v>-99</v>
      </c>
      <c r="F44" s="82">
        <f>IF($A44=$B$3,ProkustesV2!E44*ProkustesV!$AC44,-99)</f>
        <v>-99</v>
      </c>
      <c r="G44" s="82">
        <f>IF($A44=$B$3,ProkustesV2!H44*ProkustesV!$AC44,-99)</f>
        <v>-99</v>
      </c>
      <c r="H44" s="82">
        <f>IF($A44=$B$3,ProkustesV2!G44*ProkustesV!$AC44,-99)</f>
        <v>-99</v>
      </c>
      <c r="I44" s="82">
        <f>IF($A44=$B$3,ProkustesV2!J44*ProkustesV!$AC44,-99)</f>
        <v>-99</v>
      </c>
      <c r="J44" s="82">
        <f>IF($A44=$B$3,ProkustesV2!I44*ProkustesV!$AC44,-99)</f>
        <v>-99</v>
      </c>
      <c r="K44" s="82">
        <f>IF($A44=$B$3,ProkustesV2!L44*ProkustesV!$AC44,-99)</f>
        <v>-99</v>
      </c>
      <c r="L44" s="82">
        <f>IF($A44=$B$3,ProkustesV2!K44*ProkustesV!$AC44,-99)</f>
        <v>-99</v>
      </c>
      <c r="M44" s="82">
        <f>IF($A44=$B$3,ProkustesV2!N44*ProkustesV!$AC44,-99)</f>
        <v>-99</v>
      </c>
      <c r="N44" s="82">
        <f>IF($A44=$B$3,ProkustesV2!M44*ProkustesV!$AC44,-99)</f>
        <v>-99</v>
      </c>
      <c r="O44" s="82">
        <f>IF($A44=$B$3,ProkustesV2!P44*ProkustesV!$AC44,-99)</f>
        <v>-99</v>
      </c>
      <c r="P44" s="82">
        <f>IF($A44=$B$3,ProkustesV2!O44*ProkustesV!$AC44,-99)</f>
        <v>-99</v>
      </c>
      <c r="Q44" s="82">
        <f>IF($A44=$B$3,ProkustesV2!R44*ProkustesV!$AC44,-99)</f>
        <v>-99</v>
      </c>
      <c r="R44" s="82">
        <f>IF($A44=$B$3,ProkustesV2!Q44*ProkustesV!$AC44,-99)</f>
        <v>-99</v>
      </c>
      <c r="S44" s="82">
        <f>IF($A44=$B$3,ProkustesV2!T44*ProkustesV!$AC44,-99)</f>
        <v>-99</v>
      </c>
      <c r="T44" s="82">
        <f>IF($A44=$B$3,ProkustesV2!S44*ProkustesV!$AC44,-99)</f>
        <v>-99</v>
      </c>
      <c r="U44" s="82">
        <f>IF($A44=$B$3,ProkustesV2!V44*ProkustesV!$AC44,-99)</f>
        <v>-99</v>
      </c>
      <c r="V44" s="82">
        <f>IF($A44=$B$3,ProkustesV2!U44*ProkustesV!$AC44,-99)</f>
        <v>-99</v>
      </c>
    </row>
    <row r="45" spans="1:22" x14ac:dyDescent="0.3">
      <c r="A45" s="80" t="str">
        <f t="shared" si="2"/>
        <v>DIPalp</v>
      </c>
      <c r="B45" s="82" t="str">
        <f>ProkustesV!D45</f>
        <v>DIPalp29_d_2.jpg</v>
      </c>
      <c r="C45" s="82">
        <f>IF($A45=$B$3,ProkustesV2!D45*ProkustesV!$AC45,-99)</f>
        <v>-99</v>
      </c>
      <c r="D45" s="82">
        <f>IF($A45=$B$3,ProkustesV2!C45*ProkustesV!$AC45,-99)</f>
        <v>-99</v>
      </c>
      <c r="E45" s="82">
        <f>IF($A45=$B$3,ProkustesV2!F45*ProkustesV!$AC45,-99)</f>
        <v>-99</v>
      </c>
      <c r="F45" s="82">
        <f>IF($A45=$B$3,ProkustesV2!E45*ProkustesV!$AC45,-99)</f>
        <v>-99</v>
      </c>
      <c r="G45" s="82">
        <f>IF($A45=$B$3,ProkustesV2!H45*ProkustesV!$AC45,-99)</f>
        <v>-99</v>
      </c>
      <c r="H45" s="82">
        <f>IF($A45=$B$3,ProkustesV2!G45*ProkustesV!$AC45,-99)</f>
        <v>-99</v>
      </c>
      <c r="I45" s="82">
        <f>IF($A45=$B$3,ProkustesV2!J45*ProkustesV!$AC45,-99)</f>
        <v>-99</v>
      </c>
      <c r="J45" s="82">
        <f>IF($A45=$B$3,ProkustesV2!I45*ProkustesV!$AC45,-99)</f>
        <v>-99</v>
      </c>
      <c r="K45" s="82">
        <f>IF($A45=$B$3,ProkustesV2!L45*ProkustesV!$AC45,-99)</f>
        <v>-99</v>
      </c>
      <c r="L45" s="82">
        <f>IF($A45=$B$3,ProkustesV2!K45*ProkustesV!$AC45,-99)</f>
        <v>-99</v>
      </c>
      <c r="M45" s="82">
        <f>IF($A45=$B$3,ProkustesV2!N45*ProkustesV!$AC45,-99)</f>
        <v>-99</v>
      </c>
      <c r="N45" s="82">
        <f>IF($A45=$B$3,ProkustesV2!M45*ProkustesV!$AC45,-99)</f>
        <v>-99</v>
      </c>
      <c r="O45" s="82">
        <f>IF($A45=$B$3,ProkustesV2!P45*ProkustesV!$AC45,-99)</f>
        <v>-99</v>
      </c>
      <c r="P45" s="82">
        <f>IF($A45=$B$3,ProkustesV2!O45*ProkustesV!$AC45,-99)</f>
        <v>-99</v>
      </c>
      <c r="Q45" s="82">
        <f>IF($A45=$B$3,ProkustesV2!R45*ProkustesV!$AC45,-99)</f>
        <v>-99</v>
      </c>
      <c r="R45" s="82">
        <f>IF($A45=$B$3,ProkustesV2!Q45*ProkustesV!$AC45,-99)</f>
        <v>-99</v>
      </c>
      <c r="S45" s="82">
        <f>IF($A45=$B$3,ProkustesV2!T45*ProkustesV!$AC45,-99)</f>
        <v>-99</v>
      </c>
      <c r="T45" s="82">
        <f>IF($A45=$B$3,ProkustesV2!S45*ProkustesV!$AC45,-99)</f>
        <v>-99</v>
      </c>
      <c r="U45" s="82">
        <f>IF($A45=$B$3,ProkustesV2!V45*ProkustesV!$AC45,-99)</f>
        <v>-99</v>
      </c>
      <c r="V45" s="82">
        <f>IF($A45=$B$3,ProkustesV2!U45*ProkustesV!$AC45,-99)</f>
        <v>-99</v>
      </c>
    </row>
    <row r="46" spans="1:22" x14ac:dyDescent="0.3">
      <c r="A46" s="80" t="str">
        <f t="shared" si="2"/>
        <v>DIPalp</v>
      </c>
      <c r="B46" s="82" t="str">
        <f>ProkustesV!D46</f>
        <v>DIPalp29_d_3.jpg</v>
      </c>
      <c r="C46" s="82">
        <f>IF($A46=$B$3,ProkustesV2!D46*ProkustesV!$AC46,-99)</f>
        <v>-99</v>
      </c>
      <c r="D46" s="82">
        <f>IF($A46=$B$3,ProkustesV2!C46*ProkustesV!$AC46,-99)</f>
        <v>-99</v>
      </c>
      <c r="E46" s="82">
        <f>IF($A46=$B$3,ProkustesV2!F46*ProkustesV!$AC46,-99)</f>
        <v>-99</v>
      </c>
      <c r="F46" s="82">
        <f>IF($A46=$B$3,ProkustesV2!E46*ProkustesV!$AC46,-99)</f>
        <v>-99</v>
      </c>
      <c r="G46" s="82">
        <f>IF($A46=$B$3,ProkustesV2!H46*ProkustesV!$AC46,-99)</f>
        <v>-99</v>
      </c>
      <c r="H46" s="82">
        <f>IF($A46=$B$3,ProkustesV2!G46*ProkustesV!$AC46,-99)</f>
        <v>-99</v>
      </c>
      <c r="I46" s="82">
        <f>IF($A46=$B$3,ProkustesV2!J46*ProkustesV!$AC46,-99)</f>
        <v>-99</v>
      </c>
      <c r="J46" s="82">
        <f>IF($A46=$B$3,ProkustesV2!I46*ProkustesV!$AC46,-99)</f>
        <v>-99</v>
      </c>
      <c r="K46" s="82">
        <f>IF($A46=$B$3,ProkustesV2!L46*ProkustesV!$AC46,-99)</f>
        <v>-99</v>
      </c>
      <c r="L46" s="82">
        <f>IF($A46=$B$3,ProkustesV2!K46*ProkustesV!$AC46,-99)</f>
        <v>-99</v>
      </c>
      <c r="M46" s="82">
        <f>IF($A46=$B$3,ProkustesV2!N46*ProkustesV!$AC46,-99)</f>
        <v>-99</v>
      </c>
      <c r="N46" s="82">
        <f>IF($A46=$B$3,ProkustesV2!M46*ProkustesV!$AC46,-99)</f>
        <v>-99</v>
      </c>
      <c r="O46" s="82">
        <f>IF($A46=$B$3,ProkustesV2!P46*ProkustesV!$AC46,-99)</f>
        <v>-99</v>
      </c>
      <c r="P46" s="82">
        <f>IF($A46=$B$3,ProkustesV2!O46*ProkustesV!$AC46,-99)</f>
        <v>-99</v>
      </c>
      <c r="Q46" s="82">
        <f>IF($A46=$B$3,ProkustesV2!R46*ProkustesV!$AC46,-99)</f>
        <v>-99</v>
      </c>
      <c r="R46" s="82">
        <f>IF($A46=$B$3,ProkustesV2!Q46*ProkustesV!$AC46,-99)</f>
        <v>-99</v>
      </c>
      <c r="S46" s="82">
        <f>IF($A46=$B$3,ProkustesV2!T46*ProkustesV!$AC46,-99)</f>
        <v>-99</v>
      </c>
      <c r="T46" s="82">
        <f>IF($A46=$B$3,ProkustesV2!S46*ProkustesV!$AC46,-99)</f>
        <v>-99</v>
      </c>
      <c r="U46" s="82">
        <f>IF($A46=$B$3,ProkustesV2!V46*ProkustesV!$AC46,-99)</f>
        <v>-99</v>
      </c>
      <c r="V46" s="82">
        <f>IF($A46=$B$3,ProkustesV2!U46*ProkustesV!$AC46,-99)</f>
        <v>-99</v>
      </c>
    </row>
    <row r="47" spans="1:22" x14ac:dyDescent="0.3">
      <c r="A47" s="80" t="str">
        <f t="shared" si="2"/>
        <v>DIPalp</v>
      </c>
      <c r="B47" s="82" t="str">
        <f>ProkustesV!D47</f>
        <v>DIPalp29_d_4.jpg</v>
      </c>
      <c r="C47" s="82">
        <f>IF($A47=$B$3,ProkustesV2!D47*ProkustesV!$AC47,-99)</f>
        <v>-99</v>
      </c>
      <c r="D47" s="82">
        <f>IF($A47=$B$3,ProkustesV2!C47*ProkustesV!$AC47,-99)</f>
        <v>-99</v>
      </c>
      <c r="E47" s="82">
        <f>IF($A47=$B$3,ProkustesV2!F47*ProkustesV!$AC47,-99)</f>
        <v>-99</v>
      </c>
      <c r="F47" s="82">
        <f>IF($A47=$B$3,ProkustesV2!E47*ProkustesV!$AC47,-99)</f>
        <v>-99</v>
      </c>
      <c r="G47" s="82">
        <f>IF($A47=$B$3,ProkustesV2!H47*ProkustesV!$AC47,-99)</f>
        <v>-99</v>
      </c>
      <c r="H47" s="82">
        <f>IF($A47=$B$3,ProkustesV2!G47*ProkustesV!$AC47,-99)</f>
        <v>-99</v>
      </c>
      <c r="I47" s="82">
        <f>IF($A47=$B$3,ProkustesV2!J47*ProkustesV!$AC47,-99)</f>
        <v>-99</v>
      </c>
      <c r="J47" s="82">
        <f>IF($A47=$B$3,ProkustesV2!I47*ProkustesV!$AC47,-99)</f>
        <v>-99</v>
      </c>
      <c r="K47" s="82">
        <f>IF($A47=$B$3,ProkustesV2!L47*ProkustesV!$AC47,-99)</f>
        <v>-99</v>
      </c>
      <c r="L47" s="82">
        <f>IF($A47=$B$3,ProkustesV2!K47*ProkustesV!$AC47,-99)</f>
        <v>-99</v>
      </c>
      <c r="M47" s="82">
        <f>IF($A47=$B$3,ProkustesV2!N47*ProkustesV!$AC47,-99)</f>
        <v>-99</v>
      </c>
      <c r="N47" s="82">
        <f>IF($A47=$B$3,ProkustesV2!M47*ProkustesV!$AC47,-99)</f>
        <v>-99</v>
      </c>
      <c r="O47" s="82">
        <f>IF($A47=$B$3,ProkustesV2!P47*ProkustesV!$AC47,-99)</f>
        <v>-99</v>
      </c>
      <c r="P47" s="82">
        <f>IF($A47=$B$3,ProkustesV2!O47*ProkustesV!$AC47,-99)</f>
        <v>-99</v>
      </c>
      <c r="Q47" s="82">
        <f>IF($A47=$B$3,ProkustesV2!R47*ProkustesV!$AC47,-99)</f>
        <v>-99</v>
      </c>
      <c r="R47" s="82">
        <f>IF($A47=$B$3,ProkustesV2!Q47*ProkustesV!$AC47,-99)</f>
        <v>-99</v>
      </c>
      <c r="S47" s="82">
        <f>IF($A47=$B$3,ProkustesV2!T47*ProkustesV!$AC47,-99)</f>
        <v>-99</v>
      </c>
      <c r="T47" s="82">
        <f>IF($A47=$B$3,ProkustesV2!S47*ProkustesV!$AC47,-99)</f>
        <v>-99</v>
      </c>
      <c r="U47" s="82">
        <f>IF($A47=$B$3,ProkustesV2!V47*ProkustesV!$AC47,-99)</f>
        <v>-99</v>
      </c>
      <c r="V47" s="82">
        <f>IF($A47=$B$3,ProkustesV2!U47*ProkustesV!$AC47,-99)</f>
        <v>-99</v>
      </c>
    </row>
    <row r="48" spans="1:22" x14ac:dyDescent="0.3">
      <c r="A48" s="80" t="str">
        <f t="shared" si="2"/>
        <v>DIPalp</v>
      </c>
      <c r="B48" s="82" t="str">
        <f>ProkustesV!D48</f>
        <v>DIPalp29_d_5.jpg</v>
      </c>
      <c r="C48" s="82">
        <f>IF($A48=$B$3,ProkustesV2!D48*ProkustesV!$AC48,-99)</f>
        <v>-99</v>
      </c>
      <c r="D48" s="82">
        <f>IF($A48=$B$3,ProkustesV2!C48*ProkustesV!$AC48,-99)</f>
        <v>-99</v>
      </c>
      <c r="E48" s="82">
        <f>IF($A48=$B$3,ProkustesV2!F48*ProkustesV!$AC48,-99)</f>
        <v>-99</v>
      </c>
      <c r="F48" s="82">
        <f>IF($A48=$B$3,ProkustesV2!E48*ProkustesV!$AC48,-99)</f>
        <v>-99</v>
      </c>
      <c r="G48" s="82">
        <f>IF($A48=$B$3,ProkustesV2!H48*ProkustesV!$AC48,-99)</f>
        <v>-99</v>
      </c>
      <c r="H48" s="82">
        <f>IF($A48=$B$3,ProkustesV2!G48*ProkustesV!$AC48,-99)</f>
        <v>-99</v>
      </c>
      <c r="I48" s="82">
        <f>IF($A48=$B$3,ProkustesV2!J48*ProkustesV!$AC48,-99)</f>
        <v>-99</v>
      </c>
      <c r="J48" s="82">
        <f>IF($A48=$B$3,ProkustesV2!I48*ProkustesV!$AC48,-99)</f>
        <v>-99</v>
      </c>
      <c r="K48" s="82">
        <f>IF($A48=$B$3,ProkustesV2!L48*ProkustesV!$AC48,-99)</f>
        <v>-99</v>
      </c>
      <c r="L48" s="82">
        <f>IF($A48=$B$3,ProkustesV2!K48*ProkustesV!$AC48,-99)</f>
        <v>-99</v>
      </c>
      <c r="M48" s="82">
        <f>IF($A48=$B$3,ProkustesV2!N48*ProkustesV!$AC48,-99)</f>
        <v>-99</v>
      </c>
      <c r="N48" s="82">
        <f>IF($A48=$B$3,ProkustesV2!M48*ProkustesV!$AC48,-99)</f>
        <v>-99</v>
      </c>
      <c r="O48" s="82">
        <f>IF($A48=$B$3,ProkustesV2!P48*ProkustesV!$AC48,-99)</f>
        <v>-99</v>
      </c>
      <c r="P48" s="82">
        <f>IF($A48=$B$3,ProkustesV2!O48*ProkustesV!$AC48,-99)</f>
        <v>-99</v>
      </c>
      <c r="Q48" s="82">
        <f>IF($A48=$B$3,ProkustesV2!R48*ProkustesV!$AC48,-99)</f>
        <v>-99</v>
      </c>
      <c r="R48" s="82">
        <f>IF($A48=$B$3,ProkustesV2!Q48*ProkustesV!$AC48,-99)</f>
        <v>-99</v>
      </c>
      <c r="S48" s="82">
        <f>IF($A48=$B$3,ProkustesV2!T48*ProkustesV!$AC48,-99)</f>
        <v>-99</v>
      </c>
      <c r="T48" s="82">
        <f>IF($A48=$B$3,ProkustesV2!S48*ProkustesV!$AC48,-99)</f>
        <v>-99</v>
      </c>
      <c r="U48" s="82">
        <f>IF($A48=$B$3,ProkustesV2!V48*ProkustesV!$AC48,-99)</f>
        <v>-99</v>
      </c>
      <c r="V48" s="82">
        <f>IF($A48=$B$3,ProkustesV2!U48*ProkustesV!$AC48,-99)</f>
        <v>-99</v>
      </c>
    </row>
    <row r="49" spans="1:22" x14ac:dyDescent="0.3">
      <c r="A49" s="80" t="str">
        <f t="shared" si="2"/>
        <v>DIPalp</v>
      </c>
      <c r="B49" s="82" t="str">
        <f>ProkustesV!D49</f>
        <v>DIPalp2_d_1.jpg</v>
      </c>
      <c r="C49" s="82">
        <f>IF($A49=$B$3,ProkustesV2!D49*ProkustesV!$AC49,-99)</f>
        <v>-99</v>
      </c>
      <c r="D49" s="82">
        <f>IF($A49=$B$3,ProkustesV2!C49*ProkustesV!$AC49,-99)</f>
        <v>-99</v>
      </c>
      <c r="E49" s="82">
        <f>IF($A49=$B$3,ProkustesV2!F49*ProkustesV!$AC49,-99)</f>
        <v>-99</v>
      </c>
      <c r="F49" s="82">
        <f>IF($A49=$B$3,ProkustesV2!E49*ProkustesV!$AC49,-99)</f>
        <v>-99</v>
      </c>
      <c r="G49" s="82">
        <f>IF($A49=$B$3,ProkustesV2!H49*ProkustesV!$AC49,-99)</f>
        <v>-99</v>
      </c>
      <c r="H49" s="82">
        <f>IF($A49=$B$3,ProkustesV2!G49*ProkustesV!$AC49,-99)</f>
        <v>-99</v>
      </c>
      <c r="I49" s="82">
        <f>IF($A49=$B$3,ProkustesV2!J49*ProkustesV!$AC49,-99)</f>
        <v>-99</v>
      </c>
      <c r="J49" s="82">
        <f>IF($A49=$B$3,ProkustesV2!I49*ProkustesV!$AC49,-99)</f>
        <v>-99</v>
      </c>
      <c r="K49" s="82">
        <f>IF($A49=$B$3,ProkustesV2!L49*ProkustesV!$AC49,-99)</f>
        <v>-99</v>
      </c>
      <c r="L49" s="82">
        <f>IF($A49=$B$3,ProkustesV2!K49*ProkustesV!$AC49,-99)</f>
        <v>-99</v>
      </c>
      <c r="M49" s="82">
        <f>IF($A49=$B$3,ProkustesV2!N49*ProkustesV!$AC49,-99)</f>
        <v>-99</v>
      </c>
      <c r="N49" s="82">
        <f>IF($A49=$B$3,ProkustesV2!M49*ProkustesV!$AC49,-99)</f>
        <v>-99</v>
      </c>
      <c r="O49" s="82">
        <f>IF($A49=$B$3,ProkustesV2!P49*ProkustesV!$AC49,-99)</f>
        <v>-99</v>
      </c>
      <c r="P49" s="82">
        <f>IF($A49=$B$3,ProkustesV2!O49*ProkustesV!$AC49,-99)</f>
        <v>-99</v>
      </c>
      <c r="Q49" s="82">
        <f>IF($A49=$B$3,ProkustesV2!R49*ProkustesV!$AC49,-99)</f>
        <v>-99</v>
      </c>
      <c r="R49" s="82">
        <f>IF($A49=$B$3,ProkustesV2!Q49*ProkustesV!$AC49,-99)</f>
        <v>-99</v>
      </c>
      <c r="S49" s="82">
        <f>IF($A49=$B$3,ProkustesV2!T49*ProkustesV!$AC49,-99)</f>
        <v>-99</v>
      </c>
      <c r="T49" s="82">
        <f>IF($A49=$B$3,ProkustesV2!S49*ProkustesV!$AC49,-99)</f>
        <v>-99</v>
      </c>
      <c r="U49" s="82">
        <f>IF($A49=$B$3,ProkustesV2!V49*ProkustesV!$AC49,-99)</f>
        <v>-99</v>
      </c>
      <c r="V49" s="82">
        <f>IF($A49=$B$3,ProkustesV2!U49*ProkustesV!$AC49,-99)</f>
        <v>-99</v>
      </c>
    </row>
    <row r="50" spans="1:22" x14ac:dyDescent="0.3">
      <c r="A50" s="80" t="str">
        <f t="shared" si="2"/>
        <v>DIPalp</v>
      </c>
      <c r="B50" s="82" t="str">
        <f>ProkustesV!D50</f>
        <v>DIPalp2_d_2.jpg</v>
      </c>
      <c r="C50" s="82">
        <f>IF($A50=$B$3,ProkustesV2!D50*ProkustesV!$AC50,-99)</f>
        <v>-99</v>
      </c>
      <c r="D50" s="82">
        <f>IF($A50=$B$3,ProkustesV2!C50*ProkustesV!$AC50,-99)</f>
        <v>-99</v>
      </c>
      <c r="E50" s="82">
        <f>IF($A50=$B$3,ProkustesV2!F50*ProkustesV!$AC50,-99)</f>
        <v>-99</v>
      </c>
      <c r="F50" s="82">
        <f>IF($A50=$B$3,ProkustesV2!E50*ProkustesV!$AC50,-99)</f>
        <v>-99</v>
      </c>
      <c r="G50" s="82">
        <f>IF($A50=$B$3,ProkustesV2!H50*ProkustesV!$AC50,-99)</f>
        <v>-99</v>
      </c>
      <c r="H50" s="82">
        <f>IF($A50=$B$3,ProkustesV2!G50*ProkustesV!$AC50,-99)</f>
        <v>-99</v>
      </c>
      <c r="I50" s="82">
        <f>IF($A50=$B$3,ProkustesV2!J50*ProkustesV!$AC50,-99)</f>
        <v>-99</v>
      </c>
      <c r="J50" s="82">
        <f>IF($A50=$B$3,ProkustesV2!I50*ProkustesV!$AC50,-99)</f>
        <v>-99</v>
      </c>
      <c r="K50" s="82">
        <f>IF($A50=$B$3,ProkustesV2!L50*ProkustesV!$AC50,-99)</f>
        <v>-99</v>
      </c>
      <c r="L50" s="82">
        <f>IF($A50=$B$3,ProkustesV2!K50*ProkustesV!$AC50,-99)</f>
        <v>-99</v>
      </c>
      <c r="M50" s="82">
        <f>IF($A50=$B$3,ProkustesV2!N50*ProkustesV!$AC50,-99)</f>
        <v>-99</v>
      </c>
      <c r="N50" s="82">
        <f>IF($A50=$B$3,ProkustesV2!M50*ProkustesV!$AC50,-99)</f>
        <v>-99</v>
      </c>
      <c r="O50" s="82">
        <f>IF($A50=$B$3,ProkustesV2!P50*ProkustesV!$AC50,-99)</f>
        <v>-99</v>
      </c>
      <c r="P50" s="82">
        <f>IF($A50=$B$3,ProkustesV2!O50*ProkustesV!$AC50,-99)</f>
        <v>-99</v>
      </c>
      <c r="Q50" s="82">
        <f>IF($A50=$B$3,ProkustesV2!R50*ProkustesV!$AC50,-99)</f>
        <v>-99</v>
      </c>
      <c r="R50" s="82">
        <f>IF($A50=$B$3,ProkustesV2!Q50*ProkustesV!$AC50,-99)</f>
        <v>-99</v>
      </c>
      <c r="S50" s="82">
        <f>IF($A50=$B$3,ProkustesV2!T50*ProkustesV!$AC50,-99)</f>
        <v>-99</v>
      </c>
      <c r="T50" s="82">
        <f>IF($A50=$B$3,ProkustesV2!S50*ProkustesV!$AC50,-99)</f>
        <v>-99</v>
      </c>
      <c r="U50" s="82">
        <f>IF($A50=$B$3,ProkustesV2!V50*ProkustesV!$AC50,-99)</f>
        <v>-99</v>
      </c>
      <c r="V50" s="82">
        <f>IF($A50=$B$3,ProkustesV2!U50*ProkustesV!$AC50,-99)</f>
        <v>-99</v>
      </c>
    </row>
    <row r="51" spans="1:22" x14ac:dyDescent="0.3">
      <c r="A51" s="80" t="str">
        <f t="shared" si="2"/>
        <v>DIPalp</v>
      </c>
      <c r="B51" s="82" t="str">
        <f>ProkustesV!D51</f>
        <v>DIPalp2_d_3.jpg</v>
      </c>
      <c r="C51" s="82">
        <f>IF($A51=$B$3,ProkustesV2!D51*ProkustesV!$AC51,-99)</f>
        <v>-99</v>
      </c>
      <c r="D51" s="82">
        <f>IF($A51=$B$3,ProkustesV2!C51*ProkustesV!$AC51,-99)</f>
        <v>-99</v>
      </c>
      <c r="E51" s="82">
        <f>IF($A51=$B$3,ProkustesV2!F51*ProkustesV!$AC51,-99)</f>
        <v>-99</v>
      </c>
      <c r="F51" s="82">
        <f>IF($A51=$B$3,ProkustesV2!E51*ProkustesV!$AC51,-99)</f>
        <v>-99</v>
      </c>
      <c r="G51" s="82">
        <f>IF($A51=$B$3,ProkustesV2!H51*ProkustesV!$AC51,-99)</f>
        <v>-99</v>
      </c>
      <c r="H51" s="82">
        <f>IF($A51=$B$3,ProkustesV2!G51*ProkustesV!$AC51,-99)</f>
        <v>-99</v>
      </c>
      <c r="I51" s="82">
        <f>IF($A51=$B$3,ProkustesV2!J51*ProkustesV!$AC51,-99)</f>
        <v>-99</v>
      </c>
      <c r="J51" s="82">
        <f>IF($A51=$B$3,ProkustesV2!I51*ProkustesV!$AC51,-99)</f>
        <v>-99</v>
      </c>
      <c r="K51" s="82">
        <f>IF($A51=$B$3,ProkustesV2!L51*ProkustesV!$AC51,-99)</f>
        <v>-99</v>
      </c>
      <c r="L51" s="82">
        <f>IF($A51=$B$3,ProkustesV2!K51*ProkustesV!$AC51,-99)</f>
        <v>-99</v>
      </c>
      <c r="M51" s="82">
        <f>IF($A51=$B$3,ProkustesV2!N51*ProkustesV!$AC51,-99)</f>
        <v>-99</v>
      </c>
      <c r="N51" s="82">
        <f>IF($A51=$B$3,ProkustesV2!M51*ProkustesV!$AC51,-99)</f>
        <v>-99</v>
      </c>
      <c r="O51" s="82">
        <f>IF($A51=$B$3,ProkustesV2!P51*ProkustesV!$AC51,-99)</f>
        <v>-99</v>
      </c>
      <c r="P51" s="82">
        <f>IF($A51=$B$3,ProkustesV2!O51*ProkustesV!$AC51,-99)</f>
        <v>-99</v>
      </c>
      <c r="Q51" s="82">
        <f>IF($A51=$B$3,ProkustesV2!R51*ProkustesV!$AC51,-99)</f>
        <v>-99</v>
      </c>
      <c r="R51" s="82">
        <f>IF($A51=$B$3,ProkustesV2!Q51*ProkustesV!$AC51,-99)</f>
        <v>-99</v>
      </c>
      <c r="S51" s="82">
        <f>IF($A51=$B$3,ProkustesV2!T51*ProkustesV!$AC51,-99)</f>
        <v>-99</v>
      </c>
      <c r="T51" s="82">
        <f>IF($A51=$B$3,ProkustesV2!S51*ProkustesV!$AC51,-99)</f>
        <v>-99</v>
      </c>
      <c r="U51" s="82">
        <f>IF($A51=$B$3,ProkustesV2!V51*ProkustesV!$AC51,-99)</f>
        <v>-99</v>
      </c>
      <c r="V51" s="82">
        <f>IF($A51=$B$3,ProkustesV2!U51*ProkustesV!$AC51,-99)</f>
        <v>-99</v>
      </c>
    </row>
    <row r="52" spans="1:22" x14ac:dyDescent="0.3">
      <c r="A52" s="80" t="str">
        <f t="shared" si="2"/>
        <v>DIPalp</v>
      </c>
      <c r="B52" s="82" t="str">
        <f>ProkustesV!D52</f>
        <v>DIPalp2_d_4.jpg</v>
      </c>
      <c r="C52" s="82">
        <f>IF($A52=$B$3,ProkustesV2!D52*ProkustesV!$AC52,-99)</f>
        <v>-99</v>
      </c>
      <c r="D52" s="82">
        <f>IF($A52=$B$3,ProkustesV2!C52*ProkustesV!$AC52,-99)</f>
        <v>-99</v>
      </c>
      <c r="E52" s="82">
        <f>IF($A52=$B$3,ProkustesV2!F52*ProkustesV!$AC52,-99)</f>
        <v>-99</v>
      </c>
      <c r="F52" s="82">
        <f>IF($A52=$B$3,ProkustesV2!E52*ProkustesV!$AC52,-99)</f>
        <v>-99</v>
      </c>
      <c r="G52" s="82">
        <f>IF($A52=$B$3,ProkustesV2!H52*ProkustesV!$AC52,-99)</f>
        <v>-99</v>
      </c>
      <c r="H52" s="82">
        <f>IF($A52=$B$3,ProkustesV2!G52*ProkustesV!$AC52,-99)</f>
        <v>-99</v>
      </c>
      <c r="I52" s="82">
        <f>IF($A52=$B$3,ProkustesV2!J52*ProkustesV!$AC52,-99)</f>
        <v>-99</v>
      </c>
      <c r="J52" s="82">
        <f>IF($A52=$B$3,ProkustesV2!I52*ProkustesV!$AC52,-99)</f>
        <v>-99</v>
      </c>
      <c r="K52" s="82">
        <f>IF($A52=$B$3,ProkustesV2!L52*ProkustesV!$AC52,-99)</f>
        <v>-99</v>
      </c>
      <c r="L52" s="82">
        <f>IF($A52=$B$3,ProkustesV2!K52*ProkustesV!$AC52,-99)</f>
        <v>-99</v>
      </c>
      <c r="M52" s="82">
        <f>IF($A52=$B$3,ProkustesV2!N52*ProkustesV!$AC52,-99)</f>
        <v>-99</v>
      </c>
      <c r="N52" s="82">
        <f>IF($A52=$B$3,ProkustesV2!M52*ProkustesV!$AC52,-99)</f>
        <v>-99</v>
      </c>
      <c r="O52" s="82">
        <f>IF($A52=$B$3,ProkustesV2!P52*ProkustesV!$AC52,-99)</f>
        <v>-99</v>
      </c>
      <c r="P52" s="82">
        <f>IF($A52=$B$3,ProkustesV2!O52*ProkustesV!$AC52,-99)</f>
        <v>-99</v>
      </c>
      <c r="Q52" s="82">
        <f>IF($A52=$B$3,ProkustesV2!R52*ProkustesV!$AC52,-99)</f>
        <v>-99</v>
      </c>
      <c r="R52" s="82">
        <f>IF($A52=$B$3,ProkustesV2!Q52*ProkustesV!$AC52,-99)</f>
        <v>-99</v>
      </c>
      <c r="S52" s="82">
        <f>IF($A52=$B$3,ProkustesV2!T52*ProkustesV!$AC52,-99)</f>
        <v>-99</v>
      </c>
      <c r="T52" s="82">
        <f>IF($A52=$B$3,ProkustesV2!S52*ProkustesV!$AC52,-99)</f>
        <v>-99</v>
      </c>
      <c r="U52" s="82">
        <f>IF($A52=$B$3,ProkustesV2!V52*ProkustesV!$AC52,-99)</f>
        <v>-99</v>
      </c>
      <c r="V52" s="82">
        <f>IF($A52=$B$3,ProkustesV2!U52*ProkustesV!$AC52,-99)</f>
        <v>-99</v>
      </c>
    </row>
    <row r="53" spans="1:22" x14ac:dyDescent="0.3">
      <c r="A53" s="80" t="str">
        <f t="shared" si="2"/>
        <v>DIPalp</v>
      </c>
      <c r="B53" s="82" t="str">
        <f>ProkustesV!D53</f>
        <v>DIPalp2_d_5.jpg</v>
      </c>
      <c r="C53" s="82">
        <f>IF($A53=$B$3,ProkustesV2!D53*ProkustesV!$AC53,-99)</f>
        <v>-99</v>
      </c>
      <c r="D53" s="82">
        <f>IF($A53=$B$3,ProkustesV2!C53*ProkustesV!$AC53,-99)</f>
        <v>-99</v>
      </c>
      <c r="E53" s="82">
        <f>IF($A53=$B$3,ProkustesV2!F53*ProkustesV!$AC53,-99)</f>
        <v>-99</v>
      </c>
      <c r="F53" s="82">
        <f>IF($A53=$B$3,ProkustesV2!E53*ProkustesV!$AC53,-99)</f>
        <v>-99</v>
      </c>
      <c r="G53" s="82">
        <f>IF($A53=$B$3,ProkustesV2!H53*ProkustesV!$AC53,-99)</f>
        <v>-99</v>
      </c>
      <c r="H53" s="82">
        <f>IF($A53=$B$3,ProkustesV2!G53*ProkustesV!$AC53,-99)</f>
        <v>-99</v>
      </c>
      <c r="I53" s="82">
        <f>IF($A53=$B$3,ProkustesV2!J53*ProkustesV!$AC53,-99)</f>
        <v>-99</v>
      </c>
      <c r="J53" s="82">
        <f>IF($A53=$B$3,ProkustesV2!I53*ProkustesV!$AC53,-99)</f>
        <v>-99</v>
      </c>
      <c r="K53" s="82">
        <f>IF($A53=$B$3,ProkustesV2!L53*ProkustesV!$AC53,-99)</f>
        <v>-99</v>
      </c>
      <c r="L53" s="82">
        <f>IF($A53=$B$3,ProkustesV2!K53*ProkustesV!$AC53,-99)</f>
        <v>-99</v>
      </c>
      <c r="M53" s="82">
        <f>IF($A53=$B$3,ProkustesV2!N53*ProkustesV!$AC53,-99)</f>
        <v>-99</v>
      </c>
      <c r="N53" s="82">
        <f>IF($A53=$B$3,ProkustesV2!M53*ProkustesV!$AC53,-99)</f>
        <v>-99</v>
      </c>
      <c r="O53" s="82">
        <f>IF($A53=$B$3,ProkustesV2!P53*ProkustesV!$AC53,-99)</f>
        <v>-99</v>
      </c>
      <c r="P53" s="82">
        <f>IF($A53=$B$3,ProkustesV2!O53*ProkustesV!$AC53,-99)</f>
        <v>-99</v>
      </c>
      <c r="Q53" s="82">
        <f>IF($A53=$B$3,ProkustesV2!R53*ProkustesV!$AC53,-99)</f>
        <v>-99</v>
      </c>
      <c r="R53" s="82">
        <f>IF($A53=$B$3,ProkustesV2!Q53*ProkustesV!$AC53,-99)</f>
        <v>-99</v>
      </c>
      <c r="S53" s="82">
        <f>IF($A53=$B$3,ProkustesV2!T53*ProkustesV!$AC53,-99)</f>
        <v>-99</v>
      </c>
      <c r="T53" s="82">
        <f>IF($A53=$B$3,ProkustesV2!S53*ProkustesV!$AC53,-99)</f>
        <v>-99</v>
      </c>
      <c r="U53" s="82">
        <f>IF($A53=$B$3,ProkustesV2!V53*ProkustesV!$AC53,-99)</f>
        <v>-99</v>
      </c>
      <c r="V53" s="82">
        <f>IF($A53=$B$3,ProkustesV2!U53*ProkustesV!$AC53,-99)</f>
        <v>-99</v>
      </c>
    </row>
    <row r="54" spans="1:22" x14ac:dyDescent="0.3">
      <c r="A54" s="80" t="str">
        <f t="shared" si="2"/>
        <v>DIPalp</v>
      </c>
      <c r="B54" s="82" t="str">
        <f>ProkustesV!D54</f>
        <v>DIPalp30_1_d_1.jpg</v>
      </c>
      <c r="C54" s="82">
        <f>IF($A54=$B$3,ProkustesV2!D54*ProkustesV!$AC54,-99)</f>
        <v>-99</v>
      </c>
      <c r="D54" s="82">
        <f>IF($A54=$B$3,ProkustesV2!C54*ProkustesV!$AC54,-99)</f>
        <v>-99</v>
      </c>
      <c r="E54" s="82">
        <f>IF($A54=$B$3,ProkustesV2!F54*ProkustesV!$AC54,-99)</f>
        <v>-99</v>
      </c>
      <c r="F54" s="82">
        <f>IF($A54=$B$3,ProkustesV2!E54*ProkustesV!$AC54,-99)</f>
        <v>-99</v>
      </c>
      <c r="G54" s="82">
        <f>IF($A54=$B$3,ProkustesV2!H54*ProkustesV!$AC54,-99)</f>
        <v>-99</v>
      </c>
      <c r="H54" s="82">
        <f>IF($A54=$B$3,ProkustesV2!G54*ProkustesV!$AC54,-99)</f>
        <v>-99</v>
      </c>
      <c r="I54" s="82">
        <f>IF($A54=$B$3,ProkustesV2!J54*ProkustesV!$AC54,-99)</f>
        <v>-99</v>
      </c>
      <c r="J54" s="82">
        <f>IF($A54=$B$3,ProkustesV2!I54*ProkustesV!$AC54,-99)</f>
        <v>-99</v>
      </c>
      <c r="K54" s="82">
        <f>IF($A54=$B$3,ProkustesV2!L54*ProkustesV!$AC54,-99)</f>
        <v>-99</v>
      </c>
      <c r="L54" s="82">
        <f>IF($A54=$B$3,ProkustesV2!K54*ProkustesV!$AC54,-99)</f>
        <v>-99</v>
      </c>
      <c r="M54" s="82">
        <f>IF($A54=$B$3,ProkustesV2!N54*ProkustesV!$AC54,-99)</f>
        <v>-99</v>
      </c>
      <c r="N54" s="82">
        <f>IF($A54=$B$3,ProkustesV2!M54*ProkustesV!$AC54,-99)</f>
        <v>-99</v>
      </c>
      <c r="O54" s="82">
        <f>IF($A54=$B$3,ProkustesV2!P54*ProkustesV!$AC54,-99)</f>
        <v>-99</v>
      </c>
      <c r="P54" s="82">
        <f>IF($A54=$B$3,ProkustesV2!O54*ProkustesV!$AC54,-99)</f>
        <v>-99</v>
      </c>
      <c r="Q54" s="82">
        <f>IF($A54=$B$3,ProkustesV2!R54*ProkustesV!$AC54,-99)</f>
        <v>-99</v>
      </c>
      <c r="R54" s="82">
        <f>IF($A54=$B$3,ProkustesV2!Q54*ProkustesV!$AC54,-99)</f>
        <v>-99</v>
      </c>
      <c r="S54" s="82">
        <f>IF($A54=$B$3,ProkustesV2!T54*ProkustesV!$AC54,-99)</f>
        <v>-99</v>
      </c>
      <c r="T54" s="82">
        <f>IF($A54=$B$3,ProkustesV2!S54*ProkustesV!$AC54,-99)</f>
        <v>-99</v>
      </c>
      <c r="U54" s="82">
        <f>IF($A54=$B$3,ProkustesV2!V54*ProkustesV!$AC54,-99)</f>
        <v>-99</v>
      </c>
      <c r="V54" s="82">
        <f>IF($A54=$B$3,ProkustesV2!U54*ProkustesV!$AC54,-99)</f>
        <v>-99</v>
      </c>
    </row>
    <row r="55" spans="1:22" x14ac:dyDescent="0.3">
      <c r="A55" s="80" t="str">
        <f t="shared" si="2"/>
        <v>DIPalp</v>
      </c>
      <c r="B55" s="82" t="str">
        <f>ProkustesV!D55</f>
        <v>DIPalp30_1_d_2.jpg</v>
      </c>
      <c r="C55" s="82">
        <f>IF($A55=$B$3,ProkustesV2!D55*ProkustesV!$AC55,-99)</f>
        <v>-99</v>
      </c>
      <c r="D55" s="82">
        <f>IF($A55=$B$3,ProkustesV2!C55*ProkustesV!$AC55,-99)</f>
        <v>-99</v>
      </c>
      <c r="E55" s="82">
        <f>IF($A55=$B$3,ProkustesV2!F55*ProkustesV!$AC55,-99)</f>
        <v>-99</v>
      </c>
      <c r="F55" s="82">
        <f>IF($A55=$B$3,ProkustesV2!E55*ProkustesV!$AC55,-99)</f>
        <v>-99</v>
      </c>
      <c r="G55" s="82">
        <f>IF($A55=$B$3,ProkustesV2!H55*ProkustesV!$AC55,-99)</f>
        <v>-99</v>
      </c>
      <c r="H55" s="82">
        <f>IF($A55=$B$3,ProkustesV2!G55*ProkustesV!$AC55,-99)</f>
        <v>-99</v>
      </c>
      <c r="I55" s="82">
        <f>IF($A55=$B$3,ProkustesV2!J55*ProkustesV!$AC55,-99)</f>
        <v>-99</v>
      </c>
      <c r="J55" s="82">
        <f>IF($A55=$B$3,ProkustesV2!I55*ProkustesV!$AC55,-99)</f>
        <v>-99</v>
      </c>
      <c r="K55" s="82">
        <f>IF($A55=$B$3,ProkustesV2!L55*ProkustesV!$AC55,-99)</f>
        <v>-99</v>
      </c>
      <c r="L55" s="82">
        <f>IF($A55=$B$3,ProkustesV2!K55*ProkustesV!$AC55,-99)</f>
        <v>-99</v>
      </c>
      <c r="M55" s="82">
        <f>IF($A55=$B$3,ProkustesV2!N55*ProkustesV!$AC55,-99)</f>
        <v>-99</v>
      </c>
      <c r="N55" s="82">
        <f>IF($A55=$B$3,ProkustesV2!M55*ProkustesV!$AC55,-99)</f>
        <v>-99</v>
      </c>
      <c r="O55" s="82">
        <f>IF($A55=$B$3,ProkustesV2!P55*ProkustesV!$AC55,-99)</f>
        <v>-99</v>
      </c>
      <c r="P55" s="82">
        <f>IF($A55=$B$3,ProkustesV2!O55*ProkustesV!$AC55,-99)</f>
        <v>-99</v>
      </c>
      <c r="Q55" s="82">
        <f>IF($A55=$B$3,ProkustesV2!R55*ProkustesV!$AC55,-99)</f>
        <v>-99</v>
      </c>
      <c r="R55" s="82">
        <f>IF($A55=$B$3,ProkustesV2!Q55*ProkustesV!$AC55,-99)</f>
        <v>-99</v>
      </c>
      <c r="S55" s="82">
        <f>IF($A55=$B$3,ProkustesV2!T55*ProkustesV!$AC55,-99)</f>
        <v>-99</v>
      </c>
      <c r="T55" s="82">
        <f>IF($A55=$B$3,ProkustesV2!S55*ProkustesV!$AC55,-99)</f>
        <v>-99</v>
      </c>
      <c r="U55" s="82">
        <f>IF($A55=$B$3,ProkustesV2!V55*ProkustesV!$AC55,-99)</f>
        <v>-99</v>
      </c>
      <c r="V55" s="82">
        <f>IF($A55=$B$3,ProkustesV2!U55*ProkustesV!$AC55,-99)</f>
        <v>-99</v>
      </c>
    </row>
    <row r="56" spans="1:22" x14ac:dyDescent="0.3">
      <c r="A56" s="80" t="str">
        <f t="shared" si="2"/>
        <v>DIPalp</v>
      </c>
      <c r="B56" s="82" t="str">
        <f>ProkustesV!D56</f>
        <v>DIPalp30_1_d_3.jpg</v>
      </c>
      <c r="C56" s="82">
        <f>IF($A56=$B$3,ProkustesV2!D56*ProkustesV!$AC56,-99)</f>
        <v>-99</v>
      </c>
      <c r="D56" s="82">
        <f>IF($A56=$B$3,ProkustesV2!C56*ProkustesV!$AC56,-99)</f>
        <v>-99</v>
      </c>
      <c r="E56" s="82">
        <f>IF($A56=$B$3,ProkustesV2!F56*ProkustesV!$AC56,-99)</f>
        <v>-99</v>
      </c>
      <c r="F56" s="82">
        <f>IF($A56=$B$3,ProkustesV2!E56*ProkustesV!$AC56,-99)</f>
        <v>-99</v>
      </c>
      <c r="G56" s="82">
        <f>IF($A56=$B$3,ProkustesV2!H56*ProkustesV!$AC56,-99)</f>
        <v>-99</v>
      </c>
      <c r="H56" s="82">
        <f>IF($A56=$B$3,ProkustesV2!G56*ProkustesV!$AC56,-99)</f>
        <v>-99</v>
      </c>
      <c r="I56" s="82">
        <f>IF($A56=$B$3,ProkustesV2!J56*ProkustesV!$AC56,-99)</f>
        <v>-99</v>
      </c>
      <c r="J56" s="82">
        <f>IF($A56=$B$3,ProkustesV2!I56*ProkustesV!$AC56,-99)</f>
        <v>-99</v>
      </c>
      <c r="K56" s="82">
        <f>IF($A56=$B$3,ProkustesV2!L56*ProkustesV!$AC56,-99)</f>
        <v>-99</v>
      </c>
      <c r="L56" s="82">
        <f>IF($A56=$B$3,ProkustesV2!K56*ProkustesV!$AC56,-99)</f>
        <v>-99</v>
      </c>
      <c r="M56" s="82">
        <f>IF($A56=$B$3,ProkustesV2!N56*ProkustesV!$AC56,-99)</f>
        <v>-99</v>
      </c>
      <c r="N56" s="82">
        <f>IF($A56=$B$3,ProkustesV2!M56*ProkustesV!$AC56,-99)</f>
        <v>-99</v>
      </c>
      <c r="O56" s="82">
        <f>IF($A56=$B$3,ProkustesV2!P56*ProkustesV!$AC56,-99)</f>
        <v>-99</v>
      </c>
      <c r="P56" s="82">
        <f>IF($A56=$B$3,ProkustesV2!O56*ProkustesV!$AC56,-99)</f>
        <v>-99</v>
      </c>
      <c r="Q56" s="82">
        <f>IF($A56=$B$3,ProkustesV2!R56*ProkustesV!$AC56,-99)</f>
        <v>-99</v>
      </c>
      <c r="R56" s="82">
        <f>IF($A56=$B$3,ProkustesV2!Q56*ProkustesV!$AC56,-99)</f>
        <v>-99</v>
      </c>
      <c r="S56" s="82">
        <f>IF($A56=$B$3,ProkustesV2!T56*ProkustesV!$AC56,-99)</f>
        <v>-99</v>
      </c>
      <c r="T56" s="82">
        <f>IF($A56=$B$3,ProkustesV2!S56*ProkustesV!$AC56,-99)</f>
        <v>-99</v>
      </c>
      <c r="U56" s="82">
        <f>IF($A56=$B$3,ProkustesV2!V56*ProkustesV!$AC56,-99)</f>
        <v>-99</v>
      </c>
      <c r="V56" s="82">
        <f>IF($A56=$B$3,ProkustesV2!U56*ProkustesV!$AC56,-99)</f>
        <v>-99</v>
      </c>
    </row>
    <row r="57" spans="1:22" x14ac:dyDescent="0.3">
      <c r="A57" s="80" t="str">
        <f t="shared" si="2"/>
        <v>DIPalp</v>
      </c>
      <c r="B57" s="82" t="str">
        <f>ProkustesV!D57</f>
        <v>DIPalp30_1_d_4.jpg</v>
      </c>
      <c r="C57" s="82">
        <f>IF($A57=$B$3,ProkustesV2!D57*ProkustesV!$AC57,-99)</f>
        <v>-99</v>
      </c>
      <c r="D57" s="82">
        <f>IF($A57=$B$3,ProkustesV2!C57*ProkustesV!$AC57,-99)</f>
        <v>-99</v>
      </c>
      <c r="E57" s="82">
        <f>IF($A57=$B$3,ProkustesV2!F57*ProkustesV!$AC57,-99)</f>
        <v>-99</v>
      </c>
      <c r="F57" s="82">
        <f>IF($A57=$B$3,ProkustesV2!E57*ProkustesV!$AC57,-99)</f>
        <v>-99</v>
      </c>
      <c r="G57" s="82">
        <f>IF($A57=$B$3,ProkustesV2!H57*ProkustesV!$AC57,-99)</f>
        <v>-99</v>
      </c>
      <c r="H57" s="82">
        <f>IF($A57=$B$3,ProkustesV2!G57*ProkustesV!$AC57,-99)</f>
        <v>-99</v>
      </c>
      <c r="I57" s="82">
        <f>IF($A57=$B$3,ProkustesV2!J57*ProkustesV!$AC57,-99)</f>
        <v>-99</v>
      </c>
      <c r="J57" s="82">
        <f>IF($A57=$B$3,ProkustesV2!I57*ProkustesV!$AC57,-99)</f>
        <v>-99</v>
      </c>
      <c r="K57" s="82">
        <f>IF($A57=$B$3,ProkustesV2!L57*ProkustesV!$AC57,-99)</f>
        <v>-99</v>
      </c>
      <c r="L57" s="82">
        <f>IF($A57=$B$3,ProkustesV2!K57*ProkustesV!$AC57,-99)</f>
        <v>-99</v>
      </c>
      <c r="M57" s="82">
        <f>IF($A57=$B$3,ProkustesV2!N57*ProkustesV!$AC57,-99)</f>
        <v>-99</v>
      </c>
      <c r="N57" s="82">
        <f>IF($A57=$B$3,ProkustesV2!M57*ProkustesV!$AC57,-99)</f>
        <v>-99</v>
      </c>
      <c r="O57" s="82">
        <f>IF($A57=$B$3,ProkustesV2!P57*ProkustesV!$AC57,-99)</f>
        <v>-99</v>
      </c>
      <c r="P57" s="82">
        <f>IF($A57=$B$3,ProkustesV2!O57*ProkustesV!$AC57,-99)</f>
        <v>-99</v>
      </c>
      <c r="Q57" s="82">
        <f>IF($A57=$B$3,ProkustesV2!R57*ProkustesV!$AC57,-99)</f>
        <v>-99</v>
      </c>
      <c r="R57" s="82">
        <f>IF($A57=$B$3,ProkustesV2!Q57*ProkustesV!$AC57,-99)</f>
        <v>-99</v>
      </c>
      <c r="S57" s="82">
        <f>IF($A57=$B$3,ProkustesV2!T57*ProkustesV!$AC57,-99)</f>
        <v>-99</v>
      </c>
      <c r="T57" s="82">
        <f>IF($A57=$B$3,ProkustesV2!S57*ProkustesV!$AC57,-99)</f>
        <v>-99</v>
      </c>
      <c r="U57" s="82">
        <f>IF($A57=$B$3,ProkustesV2!V57*ProkustesV!$AC57,-99)</f>
        <v>-99</v>
      </c>
      <c r="V57" s="82">
        <f>IF($A57=$B$3,ProkustesV2!U57*ProkustesV!$AC57,-99)</f>
        <v>-99</v>
      </c>
    </row>
    <row r="58" spans="1:22" x14ac:dyDescent="0.3">
      <c r="A58" s="80" t="str">
        <f t="shared" si="2"/>
        <v>DIPalp</v>
      </c>
      <c r="B58" s="82" t="str">
        <f>ProkustesV!D58</f>
        <v>DIPalp30_1_d_5.jpg</v>
      </c>
      <c r="C58" s="82">
        <f>IF($A58=$B$3,ProkustesV2!D58*ProkustesV!$AC58,-99)</f>
        <v>-99</v>
      </c>
      <c r="D58" s="82">
        <f>IF($A58=$B$3,ProkustesV2!C58*ProkustesV!$AC58,-99)</f>
        <v>-99</v>
      </c>
      <c r="E58" s="82">
        <f>IF($A58=$B$3,ProkustesV2!F58*ProkustesV!$AC58,-99)</f>
        <v>-99</v>
      </c>
      <c r="F58" s="82">
        <f>IF($A58=$B$3,ProkustesV2!E58*ProkustesV!$AC58,-99)</f>
        <v>-99</v>
      </c>
      <c r="G58" s="82">
        <f>IF($A58=$B$3,ProkustesV2!H58*ProkustesV!$AC58,-99)</f>
        <v>-99</v>
      </c>
      <c r="H58" s="82">
        <f>IF($A58=$B$3,ProkustesV2!G58*ProkustesV!$AC58,-99)</f>
        <v>-99</v>
      </c>
      <c r="I58" s="82">
        <f>IF($A58=$B$3,ProkustesV2!J58*ProkustesV!$AC58,-99)</f>
        <v>-99</v>
      </c>
      <c r="J58" s="82">
        <f>IF($A58=$B$3,ProkustesV2!I58*ProkustesV!$AC58,-99)</f>
        <v>-99</v>
      </c>
      <c r="K58" s="82">
        <f>IF($A58=$B$3,ProkustesV2!L58*ProkustesV!$AC58,-99)</f>
        <v>-99</v>
      </c>
      <c r="L58" s="82">
        <f>IF($A58=$B$3,ProkustesV2!K58*ProkustesV!$AC58,-99)</f>
        <v>-99</v>
      </c>
      <c r="M58" s="82">
        <f>IF($A58=$B$3,ProkustesV2!N58*ProkustesV!$AC58,-99)</f>
        <v>-99</v>
      </c>
      <c r="N58" s="82">
        <f>IF($A58=$B$3,ProkustesV2!M58*ProkustesV!$AC58,-99)</f>
        <v>-99</v>
      </c>
      <c r="O58" s="82">
        <f>IF($A58=$B$3,ProkustesV2!P58*ProkustesV!$AC58,-99)</f>
        <v>-99</v>
      </c>
      <c r="P58" s="82">
        <f>IF($A58=$B$3,ProkustesV2!O58*ProkustesV!$AC58,-99)</f>
        <v>-99</v>
      </c>
      <c r="Q58" s="82">
        <f>IF($A58=$B$3,ProkustesV2!R58*ProkustesV!$AC58,-99)</f>
        <v>-99</v>
      </c>
      <c r="R58" s="82">
        <f>IF($A58=$B$3,ProkustesV2!Q58*ProkustesV!$AC58,-99)</f>
        <v>-99</v>
      </c>
      <c r="S58" s="82">
        <f>IF($A58=$B$3,ProkustesV2!T58*ProkustesV!$AC58,-99)</f>
        <v>-99</v>
      </c>
      <c r="T58" s="82">
        <f>IF($A58=$B$3,ProkustesV2!S58*ProkustesV!$AC58,-99)</f>
        <v>-99</v>
      </c>
      <c r="U58" s="82">
        <f>IF($A58=$B$3,ProkustesV2!V58*ProkustesV!$AC58,-99)</f>
        <v>-99</v>
      </c>
      <c r="V58" s="82">
        <f>IF($A58=$B$3,ProkustesV2!U58*ProkustesV!$AC58,-99)</f>
        <v>-99</v>
      </c>
    </row>
    <row r="59" spans="1:22" x14ac:dyDescent="0.3">
      <c r="A59" s="80" t="str">
        <f t="shared" si="2"/>
        <v>DIPalp</v>
      </c>
      <c r="B59" s="82" t="str">
        <f>ProkustesV!D59</f>
        <v>DIPalp31_1_d_1.jpg</v>
      </c>
      <c r="C59" s="82">
        <f>IF($A59=$B$3,ProkustesV2!D59*ProkustesV!$AC59,-99)</f>
        <v>-99</v>
      </c>
      <c r="D59" s="82">
        <f>IF($A59=$B$3,ProkustesV2!C59*ProkustesV!$AC59,-99)</f>
        <v>-99</v>
      </c>
      <c r="E59" s="82">
        <f>IF($A59=$B$3,ProkustesV2!F59*ProkustesV!$AC59,-99)</f>
        <v>-99</v>
      </c>
      <c r="F59" s="82">
        <f>IF($A59=$B$3,ProkustesV2!E59*ProkustesV!$AC59,-99)</f>
        <v>-99</v>
      </c>
      <c r="G59" s="82">
        <f>IF($A59=$B$3,ProkustesV2!H59*ProkustesV!$AC59,-99)</f>
        <v>-99</v>
      </c>
      <c r="H59" s="82">
        <f>IF($A59=$B$3,ProkustesV2!G59*ProkustesV!$AC59,-99)</f>
        <v>-99</v>
      </c>
      <c r="I59" s="82">
        <f>IF($A59=$B$3,ProkustesV2!J59*ProkustesV!$AC59,-99)</f>
        <v>-99</v>
      </c>
      <c r="J59" s="82">
        <f>IF($A59=$B$3,ProkustesV2!I59*ProkustesV!$AC59,-99)</f>
        <v>-99</v>
      </c>
      <c r="K59" s="82">
        <f>IF($A59=$B$3,ProkustesV2!L59*ProkustesV!$AC59,-99)</f>
        <v>-99</v>
      </c>
      <c r="L59" s="82">
        <f>IF($A59=$B$3,ProkustesV2!K59*ProkustesV!$AC59,-99)</f>
        <v>-99</v>
      </c>
      <c r="M59" s="82">
        <f>IF($A59=$B$3,ProkustesV2!N59*ProkustesV!$AC59,-99)</f>
        <v>-99</v>
      </c>
      <c r="N59" s="82">
        <f>IF($A59=$B$3,ProkustesV2!M59*ProkustesV!$AC59,-99)</f>
        <v>-99</v>
      </c>
      <c r="O59" s="82">
        <f>IF($A59=$B$3,ProkustesV2!P59*ProkustesV!$AC59,-99)</f>
        <v>-99</v>
      </c>
      <c r="P59" s="82">
        <f>IF($A59=$B$3,ProkustesV2!O59*ProkustesV!$AC59,-99)</f>
        <v>-99</v>
      </c>
      <c r="Q59" s="82">
        <f>IF($A59=$B$3,ProkustesV2!R59*ProkustesV!$AC59,-99)</f>
        <v>-99</v>
      </c>
      <c r="R59" s="82">
        <f>IF($A59=$B$3,ProkustesV2!Q59*ProkustesV!$AC59,-99)</f>
        <v>-99</v>
      </c>
      <c r="S59" s="82">
        <f>IF($A59=$B$3,ProkustesV2!T59*ProkustesV!$AC59,-99)</f>
        <v>-99</v>
      </c>
      <c r="T59" s="82">
        <f>IF($A59=$B$3,ProkustesV2!S59*ProkustesV!$AC59,-99)</f>
        <v>-99</v>
      </c>
      <c r="U59" s="82">
        <f>IF($A59=$B$3,ProkustesV2!V59*ProkustesV!$AC59,-99)</f>
        <v>-99</v>
      </c>
      <c r="V59" s="82">
        <f>IF($A59=$B$3,ProkustesV2!U59*ProkustesV!$AC59,-99)</f>
        <v>-99</v>
      </c>
    </row>
    <row r="60" spans="1:22" x14ac:dyDescent="0.3">
      <c r="A60" s="80" t="str">
        <f t="shared" si="2"/>
        <v>DIPalp</v>
      </c>
      <c r="B60" s="82" t="str">
        <f>ProkustesV!D60</f>
        <v>DIPalp31_1_d_2.jpg</v>
      </c>
      <c r="C60" s="82">
        <f>IF($A60=$B$3,ProkustesV2!D60*ProkustesV!$AC60,-99)</f>
        <v>-99</v>
      </c>
      <c r="D60" s="82">
        <f>IF($A60=$B$3,ProkustesV2!C60*ProkustesV!$AC60,-99)</f>
        <v>-99</v>
      </c>
      <c r="E60" s="82">
        <f>IF($A60=$B$3,ProkustesV2!F60*ProkustesV!$AC60,-99)</f>
        <v>-99</v>
      </c>
      <c r="F60" s="82">
        <f>IF($A60=$B$3,ProkustesV2!E60*ProkustesV!$AC60,-99)</f>
        <v>-99</v>
      </c>
      <c r="G60" s="82">
        <f>IF($A60=$B$3,ProkustesV2!H60*ProkustesV!$AC60,-99)</f>
        <v>-99</v>
      </c>
      <c r="H60" s="82">
        <f>IF($A60=$B$3,ProkustesV2!G60*ProkustesV!$AC60,-99)</f>
        <v>-99</v>
      </c>
      <c r="I60" s="82">
        <f>IF($A60=$B$3,ProkustesV2!J60*ProkustesV!$AC60,-99)</f>
        <v>-99</v>
      </c>
      <c r="J60" s="82">
        <f>IF($A60=$B$3,ProkustesV2!I60*ProkustesV!$AC60,-99)</f>
        <v>-99</v>
      </c>
      <c r="K60" s="82">
        <f>IF($A60=$B$3,ProkustesV2!L60*ProkustesV!$AC60,-99)</f>
        <v>-99</v>
      </c>
      <c r="L60" s="82">
        <f>IF($A60=$B$3,ProkustesV2!K60*ProkustesV!$AC60,-99)</f>
        <v>-99</v>
      </c>
      <c r="M60" s="82">
        <f>IF($A60=$B$3,ProkustesV2!N60*ProkustesV!$AC60,-99)</f>
        <v>-99</v>
      </c>
      <c r="N60" s="82">
        <f>IF($A60=$B$3,ProkustesV2!M60*ProkustesV!$AC60,-99)</f>
        <v>-99</v>
      </c>
      <c r="O60" s="82">
        <f>IF($A60=$B$3,ProkustesV2!P60*ProkustesV!$AC60,-99)</f>
        <v>-99</v>
      </c>
      <c r="P60" s="82">
        <f>IF($A60=$B$3,ProkustesV2!O60*ProkustesV!$AC60,-99)</f>
        <v>-99</v>
      </c>
      <c r="Q60" s="82">
        <f>IF($A60=$B$3,ProkustesV2!R60*ProkustesV!$AC60,-99)</f>
        <v>-99</v>
      </c>
      <c r="R60" s="82">
        <f>IF($A60=$B$3,ProkustesV2!Q60*ProkustesV!$AC60,-99)</f>
        <v>-99</v>
      </c>
      <c r="S60" s="82">
        <f>IF($A60=$B$3,ProkustesV2!T60*ProkustesV!$AC60,-99)</f>
        <v>-99</v>
      </c>
      <c r="T60" s="82">
        <f>IF($A60=$B$3,ProkustesV2!S60*ProkustesV!$AC60,-99)</f>
        <v>-99</v>
      </c>
      <c r="U60" s="82">
        <f>IF($A60=$B$3,ProkustesV2!V60*ProkustesV!$AC60,-99)</f>
        <v>-99</v>
      </c>
      <c r="V60" s="82">
        <f>IF($A60=$B$3,ProkustesV2!U60*ProkustesV!$AC60,-99)</f>
        <v>-99</v>
      </c>
    </row>
    <row r="61" spans="1:22" x14ac:dyDescent="0.3">
      <c r="A61" s="80" t="str">
        <f t="shared" si="2"/>
        <v>DIPalp</v>
      </c>
      <c r="B61" s="82" t="str">
        <f>ProkustesV!D61</f>
        <v>DIPalp31_1_d_3.jpg</v>
      </c>
      <c r="C61" s="82">
        <f>IF($A61=$B$3,ProkustesV2!D61*ProkustesV!$AC61,-99)</f>
        <v>-99</v>
      </c>
      <c r="D61" s="82">
        <f>IF($A61=$B$3,ProkustesV2!C61*ProkustesV!$AC61,-99)</f>
        <v>-99</v>
      </c>
      <c r="E61" s="82">
        <f>IF($A61=$B$3,ProkustesV2!F61*ProkustesV!$AC61,-99)</f>
        <v>-99</v>
      </c>
      <c r="F61" s="82">
        <f>IF($A61=$B$3,ProkustesV2!E61*ProkustesV!$AC61,-99)</f>
        <v>-99</v>
      </c>
      <c r="G61" s="82">
        <f>IF($A61=$B$3,ProkustesV2!H61*ProkustesV!$AC61,-99)</f>
        <v>-99</v>
      </c>
      <c r="H61" s="82">
        <f>IF($A61=$B$3,ProkustesV2!G61*ProkustesV!$AC61,-99)</f>
        <v>-99</v>
      </c>
      <c r="I61" s="82">
        <f>IF($A61=$B$3,ProkustesV2!J61*ProkustesV!$AC61,-99)</f>
        <v>-99</v>
      </c>
      <c r="J61" s="82">
        <f>IF($A61=$B$3,ProkustesV2!I61*ProkustesV!$AC61,-99)</f>
        <v>-99</v>
      </c>
      <c r="K61" s="82">
        <f>IF($A61=$B$3,ProkustesV2!L61*ProkustesV!$AC61,-99)</f>
        <v>-99</v>
      </c>
      <c r="L61" s="82">
        <f>IF($A61=$B$3,ProkustesV2!K61*ProkustesV!$AC61,-99)</f>
        <v>-99</v>
      </c>
      <c r="M61" s="82">
        <f>IF($A61=$B$3,ProkustesV2!N61*ProkustesV!$AC61,-99)</f>
        <v>-99</v>
      </c>
      <c r="N61" s="82">
        <f>IF($A61=$B$3,ProkustesV2!M61*ProkustesV!$AC61,-99)</f>
        <v>-99</v>
      </c>
      <c r="O61" s="82">
        <f>IF($A61=$B$3,ProkustesV2!P61*ProkustesV!$AC61,-99)</f>
        <v>-99</v>
      </c>
      <c r="P61" s="82">
        <f>IF($A61=$B$3,ProkustesV2!O61*ProkustesV!$AC61,-99)</f>
        <v>-99</v>
      </c>
      <c r="Q61" s="82">
        <f>IF($A61=$B$3,ProkustesV2!R61*ProkustesV!$AC61,-99)</f>
        <v>-99</v>
      </c>
      <c r="R61" s="82">
        <f>IF($A61=$B$3,ProkustesV2!Q61*ProkustesV!$AC61,-99)</f>
        <v>-99</v>
      </c>
      <c r="S61" s="82">
        <f>IF($A61=$B$3,ProkustesV2!T61*ProkustesV!$AC61,-99)</f>
        <v>-99</v>
      </c>
      <c r="T61" s="82">
        <f>IF($A61=$B$3,ProkustesV2!S61*ProkustesV!$AC61,-99)</f>
        <v>-99</v>
      </c>
      <c r="U61" s="82">
        <f>IF($A61=$B$3,ProkustesV2!V61*ProkustesV!$AC61,-99)</f>
        <v>-99</v>
      </c>
      <c r="V61" s="82">
        <f>IF($A61=$B$3,ProkustesV2!U61*ProkustesV!$AC61,-99)</f>
        <v>-99</v>
      </c>
    </row>
    <row r="62" spans="1:22" x14ac:dyDescent="0.3">
      <c r="A62" s="80" t="str">
        <f t="shared" si="2"/>
        <v>DIPalp</v>
      </c>
      <c r="B62" s="82" t="str">
        <f>ProkustesV!D62</f>
        <v>DIPalp31_1_d_4.jpg</v>
      </c>
      <c r="C62" s="82">
        <f>IF($A62=$B$3,ProkustesV2!D62*ProkustesV!$AC62,-99)</f>
        <v>-99</v>
      </c>
      <c r="D62" s="82">
        <f>IF($A62=$B$3,ProkustesV2!C62*ProkustesV!$AC62,-99)</f>
        <v>-99</v>
      </c>
      <c r="E62" s="82">
        <f>IF($A62=$B$3,ProkustesV2!F62*ProkustesV!$AC62,-99)</f>
        <v>-99</v>
      </c>
      <c r="F62" s="82">
        <f>IF($A62=$B$3,ProkustesV2!E62*ProkustesV!$AC62,-99)</f>
        <v>-99</v>
      </c>
      <c r="G62" s="82">
        <f>IF($A62=$B$3,ProkustesV2!H62*ProkustesV!$AC62,-99)</f>
        <v>-99</v>
      </c>
      <c r="H62" s="82">
        <f>IF($A62=$B$3,ProkustesV2!G62*ProkustesV!$AC62,-99)</f>
        <v>-99</v>
      </c>
      <c r="I62" s="82">
        <f>IF($A62=$B$3,ProkustesV2!J62*ProkustesV!$AC62,-99)</f>
        <v>-99</v>
      </c>
      <c r="J62" s="82">
        <f>IF($A62=$B$3,ProkustesV2!I62*ProkustesV!$AC62,-99)</f>
        <v>-99</v>
      </c>
      <c r="K62" s="82">
        <f>IF($A62=$B$3,ProkustesV2!L62*ProkustesV!$AC62,-99)</f>
        <v>-99</v>
      </c>
      <c r="L62" s="82">
        <f>IF($A62=$B$3,ProkustesV2!K62*ProkustesV!$AC62,-99)</f>
        <v>-99</v>
      </c>
      <c r="M62" s="82">
        <f>IF($A62=$B$3,ProkustesV2!N62*ProkustesV!$AC62,-99)</f>
        <v>-99</v>
      </c>
      <c r="N62" s="82">
        <f>IF($A62=$B$3,ProkustesV2!M62*ProkustesV!$AC62,-99)</f>
        <v>-99</v>
      </c>
      <c r="O62" s="82">
        <f>IF($A62=$B$3,ProkustesV2!P62*ProkustesV!$AC62,-99)</f>
        <v>-99</v>
      </c>
      <c r="P62" s="82">
        <f>IF($A62=$B$3,ProkustesV2!O62*ProkustesV!$AC62,-99)</f>
        <v>-99</v>
      </c>
      <c r="Q62" s="82">
        <f>IF($A62=$B$3,ProkustesV2!R62*ProkustesV!$AC62,-99)</f>
        <v>-99</v>
      </c>
      <c r="R62" s="82">
        <f>IF($A62=$B$3,ProkustesV2!Q62*ProkustesV!$AC62,-99)</f>
        <v>-99</v>
      </c>
      <c r="S62" s="82">
        <f>IF($A62=$B$3,ProkustesV2!T62*ProkustesV!$AC62,-99)</f>
        <v>-99</v>
      </c>
      <c r="T62" s="82">
        <f>IF($A62=$B$3,ProkustesV2!S62*ProkustesV!$AC62,-99)</f>
        <v>-99</v>
      </c>
      <c r="U62" s="82">
        <f>IF($A62=$B$3,ProkustesV2!V62*ProkustesV!$AC62,-99)</f>
        <v>-99</v>
      </c>
      <c r="V62" s="82">
        <f>IF($A62=$B$3,ProkustesV2!U62*ProkustesV!$AC62,-99)</f>
        <v>-99</v>
      </c>
    </row>
    <row r="63" spans="1:22" x14ac:dyDescent="0.3">
      <c r="A63" s="80" t="str">
        <f t="shared" si="2"/>
        <v>DIPalp</v>
      </c>
      <c r="B63" s="82" t="str">
        <f>ProkustesV!D63</f>
        <v>DIPalp31_1_d_5.jpg</v>
      </c>
      <c r="C63" s="82">
        <f>IF($A63=$B$3,ProkustesV2!D63*ProkustesV!$AC63,-99)</f>
        <v>-99</v>
      </c>
      <c r="D63" s="82">
        <f>IF($A63=$B$3,ProkustesV2!C63*ProkustesV!$AC63,-99)</f>
        <v>-99</v>
      </c>
      <c r="E63" s="82">
        <f>IF($A63=$B$3,ProkustesV2!F63*ProkustesV!$AC63,-99)</f>
        <v>-99</v>
      </c>
      <c r="F63" s="82">
        <f>IF($A63=$B$3,ProkustesV2!E63*ProkustesV!$AC63,-99)</f>
        <v>-99</v>
      </c>
      <c r="G63" s="82">
        <f>IF($A63=$B$3,ProkustesV2!H63*ProkustesV!$AC63,-99)</f>
        <v>-99</v>
      </c>
      <c r="H63" s="82">
        <f>IF($A63=$B$3,ProkustesV2!G63*ProkustesV!$AC63,-99)</f>
        <v>-99</v>
      </c>
      <c r="I63" s="82">
        <f>IF($A63=$B$3,ProkustesV2!J63*ProkustesV!$AC63,-99)</f>
        <v>-99</v>
      </c>
      <c r="J63" s="82">
        <f>IF($A63=$B$3,ProkustesV2!I63*ProkustesV!$AC63,-99)</f>
        <v>-99</v>
      </c>
      <c r="K63" s="82">
        <f>IF($A63=$B$3,ProkustesV2!L63*ProkustesV!$AC63,-99)</f>
        <v>-99</v>
      </c>
      <c r="L63" s="82">
        <f>IF($A63=$B$3,ProkustesV2!K63*ProkustesV!$AC63,-99)</f>
        <v>-99</v>
      </c>
      <c r="M63" s="82">
        <f>IF($A63=$B$3,ProkustesV2!N63*ProkustesV!$AC63,-99)</f>
        <v>-99</v>
      </c>
      <c r="N63" s="82">
        <f>IF($A63=$B$3,ProkustesV2!M63*ProkustesV!$AC63,-99)</f>
        <v>-99</v>
      </c>
      <c r="O63" s="82">
        <f>IF($A63=$B$3,ProkustesV2!P63*ProkustesV!$AC63,-99)</f>
        <v>-99</v>
      </c>
      <c r="P63" s="82">
        <f>IF($A63=$B$3,ProkustesV2!O63*ProkustesV!$AC63,-99)</f>
        <v>-99</v>
      </c>
      <c r="Q63" s="82">
        <f>IF($A63=$B$3,ProkustesV2!R63*ProkustesV!$AC63,-99)</f>
        <v>-99</v>
      </c>
      <c r="R63" s="82">
        <f>IF($A63=$B$3,ProkustesV2!Q63*ProkustesV!$AC63,-99)</f>
        <v>-99</v>
      </c>
      <c r="S63" s="82">
        <f>IF($A63=$B$3,ProkustesV2!T63*ProkustesV!$AC63,-99)</f>
        <v>-99</v>
      </c>
      <c r="T63" s="82">
        <f>IF($A63=$B$3,ProkustesV2!S63*ProkustesV!$AC63,-99)</f>
        <v>-99</v>
      </c>
      <c r="U63" s="82">
        <f>IF($A63=$B$3,ProkustesV2!V63*ProkustesV!$AC63,-99)</f>
        <v>-99</v>
      </c>
      <c r="V63" s="82">
        <f>IF($A63=$B$3,ProkustesV2!U63*ProkustesV!$AC63,-99)</f>
        <v>-99</v>
      </c>
    </row>
    <row r="64" spans="1:22" x14ac:dyDescent="0.3">
      <c r="A64" s="80" t="str">
        <f t="shared" si="2"/>
        <v>DIPalp</v>
      </c>
      <c r="B64" s="82" t="str">
        <f>ProkustesV!D64</f>
        <v>DIPalp34_2_d_1.jpg</v>
      </c>
      <c r="C64" s="82">
        <f>IF($A64=$B$3,ProkustesV2!D64*ProkustesV!$AC64,-99)</f>
        <v>-99</v>
      </c>
      <c r="D64" s="82">
        <f>IF($A64=$B$3,ProkustesV2!C64*ProkustesV!$AC64,-99)</f>
        <v>-99</v>
      </c>
      <c r="E64" s="82">
        <f>IF($A64=$B$3,ProkustesV2!F64*ProkustesV!$AC64,-99)</f>
        <v>-99</v>
      </c>
      <c r="F64" s="82">
        <f>IF($A64=$B$3,ProkustesV2!E64*ProkustesV!$AC64,-99)</f>
        <v>-99</v>
      </c>
      <c r="G64" s="82">
        <f>IF($A64=$B$3,ProkustesV2!H64*ProkustesV!$AC64,-99)</f>
        <v>-99</v>
      </c>
      <c r="H64" s="82">
        <f>IF($A64=$B$3,ProkustesV2!G64*ProkustesV!$AC64,-99)</f>
        <v>-99</v>
      </c>
      <c r="I64" s="82">
        <f>IF($A64=$B$3,ProkustesV2!J64*ProkustesV!$AC64,-99)</f>
        <v>-99</v>
      </c>
      <c r="J64" s="82">
        <f>IF($A64=$B$3,ProkustesV2!I64*ProkustesV!$AC64,-99)</f>
        <v>-99</v>
      </c>
      <c r="K64" s="82">
        <f>IF($A64=$B$3,ProkustesV2!L64*ProkustesV!$AC64,-99)</f>
        <v>-99</v>
      </c>
      <c r="L64" s="82">
        <f>IF($A64=$B$3,ProkustesV2!K64*ProkustesV!$AC64,-99)</f>
        <v>-99</v>
      </c>
      <c r="M64" s="82">
        <f>IF($A64=$B$3,ProkustesV2!N64*ProkustesV!$AC64,-99)</f>
        <v>-99</v>
      </c>
      <c r="N64" s="82">
        <f>IF($A64=$B$3,ProkustesV2!M64*ProkustesV!$AC64,-99)</f>
        <v>-99</v>
      </c>
      <c r="O64" s="82">
        <f>IF($A64=$B$3,ProkustesV2!P64*ProkustesV!$AC64,-99)</f>
        <v>-99</v>
      </c>
      <c r="P64" s="82">
        <f>IF($A64=$B$3,ProkustesV2!O64*ProkustesV!$AC64,-99)</f>
        <v>-99</v>
      </c>
      <c r="Q64" s="82">
        <f>IF($A64=$B$3,ProkustesV2!R64*ProkustesV!$AC64,-99)</f>
        <v>-99</v>
      </c>
      <c r="R64" s="82">
        <f>IF($A64=$B$3,ProkustesV2!Q64*ProkustesV!$AC64,-99)</f>
        <v>-99</v>
      </c>
      <c r="S64" s="82">
        <f>IF($A64=$B$3,ProkustesV2!T64*ProkustesV!$AC64,-99)</f>
        <v>-99</v>
      </c>
      <c r="T64" s="82">
        <f>IF($A64=$B$3,ProkustesV2!S64*ProkustesV!$AC64,-99)</f>
        <v>-99</v>
      </c>
      <c r="U64" s="82">
        <f>IF($A64=$B$3,ProkustesV2!V64*ProkustesV!$AC64,-99)</f>
        <v>-99</v>
      </c>
      <c r="V64" s="82">
        <f>IF($A64=$B$3,ProkustesV2!U64*ProkustesV!$AC64,-99)</f>
        <v>-99</v>
      </c>
    </row>
    <row r="65" spans="1:22" x14ac:dyDescent="0.3">
      <c r="A65" s="80" t="str">
        <f t="shared" si="2"/>
        <v>DIPalp</v>
      </c>
      <c r="B65" s="82" t="str">
        <f>ProkustesV!D65</f>
        <v>DIPalp34_2_d_2.jpg</v>
      </c>
      <c r="C65" s="82">
        <f>IF($A65=$B$3,ProkustesV2!D65*ProkustesV!$AC65,-99)</f>
        <v>-99</v>
      </c>
      <c r="D65" s="82">
        <f>IF($A65=$B$3,ProkustesV2!C65*ProkustesV!$AC65,-99)</f>
        <v>-99</v>
      </c>
      <c r="E65" s="82">
        <f>IF($A65=$B$3,ProkustesV2!F65*ProkustesV!$AC65,-99)</f>
        <v>-99</v>
      </c>
      <c r="F65" s="82">
        <f>IF($A65=$B$3,ProkustesV2!E65*ProkustesV!$AC65,-99)</f>
        <v>-99</v>
      </c>
      <c r="G65" s="82">
        <f>IF($A65=$B$3,ProkustesV2!H65*ProkustesV!$AC65,-99)</f>
        <v>-99</v>
      </c>
      <c r="H65" s="82">
        <f>IF($A65=$B$3,ProkustesV2!G65*ProkustesV!$AC65,-99)</f>
        <v>-99</v>
      </c>
      <c r="I65" s="82">
        <f>IF($A65=$B$3,ProkustesV2!J65*ProkustesV!$AC65,-99)</f>
        <v>-99</v>
      </c>
      <c r="J65" s="82">
        <f>IF($A65=$B$3,ProkustesV2!I65*ProkustesV!$AC65,-99)</f>
        <v>-99</v>
      </c>
      <c r="K65" s="82">
        <f>IF($A65=$B$3,ProkustesV2!L65*ProkustesV!$AC65,-99)</f>
        <v>-99</v>
      </c>
      <c r="L65" s="82">
        <f>IF($A65=$B$3,ProkustesV2!K65*ProkustesV!$AC65,-99)</f>
        <v>-99</v>
      </c>
      <c r="M65" s="82">
        <f>IF($A65=$B$3,ProkustesV2!N65*ProkustesV!$AC65,-99)</f>
        <v>-99</v>
      </c>
      <c r="N65" s="82">
        <f>IF($A65=$B$3,ProkustesV2!M65*ProkustesV!$AC65,-99)</f>
        <v>-99</v>
      </c>
      <c r="O65" s="82">
        <f>IF($A65=$B$3,ProkustesV2!P65*ProkustesV!$AC65,-99)</f>
        <v>-99</v>
      </c>
      <c r="P65" s="82">
        <f>IF($A65=$B$3,ProkustesV2!O65*ProkustesV!$AC65,-99)</f>
        <v>-99</v>
      </c>
      <c r="Q65" s="82">
        <f>IF($A65=$B$3,ProkustesV2!R65*ProkustesV!$AC65,-99)</f>
        <v>-99</v>
      </c>
      <c r="R65" s="82">
        <f>IF($A65=$B$3,ProkustesV2!Q65*ProkustesV!$AC65,-99)</f>
        <v>-99</v>
      </c>
      <c r="S65" s="82">
        <f>IF($A65=$B$3,ProkustesV2!T65*ProkustesV!$AC65,-99)</f>
        <v>-99</v>
      </c>
      <c r="T65" s="82">
        <f>IF($A65=$B$3,ProkustesV2!S65*ProkustesV!$AC65,-99)</f>
        <v>-99</v>
      </c>
      <c r="U65" s="82">
        <f>IF($A65=$B$3,ProkustesV2!V65*ProkustesV!$AC65,-99)</f>
        <v>-99</v>
      </c>
      <c r="V65" s="82">
        <f>IF($A65=$B$3,ProkustesV2!U65*ProkustesV!$AC65,-99)</f>
        <v>-99</v>
      </c>
    </row>
    <row r="66" spans="1:22" x14ac:dyDescent="0.3">
      <c r="A66" s="80" t="str">
        <f t="shared" si="2"/>
        <v>DIPalp</v>
      </c>
      <c r="B66" s="82" t="str">
        <f>ProkustesV!D66</f>
        <v>DIPalp34_2_d_3.jpg</v>
      </c>
      <c r="C66" s="82">
        <f>IF($A66=$B$3,ProkustesV2!D66*ProkustesV!$AC66,-99)</f>
        <v>-99</v>
      </c>
      <c r="D66" s="82">
        <f>IF($A66=$B$3,ProkustesV2!C66*ProkustesV!$AC66,-99)</f>
        <v>-99</v>
      </c>
      <c r="E66" s="82">
        <f>IF($A66=$B$3,ProkustesV2!F66*ProkustesV!$AC66,-99)</f>
        <v>-99</v>
      </c>
      <c r="F66" s="82">
        <f>IF($A66=$B$3,ProkustesV2!E66*ProkustesV!$AC66,-99)</f>
        <v>-99</v>
      </c>
      <c r="G66" s="82">
        <f>IF($A66=$B$3,ProkustesV2!H66*ProkustesV!$AC66,-99)</f>
        <v>-99</v>
      </c>
      <c r="H66" s="82">
        <f>IF($A66=$B$3,ProkustesV2!G66*ProkustesV!$AC66,-99)</f>
        <v>-99</v>
      </c>
      <c r="I66" s="82">
        <f>IF($A66=$B$3,ProkustesV2!J66*ProkustesV!$AC66,-99)</f>
        <v>-99</v>
      </c>
      <c r="J66" s="82">
        <f>IF($A66=$B$3,ProkustesV2!I66*ProkustesV!$AC66,-99)</f>
        <v>-99</v>
      </c>
      <c r="K66" s="82">
        <f>IF($A66=$B$3,ProkustesV2!L66*ProkustesV!$AC66,-99)</f>
        <v>-99</v>
      </c>
      <c r="L66" s="82">
        <f>IF($A66=$B$3,ProkustesV2!K66*ProkustesV!$AC66,-99)</f>
        <v>-99</v>
      </c>
      <c r="M66" s="82">
        <f>IF($A66=$B$3,ProkustesV2!N66*ProkustesV!$AC66,-99)</f>
        <v>-99</v>
      </c>
      <c r="N66" s="82">
        <f>IF($A66=$B$3,ProkustesV2!M66*ProkustesV!$AC66,-99)</f>
        <v>-99</v>
      </c>
      <c r="O66" s="82">
        <f>IF($A66=$B$3,ProkustesV2!P66*ProkustesV!$AC66,-99)</f>
        <v>-99</v>
      </c>
      <c r="P66" s="82">
        <f>IF($A66=$B$3,ProkustesV2!O66*ProkustesV!$AC66,-99)</f>
        <v>-99</v>
      </c>
      <c r="Q66" s="82">
        <f>IF($A66=$B$3,ProkustesV2!R66*ProkustesV!$AC66,-99)</f>
        <v>-99</v>
      </c>
      <c r="R66" s="82">
        <f>IF($A66=$B$3,ProkustesV2!Q66*ProkustesV!$AC66,-99)</f>
        <v>-99</v>
      </c>
      <c r="S66" s="82">
        <f>IF($A66=$B$3,ProkustesV2!T66*ProkustesV!$AC66,-99)</f>
        <v>-99</v>
      </c>
      <c r="T66" s="82">
        <f>IF($A66=$B$3,ProkustesV2!S66*ProkustesV!$AC66,-99)</f>
        <v>-99</v>
      </c>
      <c r="U66" s="82">
        <f>IF($A66=$B$3,ProkustesV2!V66*ProkustesV!$AC66,-99)</f>
        <v>-99</v>
      </c>
      <c r="V66" s="82">
        <f>IF($A66=$B$3,ProkustesV2!U66*ProkustesV!$AC66,-99)</f>
        <v>-99</v>
      </c>
    </row>
    <row r="67" spans="1:22" x14ac:dyDescent="0.3">
      <c r="A67" s="80" t="str">
        <f t="shared" si="2"/>
        <v>DIPalp</v>
      </c>
      <c r="B67" s="82" t="str">
        <f>ProkustesV!D67</f>
        <v>DIPalp34_2_d_4.jpg</v>
      </c>
      <c r="C67" s="82">
        <f>IF($A67=$B$3,ProkustesV2!D67*ProkustesV!$AC67,-99)</f>
        <v>-99</v>
      </c>
      <c r="D67" s="82">
        <f>IF($A67=$B$3,ProkustesV2!C67*ProkustesV!$AC67,-99)</f>
        <v>-99</v>
      </c>
      <c r="E67" s="82">
        <f>IF($A67=$B$3,ProkustesV2!F67*ProkustesV!$AC67,-99)</f>
        <v>-99</v>
      </c>
      <c r="F67" s="82">
        <f>IF($A67=$B$3,ProkustesV2!E67*ProkustesV!$AC67,-99)</f>
        <v>-99</v>
      </c>
      <c r="G67" s="82">
        <f>IF($A67=$B$3,ProkustesV2!H67*ProkustesV!$AC67,-99)</f>
        <v>-99</v>
      </c>
      <c r="H67" s="82">
        <f>IF($A67=$B$3,ProkustesV2!G67*ProkustesV!$AC67,-99)</f>
        <v>-99</v>
      </c>
      <c r="I67" s="82">
        <f>IF($A67=$B$3,ProkustesV2!J67*ProkustesV!$AC67,-99)</f>
        <v>-99</v>
      </c>
      <c r="J67" s="82">
        <f>IF($A67=$B$3,ProkustesV2!I67*ProkustesV!$AC67,-99)</f>
        <v>-99</v>
      </c>
      <c r="K67" s="82">
        <f>IF($A67=$B$3,ProkustesV2!L67*ProkustesV!$AC67,-99)</f>
        <v>-99</v>
      </c>
      <c r="L67" s="82">
        <f>IF($A67=$B$3,ProkustesV2!K67*ProkustesV!$AC67,-99)</f>
        <v>-99</v>
      </c>
      <c r="M67" s="82">
        <f>IF($A67=$B$3,ProkustesV2!N67*ProkustesV!$AC67,-99)</f>
        <v>-99</v>
      </c>
      <c r="N67" s="82">
        <f>IF($A67=$B$3,ProkustesV2!M67*ProkustesV!$AC67,-99)</f>
        <v>-99</v>
      </c>
      <c r="O67" s="82">
        <f>IF($A67=$B$3,ProkustesV2!P67*ProkustesV!$AC67,-99)</f>
        <v>-99</v>
      </c>
      <c r="P67" s="82">
        <f>IF($A67=$B$3,ProkustesV2!O67*ProkustesV!$AC67,-99)</f>
        <v>-99</v>
      </c>
      <c r="Q67" s="82">
        <f>IF($A67=$B$3,ProkustesV2!R67*ProkustesV!$AC67,-99)</f>
        <v>-99</v>
      </c>
      <c r="R67" s="82">
        <f>IF($A67=$B$3,ProkustesV2!Q67*ProkustesV!$AC67,-99)</f>
        <v>-99</v>
      </c>
      <c r="S67" s="82">
        <f>IF($A67=$B$3,ProkustesV2!T67*ProkustesV!$AC67,-99)</f>
        <v>-99</v>
      </c>
      <c r="T67" s="82">
        <f>IF($A67=$B$3,ProkustesV2!S67*ProkustesV!$AC67,-99)</f>
        <v>-99</v>
      </c>
      <c r="U67" s="82">
        <f>IF($A67=$B$3,ProkustesV2!V67*ProkustesV!$AC67,-99)</f>
        <v>-99</v>
      </c>
      <c r="V67" s="82">
        <f>IF($A67=$B$3,ProkustesV2!U67*ProkustesV!$AC67,-99)</f>
        <v>-99</v>
      </c>
    </row>
    <row r="68" spans="1:22" x14ac:dyDescent="0.3">
      <c r="A68" s="80" t="str">
        <f t="shared" si="2"/>
        <v>DIPalp</v>
      </c>
      <c r="B68" s="82" t="str">
        <f>ProkustesV!D68</f>
        <v>DIPalp34_2_d_5.jpg</v>
      </c>
      <c r="C68" s="82">
        <f>IF($A68=$B$3,ProkustesV2!D68*ProkustesV!$AC68,-99)</f>
        <v>-99</v>
      </c>
      <c r="D68" s="82">
        <f>IF($A68=$B$3,ProkustesV2!C68*ProkustesV!$AC68,-99)</f>
        <v>-99</v>
      </c>
      <c r="E68" s="82">
        <f>IF($A68=$B$3,ProkustesV2!F68*ProkustesV!$AC68,-99)</f>
        <v>-99</v>
      </c>
      <c r="F68" s="82">
        <f>IF($A68=$B$3,ProkustesV2!E68*ProkustesV!$AC68,-99)</f>
        <v>-99</v>
      </c>
      <c r="G68" s="82">
        <f>IF($A68=$B$3,ProkustesV2!H68*ProkustesV!$AC68,-99)</f>
        <v>-99</v>
      </c>
      <c r="H68" s="82">
        <f>IF($A68=$B$3,ProkustesV2!G68*ProkustesV!$AC68,-99)</f>
        <v>-99</v>
      </c>
      <c r="I68" s="82">
        <f>IF($A68=$B$3,ProkustesV2!J68*ProkustesV!$AC68,-99)</f>
        <v>-99</v>
      </c>
      <c r="J68" s="82">
        <f>IF($A68=$B$3,ProkustesV2!I68*ProkustesV!$AC68,-99)</f>
        <v>-99</v>
      </c>
      <c r="K68" s="82">
        <f>IF($A68=$B$3,ProkustesV2!L68*ProkustesV!$AC68,-99)</f>
        <v>-99</v>
      </c>
      <c r="L68" s="82">
        <f>IF($A68=$B$3,ProkustesV2!K68*ProkustesV!$AC68,-99)</f>
        <v>-99</v>
      </c>
      <c r="M68" s="82">
        <f>IF($A68=$B$3,ProkustesV2!N68*ProkustesV!$AC68,-99)</f>
        <v>-99</v>
      </c>
      <c r="N68" s="82">
        <f>IF($A68=$B$3,ProkustesV2!M68*ProkustesV!$AC68,-99)</f>
        <v>-99</v>
      </c>
      <c r="O68" s="82">
        <f>IF($A68=$B$3,ProkustesV2!P68*ProkustesV!$AC68,-99)</f>
        <v>-99</v>
      </c>
      <c r="P68" s="82">
        <f>IF($A68=$B$3,ProkustesV2!O68*ProkustesV!$AC68,-99)</f>
        <v>-99</v>
      </c>
      <c r="Q68" s="82">
        <f>IF($A68=$B$3,ProkustesV2!R68*ProkustesV!$AC68,-99)</f>
        <v>-99</v>
      </c>
      <c r="R68" s="82">
        <f>IF($A68=$B$3,ProkustesV2!Q68*ProkustesV!$AC68,-99)</f>
        <v>-99</v>
      </c>
      <c r="S68" s="82">
        <f>IF($A68=$B$3,ProkustesV2!T68*ProkustesV!$AC68,-99)</f>
        <v>-99</v>
      </c>
      <c r="T68" s="82">
        <f>IF($A68=$B$3,ProkustesV2!S68*ProkustesV!$AC68,-99)</f>
        <v>-99</v>
      </c>
      <c r="U68" s="82">
        <f>IF($A68=$B$3,ProkustesV2!V68*ProkustesV!$AC68,-99)</f>
        <v>-99</v>
      </c>
      <c r="V68" s="82">
        <f>IF($A68=$B$3,ProkustesV2!U68*ProkustesV!$AC68,-99)</f>
        <v>-99</v>
      </c>
    </row>
    <row r="69" spans="1:22" x14ac:dyDescent="0.3">
      <c r="A69" s="80" t="str">
        <f t="shared" si="2"/>
        <v>DIPalp</v>
      </c>
      <c r="B69" s="82" t="str">
        <f>ProkustesV!D69</f>
        <v>DIPalp5_d_1.jpg</v>
      </c>
      <c r="C69" s="82">
        <f>IF($A69=$B$3,ProkustesV2!D69*ProkustesV!$AC69,-99)</f>
        <v>-99</v>
      </c>
      <c r="D69" s="82">
        <f>IF($A69=$B$3,ProkustesV2!C69*ProkustesV!$AC69,-99)</f>
        <v>-99</v>
      </c>
      <c r="E69" s="82">
        <f>IF($A69=$B$3,ProkustesV2!F69*ProkustesV!$AC69,-99)</f>
        <v>-99</v>
      </c>
      <c r="F69" s="82">
        <f>IF($A69=$B$3,ProkustesV2!E69*ProkustesV!$AC69,-99)</f>
        <v>-99</v>
      </c>
      <c r="G69" s="82">
        <f>IF($A69=$B$3,ProkustesV2!H69*ProkustesV!$AC69,-99)</f>
        <v>-99</v>
      </c>
      <c r="H69" s="82">
        <f>IF($A69=$B$3,ProkustesV2!G69*ProkustesV!$AC69,-99)</f>
        <v>-99</v>
      </c>
      <c r="I69" s="82">
        <f>IF($A69=$B$3,ProkustesV2!J69*ProkustesV!$AC69,-99)</f>
        <v>-99</v>
      </c>
      <c r="J69" s="82">
        <f>IF($A69=$B$3,ProkustesV2!I69*ProkustesV!$AC69,-99)</f>
        <v>-99</v>
      </c>
      <c r="K69" s="82">
        <f>IF($A69=$B$3,ProkustesV2!L69*ProkustesV!$AC69,-99)</f>
        <v>-99</v>
      </c>
      <c r="L69" s="82">
        <f>IF($A69=$B$3,ProkustesV2!K69*ProkustesV!$AC69,-99)</f>
        <v>-99</v>
      </c>
      <c r="M69" s="82">
        <f>IF($A69=$B$3,ProkustesV2!N69*ProkustesV!$AC69,-99)</f>
        <v>-99</v>
      </c>
      <c r="N69" s="82">
        <f>IF($A69=$B$3,ProkustesV2!M69*ProkustesV!$AC69,-99)</f>
        <v>-99</v>
      </c>
      <c r="O69" s="82">
        <f>IF($A69=$B$3,ProkustesV2!P69*ProkustesV!$AC69,-99)</f>
        <v>-99</v>
      </c>
      <c r="P69" s="82">
        <f>IF($A69=$B$3,ProkustesV2!O69*ProkustesV!$AC69,-99)</f>
        <v>-99</v>
      </c>
      <c r="Q69" s="82">
        <f>IF($A69=$B$3,ProkustesV2!R69*ProkustesV!$AC69,-99)</f>
        <v>-99</v>
      </c>
      <c r="R69" s="82">
        <f>IF($A69=$B$3,ProkustesV2!Q69*ProkustesV!$AC69,-99)</f>
        <v>-99</v>
      </c>
      <c r="S69" s="82">
        <f>IF($A69=$B$3,ProkustesV2!T69*ProkustesV!$AC69,-99)</f>
        <v>-99</v>
      </c>
      <c r="T69" s="82">
        <f>IF($A69=$B$3,ProkustesV2!S69*ProkustesV!$AC69,-99)</f>
        <v>-99</v>
      </c>
      <c r="U69" s="82">
        <f>IF($A69=$B$3,ProkustesV2!V69*ProkustesV!$AC69,-99)</f>
        <v>-99</v>
      </c>
      <c r="V69" s="82">
        <f>IF($A69=$B$3,ProkustesV2!U69*ProkustesV!$AC69,-99)</f>
        <v>-99</v>
      </c>
    </row>
    <row r="70" spans="1:22" x14ac:dyDescent="0.3">
      <c r="A70" s="80" t="str">
        <f t="shared" si="2"/>
        <v>DIPalp</v>
      </c>
      <c r="B70" s="82" t="str">
        <f>ProkustesV!D70</f>
        <v>DIPalp5_d_2.jpg</v>
      </c>
      <c r="C70" s="82">
        <f>IF($A70=$B$3,ProkustesV2!D70*ProkustesV!$AC70,-99)</f>
        <v>-99</v>
      </c>
      <c r="D70" s="82">
        <f>IF($A70=$B$3,ProkustesV2!C70*ProkustesV!$AC70,-99)</f>
        <v>-99</v>
      </c>
      <c r="E70" s="82">
        <f>IF($A70=$B$3,ProkustesV2!F70*ProkustesV!$AC70,-99)</f>
        <v>-99</v>
      </c>
      <c r="F70" s="82">
        <f>IF($A70=$B$3,ProkustesV2!E70*ProkustesV!$AC70,-99)</f>
        <v>-99</v>
      </c>
      <c r="G70" s="82">
        <f>IF($A70=$B$3,ProkustesV2!H70*ProkustesV!$AC70,-99)</f>
        <v>-99</v>
      </c>
      <c r="H70" s="82">
        <f>IF($A70=$B$3,ProkustesV2!G70*ProkustesV!$AC70,-99)</f>
        <v>-99</v>
      </c>
      <c r="I70" s="82">
        <f>IF($A70=$B$3,ProkustesV2!J70*ProkustesV!$AC70,-99)</f>
        <v>-99</v>
      </c>
      <c r="J70" s="82">
        <f>IF($A70=$B$3,ProkustesV2!I70*ProkustesV!$AC70,-99)</f>
        <v>-99</v>
      </c>
      <c r="K70" s="82">
        <f>IF($A70=$B$3,ProkustesV2!L70*ProkustesV!$AC70,-99)</f>
        <v>-99</v>
      </c>
      <c r="L70" s="82">
        <f>IF($A70=$B$3,ProkustesV2!K70*ProkustesV!$AC70,-99)</f>
        <v>-99</v>
      </c>
      <c r="M70" s="82">
        <f>IF($A70=$B$3,ProkustesV2!N70*ProkustesV!$AC70,-99)</f>
        <v>-99</v>
      </c>
      <c r="N70" s="82">
        <f>IF($A70=$B$3,ProkustesV2!M70*ProkustesV!$AC70,-99)</f>
        <v>-99</v>
      </c>
      <c r="O70" s="82">
        <f>IF($A70=$B$3,ProkustesV2!P70*ProkustesV!$AC70,-99)</f>
        <v>-99</v>
      </c>
      <c r="P70" s="82">
        <f>IF($A70=$B$3,ProkustesV2!O70*ProkustesV!$AC70,-99)</f>
        <v>-99</v>
      </c>
      <c r="Q70" s="82">
        <f>IF($A70=$B$3,ProkustesV2!R70*ProkustesV!$AC70,-99)</f>
        <v>-99</v>
      </c>
      <c r="R70" s="82">
        <f>IF($A70=$B$3,ProkustesV2!Q70*ProkustesV!$AC70,-99)</f>
        <v>-99</v>
      </c>
      <c r="S70" s="82">
        <f>IF($A70=$B$3,ProkustesV2!T70*ProkustesV!$AC70,-99)</f>
        <v>-99</v>
      </c>
      <c r="T70" s="82">
        <f>IF($A70=$B$3,ProkustesV2!S70*ProkustesV!$AC70,-99)</f>
        <v>-99</v>
      </c>
      <c r="U70" s="82">
        <f>IF($A70=$B$3,ProkustesV2!V70*ProkustesV!$AC70,-99)</f>
        <v>-99</v>
      </c>
      <c r="V70" s="82">
        <f>IF($A70=$B$3,ProkustesV2!U70*ProkustesV!$AC70,-99)</f>
        <v>-99</v>
      </c>
    </row>
    <row r="71" spans="1:22" x14ac:dyDescent="0.3">
      <c r="A71" s="80" t="str">
        <f t="shared" si="2"/>
        <v>DIPalp</v>
      </c>
      <c r="B71" s="82" t="str">
        <f>ProkustesV!D71</f>
        <v>DIPalp5_d_3.jpg</v>
      </c>
      <c r="C71" s="82">
        <f>IF($A71=$B$3,ProkustesV2!D71*ProkustesV!$AC71,-99)</f>
        <v>-99</v>
      </c>
      <c r="D71" s="82">
        <f>IF($A71=$B$3,ProkustesV2!C71*ProkustesV!$AC71,-99)</f>
        <v>-99</v>
      </c>
      <c r="E71" s="82">
        <f>IF($A71=$B$3,ProkustesV2!F71*ProkustesV!$AC71,-99)</f>
        <v>-99</v>
      </c>
      <c r="F71" s="82">
        <f>IF($A71=$B$3,ProkustesV2!E71*ProkustesV!$AC71,-99)</f>
        <v>-99</v>
      </c>
      <c r="G71" s="82">
        <f>IF($A71=$B$3,ProkustesV2!H71*ProkustesV!$AC71,-99)</f>
        <v>-99</v>
      </c>
      <c r="H71" s="82">
        <f>IF($A71=$B$3,ProkustesV2!G71*ProkustesV!$AC71,-99)</f>
        <v>-99</v>
      </c>
      <c r="I71" s="82">
        <f>IF($A71=$B$3,ProkustesV2!J71*ProkustesV!$AC71,-99)</f>
        <v>-99</v>
      </c>
      <c r="J71" s="82">
        <f>IF($A71=$B$3,ProkustesV2!I71*ProkustesV!$AC71,-99)</f>
        <v>-99</v>
      </c>
      <c r="K71" s="82">
        <f>IF($A71=$B$3,ProkustesV2!L71*ProkustesV!$AC71,-99)</f>
        <v>-99</v>
      </c>
      <c r="L71" s="82">
        <f>IF($A71=$B$3,ProkustesV2!K71*ProkustesV!$AC71,-99)</f>
        <v>-99</v>
      </c>
      <c r="M71" s="82">
        <f>IF($A71=$B$3,ProkustesV2!N71*ProkustesV!$AC71,-99)</f>
        <v>-99</v>
      </c>
      <c r="N71" s="82">
        <f>IF($A71=$B$3,ProkustesV2!M71*ProkustesV!$AC71,-99)</f>
        <v>-99</v>
      </c>
      <c r="O71" s="82">
        <f>IF($A71=$B$3,ProkustesV2!P71*ProkustesV!$AC71,-99)</f>
        <v>-99</v>
      </c>
      <c r="P71" s="82">
        <f>IF($A71=$B$3,ProkustesV2!O71*ProkustesV!$AC71,-99)</f>
        <v>-99</v>
      </c>
      <c r="Q71" s="82">
        <f>IF($A71=$B$3,ProkustesV2!R71*ProkustesV!$AC71,-99)</f>
        <v>-99</v>
      </c>
      <c r="R71" s="82">
        <f>IF($A71=$B$3,ProkustesV2!Q71*ProkustesV!$AC71,-99)</f>
        <v>-99</v>
      </c>
      <c r="S71" s="82">
        <f>IF($A71=$B$3,ProkustesV2!T71*ProkustesV!$AC71,-99)</f>
        <v>-99</v>
      </c>
      <c r="T71" s="82">
        <f>IF($A71=$B$3,ProkustesV2!S71*ProkustesV!$AC71,-99)</f>
        <v>-99</v>
      </c>
      <c r="U71" s="82">
        <f>IF($A71=$B$3,ProkustesV2!V71*ProkustesV!$AC71,-99)</f>
        <v>-99</v>
      </c>
      <c r="V71" s="82">
        <f>IF($A71=$B$3,ProkustesV2!U71*ProkustesV!$AC71,-99)</f>
        <v>-99</v>
      </c>
    </row>
    <row r="72" spans="1:22" x14ac:dyDescent="0.3">
      <c r="A72" s="80" t="str">
        <f t="shared" si="2"/>
        <v>DIPalp</v>
      </c>
      <c r="B72" s="82" t="str">
        <f>ProkustesV!D72</f>
        <v>DIPalp5_d_4.jpg</v>
      </c>
      <c r="C72" s="82">
        <f>IF($A72=$B$3,ProkustesV2!D72*ProkustesV!$AC72,-99)</f>
        <v>-99</v>
      </c>
      <c r="D72" s="82">
        <f>IF($A72=$B$3,ProkustesV2!C72*ProkustesV!$AC72,-99)</f>
        <v>-99</v>
      </c>
      <c r="E72" s="82">
        <f>IF($A72=$B$3,ProkustesV2!F72*ProkustesV!$AC72,-99)</f>
        <v>-99</v>
      </c>
      <c r="F72" s="82">
        <f>IF($A72=$B$3,ProkustesV2!E72*ProkustesV!$AC72,-99)</f>
        <v>-99</v>
      </c>
      <c r="G72" s="82">
        <f>IF($A72=$B$3,ProkustesV2!H72*ProkustesV!$AC72,-99)</f>
        <v>-99</v>
      </c>
      <c r="H72" s="82">
        <f>IF($A72=$B$3,ProkustesV2!G72*ProkustesV!$AC72,-99)</f>
        <v>-99</v>
      </c>
      <c r="I72" s="82">
        <f>IF($A72=$B$3,ProkustesV2!J72*ProkustesV!$AC72,-99)</f>
        <v>-99</v>
      </c>
      <c r="J72" s="82">
        <f>IF($A72=$B$3,ProkustesV2!I72*ProkustesV!$AC72,-99)</f>
        <v>-99</v>
      </c>
      <c r="K72" s="82">
        <f>IF($A72=$B$3,ProkustesV2!L72*ProkustesV!$AC72,-99)</f>
        <v>-99</v>
      </c>
      <c r="L72" s="82">
        <f>IF($A72=$B$3,ProkustesV2!K72*ProkustesV!$AC72,-99)</f>
        <v>-99</v>
      </c>
      <c r="M72" s="82">
        <f>IF($A72=$B$3,ProkustesV2!N72*ProkustesV!$AC72,-99)</f>
        <v>-99</v>
      </c>
      <c r="N72" s="82">
        <f>IF($A72=$B$3,ProkustesV2!M72*ProkustesV!$AC72,-99)</f>
        <v>-99</v>
      </c>
      <c r="O72" s="82">
        <f>IF($A72=$B$3,ProkustesV2!P72*ProkustesV!$AC72,-99)</f>
        <v>-99</v>
      </c>
      <c r="P72" s="82">
        <f>IF($A72=$B$3,ProkustesV2!O72*ProkustesV!$AC72,-99)</f>
        <v>-99</v>
      </c>
      <c r="Q72" s="82">
        <f>IF($A72=$B$3,ProkustesV2!R72*ProkustesV!$AC72,-99)</f>
        <v>-99</v>
      </c>
      <c r="R72" s="82">
        <f>IF($A72=$B$3,ProkustesV2!Q72*ProkustesV!$AC72,-99)</f>
        <v>-99</v>
      </c>
      <c r="S72" s="82">
        <f>IF($A72=$B$3,ProkustesV2!T72*ProkustesV!$AC72,-99)</f>
        <v>-99</v>
      </c>
      <c r="T72" s="82">
        <f>IF($A72=$B$3,ProkustesV2!S72*ProkustesV!$AC72,-99)</f>
        <v>-99</v>
      </c>
      <c r="U72" s="82">
        <f>IF($A72=$B$3,ProkustesV2!V72*ProkustesV!$AC72,-99)</f>
        <v>-99</v>
      </c>
      <c r="V72" s="82">
        <f>IF($A72=$B$3,ProkustesV2!U72*ProkustesV!$AC72,-99)</f>
        <v>-99</v>
      </c>
    </row>
    <row r="73" spans="1:22" x14ac:dyDescent="0.3">
      <c r="A73" s="80" t="str">
        <f t="shared" si="2"/>
        <v>DIPalp</v>
      </c>
      <c r="B73" s="82" t="str">
        <f>ProkustesV!D73</f>
        <v>DIPalp6_d_1.jpg</v>
      </c>
      <c r="C73" s="82">
        <f>IF($A73=$B$3,ProkustesV2!D73*ProkustesV!$AC73,-99)</f>
        <v>-99</v>
      </c>
      <c r="D73" s="82">
        <f>IF($A73=$B$3,ProkustesV2!C73*ProkustesV!$AC73,-99)</f>
        <v>-99</v>
      </c>
      <c r="E73" s="82">
        <f>IF($A73=$B$3,ProkustesV2!F73*ProkustesV!$AC73,-99)</f>
        <v>-99</v>
      </c>
      <c r="F73" s="82">
        <f>IF($A73=$B$3,ProkustesV2!E73*ProkustesV!$AC73,-99)</f>
        <v>-99</v>
      </c>
      <c r="G73" s="82">
        <f>IF($A73=$B$3,ProkustesV2!H73*ProkustesV!$AC73,-99)</f>
        <v>-99</v>
      </c>
      <c r="H73" s="82">
        <f>IF($A73=$B$3,ProkustesV2!G73*ProkustesV!$AC73,-99)</f>
        <v>-99</v>
      </c>
      <c r="I73" s="82">
        <f>IF($A73=$B$3,ProkustesV2!J73*ProkustesV!$AC73,-99)</f>
        <v>-99</v>
      </c>
      <c r="J73" s="82">
        <f>IF($A73=$B$3,ProkustesV2!I73*ProkustesV!$AC73,-99)</f>
        <v>-99</v>
      </c>
      <c r="K73" s="82">
        <f>IF($A73=$B$3,ProkustesV2!L73*ProkustesV!$AC73,-99)</f>
        <v>-99</v>
      </c>
      <c r="L73" s="82">
        <f>IF($A73=$B$3,ProkustesV2!K73*ProkustesV!$AC73,-99)</f>
        <v>-99</v>
      </c>
      <c r="M73" s="82">
        <f>IF($A73=$B$3,ProkustesV2!N73*ProkustesV!$AC73,-99)</f>
        <v>-99</v>
      </c>
      <c r="N73" s="82">
        <f>IF($A73=$B$3,ProkustesV2!M73*ProkustesV!$AC73,-99)</f>
        <v>-99</v>
      </c>
      <c r="O73" s="82">
        <f>IF($A73=$B$3,ProkustesV2!P73*ProkustesV!$AC73,-99)</f>
        <v>-99</v>
      </c>
      <c r="P73" s="82">
        <f>IF($A73=$B$3,ProkustesV2!O73*ProkustesV!$AC73,-99)</f>
        <v>-99</v>
      </c>
      <c r="Q73" s="82">
        <f>IF($A73=$B$3,ProkustesV2!R73*ProkustesV!$AC73,-99)</f>
        <v>-99</v>
      </c>
      <c r="R73" s="82">
        <f>IF($A73=$B$3,ProkustesV2!Q73*ProkustesV!$AC73,-99)</f>
        <v>-99</v>
      </c>
      <c r="S73" s="82">
        <f>IF($A73=$B$3,ProkustesV2!T73*ProkustesV!$AC73,-99)</f>
        <v>-99</v>
      </c>
      <c r="T73" s="82">
        <f>IF($A73=$B$3,ProkustesV2!S73*ProkustesV!$AC73,-99)</f>
        <v>-99</v>
      </c>
      <c r="U73" s="82">
        <f>IF($A73=$B$3,ProkustesV2!V73*ProkustesV!$AC73,-99)</f>
        <v>-99</v>
      </c>
      <c r="V73" s="82">
        <f>IF($A73=$B$3,ProkustesV2!U73*ProkustesV!$AC73,-99)</f>
        <v>-99</v>
      </c>
    </row>
    <row r="74" spans="1:22" x14ac:dyDescent="0.3">
      <c r="A74" s="80" t="str">
        <f t="shared" si="2"/>
        <v>DIPalp</v>
      </c>
      <c r="B74" s="82" t="str">
        <f>ProkustesV!D74</f>
        <v>DIPalp6_d_2.jpg</v>
      </c>
      <c r="C74" s="82">
        <f>IF($A74=$B$3,ProkustesV2!D74*ProkustesV!$AC74,-99)</f>
        <v>-99</v>
      </c>
      <c r="D74" s="82">
        <f>IF($A74=$B$3,ProkustesV2!C74*ProkustesV!$AC74,-99)</f>
        <v>-99</v>
      </c>
      <c r="E74" s="82">
        <f>IF($A74=$B$3,ProkustesV2!F74*ProkustesV!$AC74,-99)</f>
        <v>-99</v>
      </c>
      <c r="F74" s="82">
        <f>IF($A74=$B$3,ProkustesV2!E74*ProkustesV!$AC74,-99)</f>
        <v>-99</v>
      </c>
      <c r="G74" s="82">
        <f>IF($A74=$B$3,ProkustesV2!H74*ProkustesV!$AC74,-99)</f>
        <v>-99</v>
      </c>
      <c r="H74" s="82">
        <f>IF($A74=$B$3,ProkustesV2!G74*ProkustesV!$AC74,-99)</f>
        <v>-99</v>
      </c>
      <c r="I74" s="82">
        <f>IF($A74=$B$3,ProkustesV2!J74*ProkustesV!$AC74,-99)</f>
        <v>-99</v>
      </c>
      <c r="J74" s="82">
        <f>IF($A74=$B$3,ProkustesV2!I74*ProkustesV!$AC74,-99)</f>
        <v>-99</v>
      </c>
      <c r="K74" s="82">
        <f>IF($A74=$B$3,ProkustesV2!L74*ProkustesV!$AC74,-99)</f>
        <v>-99</v>
      </c>
      <c r="L74" s="82">
        <f>IF($A74=$B$3,ProkustesV2!K74*ProkustesV!$AC74,-99)</f>
        <v>-99</v>
      </c>
      <c r="M74" s="82">
        <f>IF($A74=$B$3,ProkustesV2!N74*ProkustesV!$AC74,-99)</f>
        <v>-99</v>
      </c>
      <c r="N74" s="82">
        <f>IF($A74=$B$3,ProkustesV2!M74*ProkustesV!$AC74,-99)</f>
        <v>-99</v>
      </c>
      <c r="O74" s="82">
        <f>IF($A74=$B$3,ProkustesV2!P74*ProkustesV!$AC74,-99)</f>
        <v>-99</v>
      </c>
      <c r="P74" s="82">
        <f>IF($A74=$B$3,ProkustesV2!O74*ProkustesV!$AC74,-99)</f>
        <v>-99</v>
      </c>
      <c r="Q74" s="82">
        <f>IF($A74=$B$3,ProkustesV2!R74*ProkustesV!$AC74,-99)</f>
        <v>-99</v>
      </c>
      <c r="R74" s="82">
        <f>IF($A74=$B$3,ProkustesV2!Q74*ProkustesV!$AC74,-99)</f>
        <v>-99</v>
      </c>
      <c r="S74" s="82">
        <f>IF($A74=$B$3,ProkustesV2!T74*ProkustesV!$AC74,-99)</f>
        <v>-99</v>
      </c>
      <c r="T74" s="82">
        <f>IF($A74=$B$3,ProkustesV2!S74*ProkustesV!$AC74,-99)</f>
        <v>-99</v>
      </c>
      <c r="U74" s="82">
        <f>IF($A74=$B$3,ProkustesV2!V74*ProkustesV!$AC74,-99)</f>
        <v>-99</v>
      </c>
      <c r="V74" s="82">
        <f>IF($A74=$B$3,ProkustesV2!U74*ProkustesV!$AC74,-99)</f>
        <v>-99</v>
      </c>
    </row>
    <row r="75" spans="1:22" x14ac:dyDescent="0.3">
      <c r="A75" s="80" t="str">
        <f t="shared" ref="A75:A138" si="3">MID(B75,1,6)</f>
        <v>DIPalp</v>
      </c>
      <c r="B75" s="82" t="str">
        <f>ProkustesV!D75</f>
        <v>DIPalp6_d_3.jpg</v>
      </c>
      <c r="C75" s="82">
        <f>IF($A75=$B$3,ProkustesV2!D75*ProkustesV!$AC75,-99)</f>
        <v>-99</v>
      </c>
      <c r="D75" s="82">
        <f>IF($A75=$B$3,ProkustesV2!C75*ProkustesV!$AC75,-99)</f>
        <v>-99</v>
      </c>
      <c r="E75" s="82">
        <f>IF($A75=$B$3,ProkustesV2!F75*ProkustesV!$AC75,-99)</f>
        <v>-99</v>
      </c>
      <c r="F75" s="82">
        <f>IF($A75=$B$3,ProkustesV2!E75*ProkustesV!$AC75,-99)</f>
        <v>-99</v>
      </c>
      <c r="G75" s="82">
        <f>IF($A75=$B$3,ProkustesV2!H75*ProkustesV!$AC75,-99)</f>
        <v>-99</v>
      </c>
      <c r="H75" s="82">
        <f>IF($A75=$B$3,ProkustesV2!G75*ProkustesV!$AC75,-99)</f>
        <v>-99</v>
      </c>
      <c r="I75" s="82">
        <f>IF($A75=$B$3,ProkustesV2!J75*ProkustesV!$AC75,-99)</f>
        <v>-99</v>
      </c>
      <c r="J75" s="82">
        <f>IF($A75=$B$3,ProkustesV2!I75*ProkustesV!$AC75,-99)</f>
        <v>-99</v>
      </c>
      <c r="K75" s="82">
        <f>IF($A75=$B$3,ProkustesV2!L75*ProkustesV!$AC75,-99)</f>
        <v>-99</v>
      </c>
      <c r="L75" s="82">
        <f>IF($A75=$B$3,ProkustesV2!K75*ProkustesV!$AC75,-99)</f>
        <v>-99</v>
      </c>
      <c r="M75" s="82">
        <f>IF($A75=$B$3,ProkustesV2!N75*ProkustesV!$AC75,-99)</f>
        <v>-99</v>
      </c>
      <c r="N75" s="82">
        <f>IF($A75=$B$3,ProkustesV2!M75*ProkustesV!$AC75,-99)</f>
        <v>-99</v>
      </c>
      <c r="O75" s="82">
        <f>IF($A75=$B$3,ProkustesV2!P75*ProkustesV!$AC75,-99)</f>
        <v>-99</v>
      </c>
      <c r="P75" s="82">
        <f>IF($A75=$B$3,ProkustesV2!O75*ProkustesV!$AC75,-99)</f>
        <v>-99</v>
      </c>
      <c r="Q75" s="82">
        <f>IF($A75=$B$3,ProkustesV2!R75*ProkustesV!$AC75,-99)</f>
        <v>-99</v>
      </c>
      <c r="R75" s="82">
        <f>IF($A75=$B$3,ProkustesV2!Q75*ProkustesV!$AC75,-99)</f>
        <v>-99</v>
      </c>
      <c r="S75" s="82">
        <f>IF($A75=$B$3,ProkustesV2!T75*ProkustesV!$AC75,-99)</f>
        <v>-99</v>
      </c>
      <c r="T75" s="82">
        <f>IF($A75=$B$3,ProkustesV2!S75*ProkustesV!$AC75,-99)</f>
        <v>-99</v>
      </c>
      <c r="U75" s="82">
        <f>IF($A75=$B$3,ProkustesV2!V75*ProkustesV!$AC75,-99)</f>
        <v>-99</v>
      </c>
      <c r="V75" s="82">
        <f>IF($A75=$B$3,ProkustesV2!U75*ProkustesV!$AC75,-99)</f>
        <v>-99</v>
      </c>
    </row>
    <row r="76" spans="1:22" x14ac:dyDescent="0.3">
      <c r="A76" s="80" t="str">
        <f t="shared" si="3"/>
        <v>DIPalp</v>
      </c>
      <c r="B76" s="82" t="str">
        <f>ProkustesV!D76</f>
        <v>DIPalp6_d_4.jpg</v>
      </c>
      <c r="C76" s="82">
        <f>IF($A76=$B$3,ProkustesV2!D76*ProkustesV!$AC76,-99)</f>
        <v>-99</v>
      </c>
      <c r="D76" s="82">
        <f>IF($A76=$B$3,ProkustesV2!C76*ProkustesV!$AC76,-99)</f>
        <v>-99</v>
      </c>
      <c r="E76" s="82">
        <f>IF($A76=$B$3,ProkustesV2!F76*ProkustesV!$AC76,-99)</f>
        <v>-99</v>
      </c>
      <c r="F76" s="82">
        <f>IF($A76=$B$3,ProkustesV2!E76*ProkustesV!$AC76,-99)</f>
        <v>-99</v>
      </c>
      <c r="G76" s="82">
        <f>IF($A76=$B$3,ProkustesV2!H76*ProkustesV!$AC76,-99)</f>
        <v>-99</v>
      </c>
      <c r="H76" s="82">
        <f>IF($A76=$B$3,ProkustesV2!G76*ProkustesV!$AC76,-99)</f>
        <v>-99</v>
      </c>
      <c r="I76" s="82">
        <f>IF($A76=$B$3,ProkustesV2!J76*ProkustesV!$AC76,-99)</f>
        <v>-99</v>
      </c>
      <c r="J76" s="82">
        <f>IF($A76=$B$3,ProkustesV2!I76*ProkustesV!$AC76,-99)</f>
        <v>-99</v>
      </c>
      <c r="K76" s="82">
        <f>IF($A76=$B$3,ProkustesV2!L76*ProkustesV!$AC76,-99)</f>
        <v>-99</v>
      </c>
      <c r="L76" s="82">
        <f>IF($A76=$B$3,ProkustesV2!K76*ProkustesV!$AC76,-99)</f>
        <v>-99</v>
      </c>
      <c r="M76" s="82">
        <f>IF($A76=$B$3,ProkustesV2!N76*ProkustesV!$AC76,-99)</f>
        <v>-99</v>
      </c>
      <c r="N76" s="82">
        <f>IF($A76=$B$3,ProkustesV2!M76*ProkustesV!$AC76,-99)</f>
        <v>-99</v>
      </c>
      <c r="O76" s="82">
        <f>IF($A76=$B$3,ProkustesV2!P76*ProkustesV!$AC76,-99)</f>
        <v>-99</v>
      </c>
      <c r="P76" s="82">
        <f>IF($A76=$B$3,ProkustesV2!O76*ProkustesV!$AC76,-99)</f>
        <v>-99</v>
      </c>
      <c r="Q76" s="82">
        <f>IF($A76=$B$3,ProkustesV2!R76*ProkustesV!$AC76,-99)</f>
        <v>-99</v>
      </c>
      <c r="R76" s="82">
        <f>IF($A76=$B$3,ProkustesV2!Q76*ProkustesV!$AC76,-99)</f>
        <v>-99</v>
      </c>
      <c r="S76" s="82">
        <f>IF($A76=$B$3,ProkustesV2!T76*ProkustesV!$AC76,-99)</f>
        <v>-99</v>
      </c>
      <c r="T76" s="82">
        <f>IF($A76=$B$3,ProkustesV2!S76*ProkustesV!$AC76,-99)</f>
        <v>-99</v>
      </c>
      <c r="U76" s="82">
        <f>IF($A76=$B$3,ProkustesV2!V76*ProkustesV!$AC76,-99)</f>
        <v>-99</v>
      </c>
      <c r="V76" s="82">
        <f>IF($A76=$B$3,ProkustesV2!U76*ProkustesV!$AC76,-99)</f>
        <v>-99</v>
      </c>
    </row>
    <row r="77" spans="1:22" x14ac:dyDescent="0.3">
      <c r="A77" s="80" t="str">
        <f t="shared" si="3"/>
        <v>DIPalp</v>
      </c>
      <c r="B77" s="82" t="str">
        <f>ProkustesV!D77</f>
        <v>DIPalp6_d_5.jpg</v>
      </c>
      <c r="C77" s="82">
        <f>IF($A77=$B$3,ProkustesV2!D77*ProkustesV!$AC77,-99)</f>
        <v>-99</v>
      </c>
      <c r="D77" s="82">
        <f>IF($A77=$B$3,ProkustesV2!C77*ProkustesV!$AC77,-99)</f>
        <v>-99</v>
      </c>
      <c r="E77" s="82">
        <f>IF($A77=$B$3,ProkustesV2!F77*ProkustesV!$AC77,-99)</f>
        <v>-99</v>
      </c>
      <c r="F77" s="82">
        <f>IF($A77=$B$3,ProkustesV2!E77*ProkustesV!$AC77,-99)</f>
        <v>-99</v>
      </c>
      <c r="G77" s="82">
        <f>IF($A77=$B$3,ProkustesV2!H77*ProkustesV!$AC77,-99)</f>
        <v>-99</v>
      </c>
      <c r="H77" s="82">
        <f>IF($A77=$B$3,ProkustesV2!G77*ProkustesV!$AC77,-99)</f>
        <v>-99</v>
      </c>
      <c r="I77" s="82">
        <f>IF($A77=$B$3,ProkustesV2!J77*ProkustesV!$AC77,-99)</f>
        <v>-99</v>
      </c>
      <c r="J77" s="82">
        <f>IF($A77=$B$3,ProkustesV2!I77*ProkustesV!$AC77,-99)</f>
        <v>-99</v>
      </c>
      <c r="K77" s="82">
        <f>IF($A77=$B$3,ProkustesV2!L77*ProkustesV!$AC77,-99)</f>
        <v>-99</v>
      </c>
      <c r="L77" s="82">
        <f>IF($A77=$B$3,ProkustesV2!K77*ProkustesV!$AC77,-99)</f>
        <v>-99</v>
      </c>
      <c r="M77" s="82">
        <f>IF($A77=$B$3,ProkustesV2!N77*ProkustesV!$AC77,-99)</f>
        <v>-99</v>
      </c>
      <c r="N77" s="82">
        <f>IF($A77=$B$3,ProkustesV2!M77*ProkustesV!$AC77,-99)</f>
        <v>-99</v>
      </c>
      <c r="O77" s="82">
        <f>IF($A77=$B$3,ProkustesV2!P77*ProkustesV!$AC77,-99)</f>
        <v>-99</v>
      </c>
      <c r="P77" s="82">
        <f>IF($A77=$B$3,ProkustesV2!O77*ProkustesV!$AC77,-99)</f>
        <v>-99</v>
      </c>
      <c r="Q77" s="82">
        <f>IF($A77=$B$3,ProkustesV2!R77*ProkustesV!$AC77,-99)</f>
        <v>-99</v>
      </c>
      <c r="R77" s="82">
        <f>IF($A77=$B$3,ProkustesV2!Q77*ProkustesV!$AC77,-99)</f>
        <v>-99</v>
      </c>
      <c r="S77" s="82">
        <f>IF($A77=$B$3,ProkustesV2!T77*ProkustesV!$AC77,-99)</f>
        <v>-99</v>
      </c>
      <c r="T77" s="82">
        <f>IF($A77=$B$3,ProkustesV2!S77*ProkustesV!$AC77,-99)</f>
        <v>-99</v>
      </c>
      <c r="U77" s="82">
        <f>IF($A77=$B$3,ProkustesV2!V77*ProkustesV!$AC77,-99)</f>
        <v>-99</v>
      </c>
      <c r="V77" s="82">
        <f>IF($A77=$B$3,ProkustesV2!U77*ProkustesV!$AC77,-99)</f>
        <v>-99</v>
      </c>
    </row>
    <row r="78" spans="1:22" x14ac:dyDescent="0.3">
      <c r="A78" s="80" t="str">
        <f t="shared" si="3"/>
        <v>DIPalp</v>
      </c>
      <c r="B78" s="82" t="str">
        <f>ProkustesV!D78</f>
        <v>DIPalp8_d_1.jpg</v>
      </c>
      <c r="C78" s="82">
        <f>IF($A78=$B$3,ProkustesV2!D78*ProkustesV!$AC78,-99)</f>
        <v>-99</v>
      </c>
      <c r="D78" s="82">
        <f>IF($A78=$B$3,ProkustesV2!C78*ProkustesV!$AC78,-99)</f>
        <v>-99</v>
      </c>
      <c r="E78" s="82">
        <f>IF($A78=$B$3,ProkustesV2!F78*ProkustesV!$AC78,-99)</f>
        <v>-99</v>
      </c>
      <c r="F78" s="82">
        <f>IF($A78=$B$3,ProkustesV2!E78*ProkustesV!$AC78,-99)</f>
        <v>-99</v>
      </c>
      <c r="G78" s="82">
        <f>IF($A78=$B$3,ProkustesV2!H78*ProkustesV!$AC78,-99)</f>
        <v>-99</v>
      </c>
      <c r="H78" s="82">
        <f>IF($A78=$B$3,ProkustesV2!G78*ProkustesV!$AC78,-99)</f>
        <v>-99</v>
      </c>
      <c r="I78" s="82">
        <f>IF($A78=$B$3,ProkustesV2!J78*ProkustesV!$AC78,-99)</f>
        <v>-99</v>
      </c>
      <c r="J78" s="82">
        <f>IF($A78=$B$3,ProkustesV2!I78*ProkustesV!$AC78,-99)</f>
        <v>-99</v>
      </c>
      <c r="K78" s="82">
        <f>IF($A78=$B$3,ProkustesV2!L78*ProkustesV!$AC78,-99)</f>
        <v>-99</v>
      </c>
      <c r="L78" s="82">
        <f>IF($A78=$B$3,ProkustesV2!K78*ProkustesV!$AC78,-99)</f>
        <v>-99</v>
      </c>
      <c r="M78" s="82">
        <f>IF($A78=$B$3,ProkustesV2!N78*ProkustesV!$AC78,-99)</f>
        <v>-99</v>
      </c>
      <c r="N78" s="82">
        <f>IF($A78=$B$3,ProkustesV2!M78*ProkustesV!$AC78,-99)</f>
        <v>-99</v>
      </c>
      <c r="O78" s="82">
        <f>IF($A78=$B$3,ProkustesV2!P78*ProkustesV!$AC78,-99)</f>
        <v>-99</v>
      </c>
      <c r="P78" s="82">
        <f>IF($A78=$B$3,ProkustesV2!O78*ProkustesV!$AC78,-99)</f>
        <v>-99</v>
      </c>
      <c r="Q78" s="82">
        <f>IF($A78=$B$3,ProkustesV2!R78*ProkustesV!$AC78,-99)</f>
        <v>-99</v>
      </c>
      <c r="R78" s="82">
        <f>IF($A78=$B$3,ProkustesV2!Q78*ProkustesV!$AC78,-99)</f>
        <v>-99</v>
      </c>
      <c r="S78" s="82">
        <f>IF($A78=$B$3,ProkustesV2!T78*ProkustesV!$AC78,-99)</f>
        <v>-99</v>
      </c>
      <c r="T78" s="82">
        <f>IF($A78=$B$3,ProkustesV2!S78*ProkustesV!$AC78,-99)</f>
        <v>-99</v>
      </c>
      <c r="U78" s="82">
        <f>IF($A78=$B$3,ProkustesV2!V78*ProkustesV!$AC78,-99)</f>
        <v>-99</v>
      </c>
      <c r="V78" s="82">
        <f>IF($A78=$B$3,ProkustesV2!U78*ProkustesV!$AC78,-99)</f>
        <v>-99</v>
      </c>
    </row>
    <row r="79" spans="1:22" x14ac:dyDescent="0.3">
      <c r="A79" s="80" t="str">
        <f t="shared" si="3"/>
        <v>DIPalp</v>
      </c>
      <c r="B79" s="82" t="str">
        <f>ProkustesV!D79</f>
        <v>DIPalp8_d_2.jpg</v>
      </c>
      <c r="C79" s="82">
        <f>IF($A79=$B$3,ProkustesV2!D79*ProkustesV!$AC79,-99)</f>
        <v>-99</v>
      </c>
      <c r="D79" s="82">
        <f>IF($A79=$B$3,ProkustesV2!C79*ProkustesV!$AC79,-99)</f>
        <v>-99</v>
      </c>
      <c r="E79" s="82">
        <f>IF($A79=$B$3,ProkustesV2!F79*ProkustesV!$AC79,-99)</f>
        <v>-99</v>
      </c>
      <c r="F79" s="82">
        <f>IF($A79=$B$3,ProkustesV2!E79*ProkustesV!$AC79,-99)</f>
        <v>-99</v>
      </c>
      <c r="G79" s="82">
        <f>IF($A79=$B$3,ProkustesV2!H79*ProkustesV!$AC79,-99)</f>
        <v>-99</v>
      </c>
      <c r="H79" s="82">
        <f>IF($A79=$B$3,ProkustesV2!G79*ProkustesV!$AC79,-99)</f>
        <v>-99</v>
      </c>
      <c r="I79" s="82">
        <f>IF($A79=$B$3,ProkustesV2!J79*ProkustesV!$AC79,-99)</f>
        <v>-99</v>
      </c>
      <c r="J79" s="82">
        <f>IF($A79=$B$3,ProkustesV2!I79*ProkustesV!$AC79,-99)</f>
        <v>-99</v>
      </c>
      <c r="K79" s="82">
        <f>IF($A79=$B$3,ProkustesV2!L79*ProkustesV!$AC79,-99)</f>
        <v>-99</v>
      </c>
      <c r="L79" s="82">
        <f>IF($A79=$B$3,ProkustesV2!K79*ProkustesV!$AC79,-99)</f>
        <v>-99</v>
      </c>
      <c r="M79" s="82">
        <f>IF($A79=$B$3,ProkustesV2!N79*ProkustesV!$AC79,-99)</f>
        <v>-99</v>
      </c>
      <c r="N79" s="82">
        <f>IF($A79=$B$3,ProkustesV2!M79*ProkustesV!$AC79,-99)</f>
        <v>-99</v>
      </c>
      <c r="O79" s="82">
        <f>IF($A79=$B$3,ProkustesV2!P79*ProkustesV!$AC79,-99)</f>
        <v>-99</v>
      </c>
      <c r="P79" s="82">
        <f>IF($A79=$B$3,ProkustesV2!O79*ProkustesV!$AC79,-99)</f>
        <v>-99</v>
      </c>
      <c r="Q79" s="82">
        <f>IF($A79=$B$3,ProkustesV2!R79*ProkustesV!$AC79,-99)</f>
        <v>-99</v>
      </c>
      <c r="R79" s="82">
        <f>IF($A79=$B$3,ProkustesV2!Q79*ProkustesV!$AC79,-99)</f>
        <v>-99</v>
      </c>
      <c r="S79" s="82">
        <f>IF($A79=$B$3,ProkustesV2!T79*ProkustesV!$AC79,-99)</f>
        <v>-99</v>
      </c>
      <c r="T79" s="82">
        <f>IF($A79=$B$3,ProkustesV2!S79*ProkustesV!$AC79,-99)</f>
        <v>-99</v>
      </c>
      <c r="U79" s="82">
        <f>IF($A79=$B$3,ProkustesV2!V79*ProkustesV!$AC79,-99)</f>
        <v>-99</v>
      </c>
      <c r="V79" s="82">
        <f>IF($A79=$B$3,ProkustesV2!U79*ProkustesV!$AC79,-99)</f>
        <v>-99</v>
      </c>
    </row>
    <row r="80" spans="1:22" x14ac:dyDescent="0.3">
      <c r="A80" s="80" t="str">
        <f t="shared" si="3"/>
        <v>DIPalp</v>
      </c>
      <c r="B80" s="82" t="str">
        <f>ProkustesV!D80</f>
        <v>DIPalp8_d_3.jpg</v>
      </c>
      <c r="C80" s="82">
        <f>IF($A80=$B$3,ProkustesV2!D80*ProkustesV!$AC80,-99)</f>
        <v>-99</v>
      </c>
      <c r="D80" s="82">
        <f>IF($A80=$B$3,ProkustesV2!C80*ProkustesV!$AC80,-99)</f>
        <v>-99</v>
      </c>
      <c r="E80" s="82">
        <f>IF($A80=$B$3,ProkustesV2!F80*ProkustesV!$AC80,-99)</f>
        <v>-99</v>
      </c>
      <c r="F80" s="82">
        <f>IF($A80=$B$3,ProkustesV2!E80*ProkustesV!$AC80,-99)</f>
        <v>-99</v>
      </c>
      <c r="G80" s="82">
        <f>IF($A80=$B$3,ProkustesV2!H80*ProkustesV!$AC80,-99)</f>
        <v>-99</v>
      </c>
      <c r="H80" s="82">
        <f>IF($A80=$B$3,ProkustesV2!G80*ProkustesV!$AC80,-99)</f>
        <v>-99</v>
      </c>
      <c r="I80" s="82">
        <f>IF($A80=$B$3,ProkustesV2!J80*ProkustesV!$AC80,-99)</f>
        <v>-99</v>
      </c>
      <c r="J80" s="82">
        <f>IF($A80=$B$3,ProkustesV2!I80*ProkustesV!$AC80,-99)</f>
        <v>-99</v>
      </c>
      <c r="K80" s="82">
        <f>IF($A80=$B$3,ProkustesV2!L80*ProkustesV!$AC80,-99)</f>
        <v>-99</v>
      </c>
      <c r="L80" s="82">
        <f>IF($A80=$B$3,ProkustesV2!K80*ProkustesV!$AC80,-99)</f>
        <v>-99</v>
      </c>
      <c r="M80" s="82">
        <f>IF($A80=$B$3,ProkustesV2!N80*ProkustesV!$AC80,-99)</f>
        <v>-99</v>
      </c>
      <c r="N80" s="82">
        <f>IF($A80=$B$3,ProkustesV2!M80*ProkustesV!$AC80,-99)</f>
        <v>-99</v>
      </c>
      <c r="O80" s="82">
        <f>IF($A80=$B$3,ProkustesV2!P80*ProkustesV!$AC80,-99)</f>
        <v>-99</v>
      </c>
      <c r="P80" s="82">
        <f>IF($A80=$B$3,ProkustesV2!O80*ProkustesV!$AC80,-99)</f>
        <v>-99</v>
      </c>
      <c r="Q80" s="82">
        <f>IF($A80=$B$3,ProkustesV2!R80*ProkustesV!$AC80,-99)</f>
        <v>-99</v>
      </c>
      <c r="R80" s="82">
        <f>IF($A80=$B$3,ProkustesV2!Q80*ProkustesV!$AC80,-99)</f>
        <v>-99</v>
      </c>
      <c r="S80" s="82">
        <f>IF($A80=$B$3,ProkustesV2!T80*ProkustesV!$AC80,-99)</f>
        <v>-99</v>
      </c>
      <c r="T80" s="82">
        <f>IF($A80=$B$3,ProkustesV2!S80*ProkustesV!$AC80,-99)</f>
        <v>-99</v>
      </c>
      <c r="U80" s="82">
        <f>IF($A80=$B$3,ProkustesV2!V80*ProkustesV!$AC80,-99)</f>
        <v>-99</v>
      </c>
      <c r="V80" s="82">
        <f>IF($A80=$B$3,ProkustesV2!U80*ProkustesV!$AC80,-99)</f>
        <v>-99</v>
      </c>
    </row>
    <row r="81" spans="1:22" x14ac:dyDescent="0.3">
      <c r="A81" s="80" t="str">
        <f t="shared" si="3"/>
        <v>DIPalp</v>
      </c>
      <c r="B81" s="82" t="str">
        <f>ProkustesV!D81</f>
        <v>DIPalp8_d_4.jpg</v>
      </c>
      <c r="C81" s="82">
        <f>IF($A81=$B$3,ProkustesV2!D81*ProkustesV!$AC81,-99)</f>
        <v>-99</v>
      </c>
      <c r="D81" s="82">
        <f>IF($A81=$B$3,ProkustesV2!C81*ProkustesV!$AC81,-99)</f>
        <v>-99</v>
      </c>
      <c r="E81" s="82">
        <f>IF($A81=$B$3,ProkustesV2!F81*ProkustesV!$AC81,-99)</f>
        <v>-99</v>
      </c>
      <c r="F81" s="82">
        <f>IF($A81=$B$3,ProkustesV2!E81*ProkustesV!$AC81,-99)</f>
        <v>-99</v>
      </c>
      <c r="G81" s="82">
        <f>IF($A81=$B$3,ProkustesV2!H81*ProkustesV!$AC81,-99)</f>
        <v>-99</v>
      </c>
      <c r="H81" s="82">
        <f>IF($A81=$B$3,ProkustesV2!G81*ProkustesV!$AC81,-99)</f>
        <v>-99</v>
      </c>
      <c r="I81" s="82">
        <f>IF($A81=$B$3,ProkustesV2!J81*ProkustesV!$AC81,-99)</f>
        <v>-99</v>
      </c>
      <c r="J81" s="82">
        <f>IF($A81=$B$3,ProkustesV2!I81*ProkustesV!$AC81,-99)</f>
        <v>-99</v>
      </c>
      <c r="K81" s="82">
        <f>IF($A81=$B$3,ProkustesV2!L81*ProkustesV!$AC81,-99)</f>
        <v>-99</v>
      </c>
      <c r="L81" s="82">
        <f>IF($A81=$B$3,ProkustesV2!K81*ProkustesV!$AC81,-99)</f>
        <v>-99</v>
      </c>
      <c r="M81" s="82">
        <f>IF($A81=$B$3,ProkustesV2!N81*ProkustesV!$AC81,-99)</f>
        <v>-99</v>
      </c>
      <c r="N81" s="82">
        <f>IF($A81=$B$3,ProkustesV2!M81*ProkustesV!$AC81,-99)</f>
        <v>-99</v>
      </c>
      <c r="O81" s="82">
        <f>IF($A81=$B$3,ProkustesV2!P81*ProkustesV!$AC81,-99)</f>
        <v>-99</v>
      </c>
      <c r="P81" s="82">
        <f>IF($A81=$B$3,ProkustesV2!O81*ProkustesV!$AC81,-99)</f>
        <v>-99</v>
      </c>
      <c r="Q81" s="82">
        <f>IF($A81=$B$3,ProkustesV2!R81*ProkustesV!$AC81,-99)</f>
        <v>-99</v>
      </c>
      <c r="R81" s="82">
        <f>IF($A81=$B$3,ProkustesV2!Q81*ProkustesV!$AC81,-99)</f>
        <v>-99</v>
      </c>
      <c r="S81" s="82">
        <f>IF($A81=$B$3,ProkustesV2!T81*ProkustesV!$AC81,-99)</f>
        <v>-99</v>
      </c>
      <c r="T81" s="82">
        <f>IF($A81=$B$3,ProkustesV2!S81*ProkustesV!$AC81,-99)</f>
        <v>-99</v>
      </c>
      <c r="U81" s="82">
        <f>IF($A81=$B$3,ProkustesV2!V81*ProkustesV!$AC81,-99)</f>
        <v>-99</v>
      </c>
      <c r="V81" s="82">
        <f>IF($A81=$B$3,ProkustesV2!U81*ProkustesV!$AC81,-99)</f>
        <v>-99</v>
      </c>
    </row>
    <row r="82" spans="1:22" x14ac:dyDescent="0.3">
      <c r="A82" s="80" t="str">
        <f t="shared" si="3"/>
        <v>DIPalp</v>
      </c>
      <c r="B82" s="82" t="str">
        <f>ProkustesV!D82</f>
        <v>DIPalp8_d_5.jpg</v>
      </c>
      <c r="C82" s="82">
        <f>IF($A82=$B$3,ProkustesV2!D82*ProkustesV!$AC82,-99)</f>
        <v>-99</v>
      </c>
      <c r="D82" s="82">
        <f>IF($A82=$B$3,ProkustesV2!C82*ProkustesV!$AC82,-99)</f>
        <v>-99</v>
      </c>
      <c r="E82" s="82">
        <f>IF($A82=$B$3,ProkustesV2!F82*ProkustesV!$AC82,-99)</f>
        <v>-99</v>
      </c>
      <c r="F82" s="82">
        <f>IF($A82=$B$3,ProkustesV2!E82*ProkustesV!$AC82,-99)</f>
        <v>-99</v>
      </c>
      <c r="G82" s="82">
        <f>IF($A82=$B$3,ProkustesV2!H82*ProkustesV!$AC82,-99)</f>
        <v>-99</v>
      </c>
      <c r="H82" s="82">
        <f>IF($A82=$B$3,ProkustesV2!G82*ProkustesV!$AC82,-99)</f>
        <v>-99</v>
      </c>
      <c r="I82" s="82">
        <f>IF($A82=$B$3,ProkustesV2!J82*ProkustesV!$AC82,-99)</f>
        <v>-99</v>
      </c>
      <c r="J82" s="82">
        <f>IF($A82=$B$3,ProkustesV2!I82*ProkustesV!$AC82,-99)</f>
        <v>-99</v>
      </c>
      <c r="K82" s="82">
        <f>IF($A82=$B$3,ProkustesV2!L82*ProkustesV!$AC82,-99)</f>
        <v>-99</v>
      </c>
      <c r="L82" s="82">
        <f>IF($A82=$B$3,ProkustesV2!K82*ProkustesV!$AC82,-99)</f>
        <v>-99</v>
      </c>
      <c r="M82" s="82">
        <f>IF($A82=$B$3,ProkustesV2!N82*ProkustesV!$AC82,-99)</f>
        <v>-99</v>
      </c>
      <c r="N82" s="82">
        <f>IF($A82=$B$3,ProkustesV2!M82*ProkustesV!$AC82,-99)</f>
        <v>-99</v>
      </c>
      <c r="O82" s="82">
        <f>IF($A82=$B$3,ProkustesV2!P82*ProkustesV!$AC82,-99)</f>
        <v>-99</v>
      </c>
      <c r="P82" s="82">
        <f>IF($A82=$B$3,ProkustesV2!O82*ProkustesV!$AC82,-99)</f>
        <v>-99</v>
      </c>
      <c r="Q82" s="82">
        <f>IF($A82=$B$3,ProkustesV2!R82*ProkustesV!$AC82,-99)</f>
        <v>-99</v>
      </c>
      <c r="R82" s="82">
        <f>IF($A82=$B$3,ProkustesV2!Q82*ProkustesV!$AC82,-99)</f>
        <v>-99</v>
      </c>
      <c r="S82" s="82">
        <f>IF($A82=$B$3,ProkustesV2!T82*ProkustesV!$AC82,-99)</f>
        <v>-99</v>
      </c>
      <c r="T82" s="82">
        <f>IF($A82=$B$3,ProkustesV2!S82*ProkustesV!$AC82,-99)</f>
        <v>-99</v>
      </c>
      <c r="U82" s="82">
        <f>IF($A82=$B$3,ProkustesV2!V82*ProkustesV!$AC82,-99)</f>
        <v>-99</v>
      </c>
      <c r="V82" s="82">
        <f>IF($A82=$B$3,ProkustesV2!U82*ProkustesV!$AC82,-99)</f>
        <v>-99</v>
      </c>
    </row>
    <row r="83" spans="1:22" x14ac:dyDescent="0.3">
      <c r="A83" s="80" t="str">
        <f t="shared" si="3"/>
        <v>DIPalp</v>
      </c>
      <c r="B83" s="82" t="str">
        <f>ProkustesV!D83</f>
        <v>DIPalp93_d_1.jpg</v>
      </c>
      <c r="C83" s="82">
        <f>IF($A83=$B$3,ProkustesV2!D83*ProkustesV!$AC83,-99)</f>
        <v>-99</v>
      </c>
      <c r="D83" s="82">
        <f>IF($A83=$B$3,ProkustesV2!C83*ProkustesV!$AC83,-99)</f>
        <v>-99</v>
      </c>
      <c r="E83" s="82">
        <f>IF($A83=$B$3,ProkustesV2!F83*ProkustesV!$AC83,-99)</f>
        <v>-99</v>
      </c>
      <c r="F83" s="82">
        <f>IF($A83=$B$3,ProkustesV2!E83*ProkustesV!$AC83,-99)</f>
        <v>-99</v>
      </c>
      <c r="G83" s="82">
        <f>IF($A83=$B$3,ProkustesV2!H83*ProkustesV!$AC83,-99)</f>
        <v>-99</v>
      </c>
      <c r="H83" s="82">
        <f>IF($A83=$B$3,ProkustesV2!G83*ProkustesV!$AC83,-99)</f>
        <v>-99</v>
      </c>
      <c r="I83" s="82">
        <f>IF($A83=$B$3,ProkustesV2!J83*ProkustesV!$AC83,-99)</f>
        <v>-99</v>
      </c>
      <c r="J83" s="82">
        <f>IF($A83=$B$3,ProkustesV2!I83*ProkustesV!$AC83,-99)</f>
        <v>-99</v>
      </c>
      <c r="K83" s="82">
        <f>IF($A83=$B$3,ProkustesV2!L83*ProkustesV!$AC83,-99)</f>
        <v>-99</v>
      </c>
      <c r="L83" s="82">
        <f>IF($A83=$B$3,ProkustesV2!K83*ProkustesV!$AC83,-99)</f>
        <v>-99</v>
      </c>
      <c r="M83" s="82">
        <f>IF($A83=$B$3,ProkustesV2!N83*ProkustesV!$AC83,-99)</f>
        <v>-99</v>
      </c>
      <c r="N83" s="82">
        <f>IF($A83=$B$3,ProkustesV2!M83*ProkustesV!$AC83,-99)</f>
        <v>-99</v>
      </c>
      <c r="O83" s="82">
        <f>IF($A83=$B$3,ProkustesV2!P83*ProkustesV!$AC83,-99)</f>
        <v>-99</v>
      </c>
      <c r="P83" s="82">
        <f>IF($A83=$B$3,ProkustesV2!O83*ProkustesV!$AC83,-99)</f>
        <v>-99</v>
      </c>
      <c r="Q83" s="82">
        <f>IF($A83=$B$3,ProkustesV2!R83*ProkustesV!$AC83,-99)</f>
        <v>-99</v>
      </c>
      <c r="R83" s="82">
        <f>IF($A83=$B$3,ProkustesV2!Q83*ProkustesV!$AC83,-99)</f>
        <v>-99</v>
      </c>
      <c r="S83" s="82">
        <f>IF($A83=$B$3,ProkustesV2!T83*ProkustesV!$AC83,-99)</f>
        <v>-99</v>
      </c>
      <c r="T83" s="82">
        <f>IF($A83=$B$3,ProkustesV2!S83*ProkustesV!$AC83,-99)</f>
        <v>-99</v>
      </c>
      <c r="U83" s="82">
        <f>IF($A83=$B$3,ProkustesV2!V83*ProkustesV!$AC83,-99)</f>
        <v>-99</v>
      </c>
      <c r="V83" s="82">
        <f>IF($A83=$B$3,ProkustesV2!U83*ProkustesV!$AC83,-99)</f>
        <v>-99</v>
      </c>
    </row>
    <row r="84" spans="1:22" x14ac:dyDescent="0.3">
      <c r="A84" s="80" t="str">
        <f t="shared" si="3"/>
        <v>DIPalp</v>
      </c>
      <c r="B84" s="82" t="str">
        <f>ProkustesV!D84</f>
        <v>DIPalp93_d_2.jpg</v>
      </c>
      <c r="C84" s="82">
        <f>IF($A84=$B$3,ProkustesV2!D84*ProkustesV!$AC84,-99)</f>
        <v>-99</v>
      </c>
      <c r="D84" s="82">
        <f>IF($A84=$B$3,ProkustesV2!C84*ProkustesV!$AC84,-99)</f>
        <v>-99</v>
      </c>
      <c r="E84" s="82">
        <f>IF($A84=$B$3,ProkustesV2!F84*ProkustesV!$AC84,-99)</f>
        <v>-99</v>
      </c>
      <c r="F84" s="82">
        <f>IF($A84=$B$3,ProkustesV2!E84*ProkustesV!$AC84,-99)</f>
        <v>-99</v>
      </c>
      <c r="G84" s="82">
        <f>IF($A84=$B$3,ProkustesV2!H84*ProkustesV!$AC84,-99)</f>
        <v>-99</v>
      </c>
      <c r="H84" s="82">
        <f>IF($A84=$B$3,ProkustesV2!G84*ProkustesV!$AC84,-99)</f>
        <v>-99</v>
      </c>
      <c r="I84" s="82">
        <f>IF($A84=$B$3,ProkustesV2!J84*ProkustesV!$AC84,-99)</f>
        <v>-99</v>
      </c>
      <c r="J84" s="82">
        <f>IF($A84=$B$3,ProkustesV2!I84*ProkustesV!$AC84,-99)</f>
        <v>-99</v>
      </c>
      <c r="K84" s="82">
        <f>IF($A84=$B$3,ProkustesV2!L84*ProkustesV!$AC84,-99)</f>
        <v>-99</v>
      </c>
      <c r="L84" s="82">
        <f>IF($A84=$B$3,ProkustesV2!K84*ProkustesV!$AC84,-99)</f>
        <v>-99</v>
      </c>
      <c r="M84" s="82">
        <f>IF($A84=$B$3,ProkustesV2!N84*ProkustesV!$AC84,-99)</f>
        <v>-99</v>
      </c>
      <c r="N84" s="82">
        <f>IF($A84=$B$3,ProkustesV2!M84*ProkustesV!$AC84,-99)</f>
        <v>-99</v>
      </c>
      <c r="O84" s="82">
        <f>IF($A84=$B$3,ProkustesV2!P84*ProkustesV!$AC84,-99)</f>
        <v>-99</v>
      </c>
      <c r="P84" s="82">
        <f>IF($A84=$B$3,ProkustesV2!O84*ProkustesV!$AC84,-99)</f>
        <v>-99</v>
      </c>
      <c r="Q84" s="82">
        <f>IF($A84=$B$3,ProkustesV2!R84*ProkustesV!$AC84,-99)</f>
        <v>-99</v>
      </c>
      <c r="R84" s="82">
        <f>IF($A84=$B$3,ProkustesV2!Q84*ProkustesV!$AC84,-99)</f>
        <v>-99</v>
      </c>
      <c r="S84" s="82">
        <f>IF($A84=$B$3,ProkustesV2!T84*ProkustesV!$AC84,-99)</f>
        <v>-99</v>
      </c>
      <c r="T84" s="82">
        <f>IF($A84=$B$3,ProkustesV2!S84*ProkustesV!$AC84,-99)</f>
        <v>-99</v>
      </c>
      <c r="U84" s="82">
        <f>IF($A84=$B$3,ProkustesV2!V84*ProkustesV!$AC84,-99)</f>
        <v>-99</v>
      </c>
      <c r="V84" s="82">
        <f>IF($A84=$B$3,ProkustesV2!U84*ProkustesV!$AC84,-99)</f>
        <v>-99</v>
      </c>
    </row>
    <row r="85" spans="1:22" x14ac:dyDescent="0.3">
      <c r="A85" s="80" t="str">
        <f t="shared" si="3"/>
        <v>DIPalp</v>
      </c>
      <c r="B85" s="82" t="str">
        <f>ProkustesV!D85</f>
        <v>DIPalp93_d_3.jpg</v>
      </c>
      <c r="C85" s="82">
        <f>IF($A85=$B$3,ProkustesV2!D85*ProkustesV!$AC85,-99)</f>
        <v>-99</v>
      </c>
      <c r="D85" s="82">
        <f>IF($A85=$B$3,ProkustesV2!C85*ProkustesV!$AC85,-99)</f>
        <v>-99</v>
      </c>
      <c r="E85" s="82">
        <f>IF($A85=$B$3,ProkustesV2!F85*ProkustesV!$AC85,-99)</f>
        <v>-99</v>
      </c>
      <c r="F85" s="82">
        <f>IF($A85=$B$3,ProkustesV2!E85*ProkustesV!$AC85,-99)</f>
        <v>-99</v>
      </c>
      <c r="G85" s="82">
        <f>IF($A85=$B$3,ProkustesV2!H85*ProkustesV!$AC85,-99)</f>
        <v>-99</v>
      </c>
      <c r="H85" s="82">
        <f>IF($A85=$B$3,ProkustesV2!G85*ProkustesV!$AC85,-99)</f>
        <v>-99</v>
      </c>
      <c r="I85" s="82">
        <f>IF($A85=$B$3,ProkustesV2!J85*ProkustesV!$AC85,-99)</f>
        <v>-99</v>
      </c>
      <c r="J85" s="82">
        <f>IF($A85=$B$3,ProkustesV2!I85*ProkustesV!$AC85,-99)</f>
        <v>-99</v>
      </c>
      <c r="K85" s="82">
        <f>IF($A85=$B$3,ProkustesV2!L85*ProkustesV!$AC85,-99)</f>
        <v>-99</v>
      </c>
      <c r="L85" s="82">
        <f>IF($A85=$B$3,ProkustesV2!K85*ProkustesV!$AC85,-99)</f>
        <v>-99</v>
      </c>
      <c r="M85" s="82">
        <f>IF($A85=$B$3,ProkustesV2!N85*ProkustesV!$AC85,-99)</f>
        <v>-99</v>
      </c>
      <c r="N85" s="82">
        <f>IF($A85=$B$3,ProkustesV2!M85*ProkustesV!$AC85,-99)</f>
        <v>-99</v>
      </c>
      <c r="O85" s="82">
        <f>IF($A85=$B$3,ProkustesV2!P85*ProkustesV!$AC85,-99)</f>
        <v>-99</v>
      </c>
      <c r="P85" s="82">
        <f>IF($A85=$B$3,ProkustesV2!O85*ProkustesV!$AC85,-99)</f>
        <v>-99</v>
      </c>
      <c r="Q85" s="82">
        <f>IF($A85=$B$3,ProkustesV2!R85*ProkustesV!$AC85,-99)</f>
        <v>-99</v>
      </c>
      <c r="R85" s="82">
        <f>IF($A85=$B$3,ProkustesV2!Q85*ProkustesV!$AC85,-99)</f>
        <v>-99</v>
      </c>
      <c r="S85" s="82">
        <f>IF($A85=$B$3,ProkustesV2!T85*ProkustesV!$AC85,-99)</f>
        <v>-99</v>
      </c>
      <c r="T85" s="82">
        <f>IF($A85=$B$3,ProkustesV2!S85*ProkustesV!$AC85,-99)</f>
        <v>-99</v>
      </c>
      <c r="U85" s="82">
        <f>IF($A85=$B$3,ProkustesV2!V85*ProkustesV!$AC85,-99)</f>
        <v>-99</v>
      </c>
      <c r="V85" s="82">
        <f>IF($A85=$B$3,ProkustesV2!U85*ProkustesV!$AC85,-99)</f>
        <v>-99</v>
      </c>
    </row>
    <row r="86" spans="1:22" x14ac:dyDescent="0.3">
      <c r="A86" s="80" t="str">
        <f t="shared" si="3"/>
        <v>DIPalp</v>
      </c>
      <c r="B86" s="82" t="str">
        <f>ProkustesV!D86</f>
        <v>DIPalp93_d_4.jpg</v>
      </c>
      <c r="C86" s="82">
        <f>IF($A86=$B$3,ProkustesV2!D86*ProkustesV!$AC86,-99)</f>
        <v>-99</v>
      </c>
      <c r="D86" s="82">
        <f>IF($A86=$B$3,ProkustesV2!C86*ProkustesV!$AC86,-99)</f>
        <v>-99</v>
      </c>
      <c r="E86" s="82">
        <f>IF($A86=$B$3,ProkustesV2!F86*ProkustesV!$AC86,-99)</f>
        <v>-99</v>
      </c>
      <c r="F86" s="82">
        <f>IF($A86=$B$3,ProkustesV2!E86*ProkustesV!$AC86,-99)</f>
        <v>-99</v>
      </c>
      <c r="G86" s="82">
        <f>IF($A86=$B$3,ProkustesV2!H86*ProkustesV!$AC86,-99)</f>
        <v>-99</v>
      </c>
      <c r="H86" s="82">
        <f>IF($A86=$B$3,ProkustesV2!G86*ProkustesV!$AC86,-99)</f>
        <v>-99</v>
      </c>
      <c r="I86" s="82">
        <f>IF($A86=$B$3,ProkustesV2!J86*ProkustesV!$AC86,-99)</f>
        <v>-99</v>
      </c>
      <c r="J86" s="82">
        <f>IF($A86=$B$3,ProkustesV2!I86*ProkustesV!$AC86,-99)</f>
        <v>-99</v>
      </c>
      <c r="K86" s="82">
        <f>IF($A86=$B$3,ProkustesV2!L86*ProkustesV!$AC86,-99)</f>
        <v>-99</v>
      </c>
      <c r="L86" s="82">
        <f>IF($A86=$B$3,ProkustesV2!K86*ProkustesV!$AC86,-99)</f>
        <v>-99</v>
      </c>
      <c r="M86" s="82">
        <f>IF($A86=$B$3,ProkustesV2!N86*ProkustesV!$AC86,-99)</f>
        <v>-99</v>
      </c>
      <c r="N86" s="82">
        <f>IF($A86=$B$3,ProkustesV2!M86*ProkustesV!$AC86,-99)</f>
        <v>-99</v>
      </c>
      <c r="O86" s="82">
        <f>IF($A86=$B$3,ProkustesV2!P86*ProkustesV!$AC86,-99)</f>
        <v>-99</v>
      </c>
      <c r="P86" s="82">
        <f>IF($A86=$B$3,ProkustesV2!O86*ProkustesV!$AC86,-99)</f>
        <v>-99</v>
      </c>
      <c r="Q86" s="82">
        <f>IF($A86=$B$3,ProkustesV2!R86*ProkustesV!$AC86,-99)</f>
        <v>-99</v>
      </c>
      <c r="R86" s="82">
        <f>IF($A86=$B$3,ProkustesV2!Q86*ProkustesV!$AC86,-99)</f>
        <v>-99</v>
      </c>
      <c r="S86" s="82">
        <f>IF($A86=$B$3,ProkustesV2!T86*ProkustesV!$AC86,-99)</f>
        <v>-99</v>
      </c>
      <c r="T86" s="82">
        <f>IF($A86=$B$3,ProkustesV2!S86*ProkustesV!$AC86,-99)</f>
        <v>-99</v>
      </c>
      <c r="U86" s="82">
        <f>IF($A86=$B$3,ProkustesV2!V86*ProkustesV!$AC86,-99)</f>
        <v>-99</v>
      </c>
      <c r="V86" s="82">
        <f>IF($A86=$B$3,ProkustesV2!U86*ProkustesV!$AC86,-99)</f>
        <v>-99</v>
      </c>
    </row>
    <row r="87" spans="1:22" x14ac:dyDescent="0.3">
      <c r="A87" s="80" t="str">
        <f t="shared" si="3"/>
        <v>DIPalp</v>
      </c>
      <c r="B87" s="82" t="str">
        <f>ProkustesV!D87</f>
        <v>DIPalp93_d_5.jpg</v>
      </c>
      <c r="C87" s="82">
        <f>IF($A87=$B$3,ProkustesV2!D87*ProkustesV!$AC87,-99)</f>
        <v>-99</v>
      </c>
      <c r="D87" s="82">
        <f>IF($A87=$B$3,ProkustesV2!C87*ProkustesV!$AC87,-99)</f>
        <v>-99</v>
      </c>
      <c r="E87" s="82">
        <f>IF($A87=$B$3,ProkustesV2!F87*ProkustesV!$AC87,-99)</f>
        <v>-99</v>
      </c>
      <c r="F87" s="82">
        <f>IF($A87=$B$3,ProkustesV2!E87*ProkustesV!$AC87,-99)</f>
        <v>-99</v>
      </c>
      <c r="G87" s="82">
        <f>IF($A87=$B$3,ProkustesV2!H87*ProkustesV!$AC87,-99)</f>
        <v>-99</v>
      </c>
      <c r="H87" s="82">
        <f>IF($A87=$B$3,ProkustesV2!G87*ProkustesV!$AC87,-99)</f>
        <v>-99</v>
      </c>
      <c r="I87" s="82">
        <f>IF($A87=$B$3,ProkustesV2!J87*ProkustesV!$AC87,-99)</f>
        <v>-99</v>
      </c>
      <c r="J87" s="82">
        <f>IF($A87=$B$3,ProkustesV2!I87*ProkustesV!$AC87,-99)</f>
        <v>-99</v>
      </c>
      <c r="K87" s="82">
        <f>IF($A87=$B$3,ProkustesV2!L87*ProkustesV!$AC87,-99)</f>
        <v>-99</v>
      </c>
      <c r="L87" s="82">
        <f>IF($A87=$B$3,ProkustesV2!K87*ProkustesV!$AC87,-99)</f>
        <v>-99</v>
      </c>
      <c r="M87" s="82">
        <f>IF($A87=$B$3,ProkustesV2!N87*ProkustesV!$AC87,-99)</f>
        <v>-99</v>
      </c>
      <c r="N87" s="82">
        <f>IF($A87=$B$3,ProkustesV2!M87*ProkustesV!$AC87,-99)</f>
        <v>-99</v>
      </c>
      <c r="O87" s="82">
        <f>IF($A87=$B$3,ProkustesV2!P87*ProkustesV!$AC87,-99)</f>
        <v>-99</v>
      </c>
      <c r="P87" s="82">
        <f>IF($A87=$B$3,ProkustesV2!O87*ProkustesV!$AC87,-99)</f>
        <v>-99</v>
      </c>
      <c r="Q87" s="82">
        <f>IF($A87=$B$3,ProkustesV2!R87*ProkustesV!$AC87,-99)</f>
        <v>-99</v>
      </c>
      <c r="R87" s="82">
        <f>IF($A87=$B$3,ProkustesV2!Q87*ProkustesV!$AC87,-99)</f>
        <v>-99</v>
      </c>
      <c r="S87" s="82">
        <f>IF($A87=$B$3,ProkustesV2!T87*ProkustesV!$AC87,-99)</f>
        <v>-99</v>
      </c>
      <c r="T87" s="82">
        <f>IF($A87=$B$3,ProkustesV2!S87*ProkustesV!$AC87,-99)</f>
        <v>-99</v>
      </c>
      <c r="U87" s="82">
        <f>IF($A87=$B$3,ProkustesV2!V87*ProkustesV!$AC87,-99)</f>
        <v>-99</v>
      </c>
      <c r="V87" s="82">
        <f>IF($A87=$B$3,ProkustesV2!U87*ProkustesV!$AC87,-99)</f>
        <v>-99</v>
      </c>
    </row>
    <row r="88" spans="1:22" x14ac:dyDescent="0.3">
      <c r="A88" s="80" t="str">
        <f t="shared" si="3"/>
        <v>DIPalp</v>
      </c>
      <c r="B88" s="82" t="str">
        <f>ProkustesV!D88</f>
        <v>DIPalp94_d_1.jpg</v>
      </c>
      <c r="C88" s="82">
        <f>IF($A88=$B$3,ProkustesV2!D88*ProkustesV!$AC88,-99)</f>
        <v>-99</v>
      </c>
      <c r="D88" s="82">
        <f>IF($A88=$B$3,ProkustesV2!C88*ProkustesV!$AC88,-99)</f>
        <v>-99</v>
      </c>
      <c r="E88" s="82">
        <f>IF($A88=$B$3,ProkustesV2!F88*ProkustesV!$AC88,-99)</f>
        <v>-99</v>
      </c>
      <c r="F88" s="82">
        <f>IF($A88=$B$3,ProkustesV2!E88*ProkustesV!$AC88,-99)</f>
        <v>-99</v>
      </c>
      <c r="G88" s="82">
        <f>IF($A88=$B$3,ProkustesV2!H88*ProkustesV!$AC88,-99)</f>
        <v>-99</v>
      </c>
      <c r="H88" s="82">
        <f>IF($A88=$B$3,ProkustesV2!G88*ProkustesV!$AC88,-99)</f>
        <v>-99</v>
      </c>
      <c r="I88" s="82">
        <f>IF($A88=$B$3,ProkustesV2!J88*ProkustesV!$AC88,-99)</f>
        <v>-99</v>
      </c>
      <c r="J88" s="82">
        <f>IF($A88=$B$3,ProkustesV2!I88*ProkustesV!$AC88,-99)</f>
        <v>-99</v>
      </c>
      <c r="K88" s="82">
        <f>IF($A88=$B$3,ProkustesV2!L88*ProkustesV!$AC88,-99)</f>
        <v>-99</v>
      </c>
      <c r="L88" s="82">
        <f>IF($A88=$B$3,ProkustesV2!K88*ProkustesV!$AC88,-99)</f>
        <v>-99</v>
      </c>
      <c r="M88" s="82">
        <f>IF($A88=$B$3,ProkustesV2!N88*ProkustesV!$AC88,-99)</f>
        <v>-99</v>
      </c>
      <c r="N88" s="82">
        <f>IF($A88=$B$3,ProkustesV2!M88*ProkustesV!$AC88,-99)</f>
        <v>-99</v>
      </c>
      <c r="O88" s="82">
        <f>IF($A88=$B$3,ProkustesV2!P88*ProkustesV!$AC88,-99)</f>
        <v>-99</v>
      </c>
      <c r="P88" s="82">
        <f>IF($A88=$B$3,ProkustesV2!O88*ProkustesV!$AC88,-99)</f>
        <v>-99</v>
      </c>
      <c r="Q88" s="82">
        <f>IF($A88=$B$3,ProkustesV2!R88*ProkustesV!$AC88,-99)</f>
        <v>-99</v>
      </c>
      <c r="R88" s="82">
        <f>IF($A88=$B$3,ProkustesV2!Q88*ProkustesV!$AC88,-99)</f>
        <v>-99</v>
      </c>
      <c r="S88" s="82">
        <f>IF($A88=$B$3,ProkustesV2!T88*ProkustesV!$AC88,-99)</f>
        <v>-99</v>
      </c>
      <c r="T88" s="82">
        <f>IF($A88=$B$3,ProkustesV2!S88*ProkustesV!$AC88,-99)</f>
        <v>-99</v>
      </c>
      <c r="U88" s="82">
        <f>IF($A88=$B$3,ProkustesV2!V88*ProkustesV!$AC88,-99)</f>
        <v>-99</v>
      </c>
      <c r="V88" s="82">
        <f>IF($A88=$B$3,ProkustesV2!U88*ProkustesV!$AC88,-99)</f>
        <v>-99</v>
      </c>
    </row>
    <row r="89" spans="1:22" x14ac:dyDescent="0.3">
      <c r="A89" s="80" t="str">
        <f t="shared" si="3"/>
        <v>DIPalp</v>
      </c>
      <c r="B89" s="82" t="str">
        <f>ProkustesV!D89</f>
        <v>DIPalp94_d_2.jpg</v>
      </c>
      <c r="C89" s="82">
        <f>IF($A89=$B$3,ProkustesV2!D89*ProkustesV!$AC89,-99)</f>
        <v>-99</v>
      </c>
      <c r="D89" s="82">
        <f>IF($A89=$B$3,ProkustesV2!C89*ProkustesV!$AC89,-99)</f>
        <v>-99</v>
      </c>
      <c r="E89" s="82">
        <f>IF($A89=$B$3,ProkustesV2!F89*ProkustesV!$AC89,-99)</f>
        <v>-99</v>
      </c>
      <c r="F89" s="82">
        <f>IF($A89=$B$3,ProkustesV2!E89*ProkustesV!$AC89,-99)</f>
        <v>-99</v>
      </c>
      <c r="G89" s="82">
        <f>IF($A89=$B$3,ProkustesV2!H89*ProkustesV!$AC89,-99)</f>
        <v>-99</v>
      </c>
      <c r="H89" s="82">
        <f>IF($A89=$B$3,ProkustesV2!G89*ProkustesV!$AC89,-99)</f>
        <v>-99</v>
      </c>
      <c r="I89" s="82">
        <f>IF($A89=$B$3,ProkustesV2!J89*ProkustesV!$AC89,-99)</f>
        <v>-99</v>
      </c>
      <c r="J89" s="82">
        <f>IF($A89=$B$3,ProkustesV2!I89*ProkustesV!$AC89,-99)</f>
        <v>-99</v>
      </c>
      <c r="K89" s="82">
        <f>IF($A89=$B$3,ProkustesV2!L89*ProkustesV!$AC89,-99)</f>
        <v>-99</v>
      </c>
      <c r="L89" s="82">
        <f>IF($A89=$B$3,ProkustesV2!K89*ProkustesV!$AC89,-99)</f>
        <v>-99</v>
      </c>
      <c r="M89" s="82">
        <f>IF($A89=$B$3,ProkustesV2!N89*ProkustesV!$AC89,-99)</f>
        <v>-99</v>
      </c>
      <c r="N89" s="82">
        <f>IF($A89=$B$3,ProkustesV2!M89*ProkustesV!$AC89,-99)</f>
        <v>-99</v>
      </c>
      <c r="O89" s="82">
        <f>IF($A89=$B$3,ProkustesV2!P89*ProkustesV!$AC89,-99)</f>
        <v>-99</v>
      </c>
      <c r="P89" s="82">
        <f>IF($A89=$B$3,ProkustesV2!O89*ProkustesV!$AC89,-99)</f>
        <v>-99</v>
      </c>
      <c r="Q89" s="82">
        <f>IF($A89=$B$3,ProkustesV2!R89*ProkustesV!$AC89,-99)</f>
        <v>-99</v>
      </c>
      <c r="R89" s="82">
        <f>IF($A89=$B$3,ProkustesV2!Q89*ProkustesV!$AC89,-99)</f>
        <v>-99</v>
      </c>
      <c r="S89" s="82">
        <f>IF($A89=$B$3,ProkustesV2!T89*ProkustesV!$AC89,-99)</f>
        <v>-99</v>
      </c>
      <c r="T89" s="82">
        <f>IF($A89=$B$3,ProkustesV2!S89*ProkustesV!$AC89,-99)</f>
        <v>-99</v>
      </c>
      <c r="U89" s="82">
        <f>IF($A89=$B$3,ProkustesV2!V89*ProkustesV!$AC89,-99)</f>
        <v>-99</v>
      </c>
      <c r="V89" s="82">
        <f>IF($A89=$B$3,ProkustesV2!U89*ProkustesV!$AC89,-99)</f>
        <v>-99</v>
      </c>
    </row>
    <row r="90" spans="1:22" x14ac:dyDescent="0.3">
      <c r="A90" s="80" t="str">
        <f t="shared" si="3"/>
        <v>DIPalp</v>
      </c>
      <c r="B90" s="82" t="str">
        <f>ProkustesV!D90</f>
        <v>DIPalp94_d_3.jpg</v>
      </c>
      <c r="C90" s="82">
        <f>IF($A90=$B$3,ProkustesV2!D90*ProkustesV!$AC90,-99)</f>
        <v>-99</v>
      </c>
      <c r="D90" s="82">
        <f>IF($A90=$B$3,ProkustesV2!C90*ProkustesV!$AC90,-99)</f>
        <v>-99</v>
      </c>
      <c r="E90" s="82">
        <f>IF($A90=$B$3,ProkustesV2!F90*ProkustesV!$AC90,-99)</f>
        <v>-99</v>
      </c>
      <c r="F90" s="82">
        <f>IF($A90=$B$3,ProkustesV2!E90*ProkustesV!$AC90,-99)</f>
        <v>-99</v>
      </c>
      <c r="G90" s="82">
        <f>IF($A90=$B$3,ProkustesV2!H90*ProkustesV!$AC90,-99)</f>
        <v>-99</v>
      </c>
      <c r="H90" s="82">
        <f>IF($A90=$B$3,ProkustesV2!G90*ProkustesV!$AC90,-99)</f>
        <v>-99</v>
      </c>
      <c r="I90" s="82">
        <f>IF($A90=$B$3,ProkustesV2!J90*ProkustesV!$AC90,-99)</f>
        <v>-99</v>
      </c>
      <c r="J90" s="82">
        <f>IF($A90=$B$3,ProkustesV2!I90*ProkustesV!$AC90,-99)</f>
        <v>-99</v>
      </c>
      <c r="K90" s="82">
        <f>IF($A90=$B$3,ProkustesV2!L90*ProkustesV!$AC90,-99)</f>
        <v>-99</v>
      </c>
      <c r="L90" s="82">
        <f>IF($A90=$B$3,ProkustesV2!K90*ProkustesV!$AC90,-99)</f>
        <v>-99</v>
      </c>
      <c r="M90" s="82">
        <f>IF($A90=$B$3,ProkustesV2!N90*ProkustesV!$AC90,-99)</f>
        <v>-99</v>
      </c>
      <c r="N90" s="82">
        <f>IF($A90=$B$3,ProkustesV2!M90*ProkustesV!$AC90,-99)</f>
        <v>-99</v>
      </c>
      <c r="O90" s="82">
        <f>IF($A90=$B$3,ProkustesV2!P90*ProkustesV!$AC90,-99)</f>
        <v>-99</v>
      </c>
      <c r="P90" s="82">
        <f>IF($A90=$B$3,ProkustesV2!O90*ProkustesV!$AC90,-99)</f>
        <v>-99</v>
      </c>
      <c r="Q90" s="82">
        <f>IF($A90=$B$3,ProkustesV2!R90*ProkustesV!$AC90,-99)</f>
        <v>-99</v>
      </c>
      <c r="R90" s="82">
        <f>IF($A90=$B$3,ProkustesV2!Q90*ProkustesV!$AC90,-99)</f>
        <v>-99</v>
      </c>
      <c r="S90" s="82">
        <f>IF($A90=$B$3,ProkustesV2!T90*ProkustesV!$AC90,-99)</f>
        <v>-99</v>
      </c>
      <c r="T90" s="82">
        <f>IF($A90=$B$3,ProkustesV2!S90*ProkustesV!$AC90,-99)</f>
        <v>-99</v>
      </c>
      <c r="U90" s="82">
        <f>IF($A90=$B$3,ProkustesV2!V90*ProkustesV!$AC90,-99)</f>
        <v>-99</v>
      </c>
      <c r="V90" s="82">
        <f>IF($A90=$B$3,ProkustesV2!U90*ProkustesV!$AC90,-99)</f>
        <v>-99</v>
      </c>
    </row>
    <row r="91" spans="1:22" x14ac:dyDescent="0.3">
      <c r="A91" s="80" t="str">
        <f t="shared" si="3"/>
        <v>DIPalp</v>
      </c>
      <c r="B91" s="82" t="str">
        <f>ProkustesV!D91</f>
        <v>DIPalp94_d_4.jpg</v>
      </c>
      <c r="C91" s="82">
        <f>IF($A91=$B$3,ProkustesV2!D91*ProkustesV!$AC91,-99)</f>
        <v>-99</v>
      </c>
      <c r="D91" s="82">
        <f>IF($A91=$B$3,ProkustesV2!C91*ProkustesV!$AC91,-99)</f>
        <v>-99</v>
      </c>
      <c r="E91" s="82">
        <f>IF($A91=$B$3,ProkustesV2!F91*ProkustesV!$AC91,-99)</f>
        <v>-99</v>
      </c>
      <c r="F91" s="82">
        <f>IF($A91=$B$3,ProkustesV2!E91*ProkustesV!$AC91,-99)</f>
        <v>-99</v>
      </c>
      <c r="G91" s="82">
        <f>IF($A91=$B$3,ProkustesV2!H91*ProkustesV!$AC91,-99)</f>
        <v>-99</v>
      </c>
      <c r="H91" s="82">
        <f>IF($A91=$B$3,ProkustesV2!G91*ProkustesV!$AC91,-99)</f>
        <v>-99</v>
      </c>
      <c r="I91" s="82">
        <f>IF($A91=$B$3,ProkustesV2!J91*ProkustesV!$AC91,-99)</f>
        <v>-99</v>
      </c>
      <c r="J91" s="82">
        <f>IF($A91=$B$3,ProkustesV2!I91*ProkustesV!$AC91,-99)</f>
        <v>-99</v>
      </c>
      <c r="K91" s="82">
        <f>IF($A91=$B$3,ProkustesV2!L91*ProkustesV!$AC91,-99)</f>
        <v>-99</v>
      </c>
      <c r="L91" s="82">
        <f>IF($A91=$B$3,ProkustesV2!K91*ProkustesV!$AC91,-99)</f>
        <v>-99</v>
      </c>
      <c r="M91" s="82">
        <f>IF($A91=$B$3,ProkustesV2!N91*ProkustesV!$AC91,-99)</f>
        <v>-99</v>
      </c>
      <c r="N91" s="82">
        <f>IF($A91=$B$3,ProkustesV2!M91*ProkustesV!$AC91,-99)</f>
        <v>-99</v>
      </c>
      <c r="O91" s="82">
        <f>IF($A91=$B$3,ProkustesV2!P91*ProkustesV!$AC91,-99)</f>
        <v>-99</v>
      </c>
      <c r="P91" s="82">
        <f>IF($A91=$B$3,ProkustesV2!O91*ProkustesV!$AC91,-99)</f>
        <v>-99</v>
      </c>
      <c r="Q91" s="82">
        <f>IF($A91=$B$3,ProkustesV2!R91*ProkustesV!$AC91,-99)</f>
        <v>-99</v>
      </c>
      <c r="R91" s="82">
        <f>IF($A91=$B$3,ProkustesV2!Q91*ProkustesV!$AC91,-99)</f>
        <v>-99</v>
      </c>
      <c r="S91" s="82">
        <f>IF($A91=$B$3,ProkustesV2!T91*ProkustesV!$AC91,-99)</f>
        <v>-99</v>
      </c>
      <c r="T91" s="82">
        <f>IF($A91=$B$3,ProkustesV2!S91*ProkustesV!$AC91,-99)</f>
        <v>-99</v>
      </c>
      <c r="U91" s="82">
        <f>IF($A91=$B$3,ProkustesV2!V91*ProkustesV!$AC91,-99)</f>
        <v>-99</v>
      </c>
      <c r="V91" s="82">
        <f>IF($A91=$B$3,ProkustesV2!U91*ProkustesV!$AC91,-99)</f>
        <v>-99</v>
      </c>
    </row>
    <row r="92" spans="1:22" x14ac:dyDescent="0.3">
      <c r="A92" s="80" t="str">
        <f t="shared" si="3"/>
        <v>DIPalp</v>
      </c>
      <c r="B92" s="82" t="str">
        <f>ProkustesV!D92</f>
        <v>DIPalp94_d_5.jpg</v>
      </c>
      <c r="C92" s="82">
        <f>IF($A92=$B$3,ProkustesV2!D92*ProkustesV!$AC92,-99)</f>
        <v>-99</v>
      </c>
      <c r="D92" s="82">
        <f>IF($A92=$B$3,ProkustesV2!C92*ProkustesV!$AC92,-99)</f>
        <v>-99</v>
      </c>
      <c r="E92" s="82">
        <f>IF($A92=$B$3,ProkustesV2!F92*ProkustesV!$AC92,-99)</f>
        <v>-99</v>
      </c>
      <c r="F92" s="82">
        <f>IF($A92=$B$3,ProkustesV2!E92*ProkustesV!$AC92,-99)</f>
        <v>-99</v>
      </c>
      <c r="G92" s="82">
        <f>IF($A92=$B$3,ProkustesV2!H92*ProkustesV!$AC92,-99)</f>
        <v>-99</v>
      </c>
      <c r="H92" s="82">
        <f>IF($A92=$B$3,ProkustesV2!G92*ProkustesV!$AC92,-99)</f>
        <v>-99</v>
      </c>
      <c r="I92" s="82">
        <f>IF($A92=$B$3,ProkustesV2!J92*ProkustesV!$AC92,-99)</f>
        <v>-99</v>
      </c>
      <c r="J92" s="82">
        <f>IF($A92=$B$3,ProkustesV2!I92*ProkustesV!$AC92,-99)</f>
        <v>-99</v>
      </c>
      <c r="K92" s="82">
        <f>IF($A92=$B$3,ProkustesV2!L92*ProkustesV!$AC92,-99)</f>
        <v>-99</v>
      </c>
      <c r="L92" s="82">
        <f>IF($A92=$B$3,ProkustesV2!K92*ProkustesV!$AC92,-99)</f>
        <v>-99</v>
      </c>
      <c r="M92" s="82">
        <f>IF($A92=$B$3,ProkustesV2!N92*ProkustesV!$AC92,-99)</f>
        <v>-99</v>
      </c>
      <c r="N92" s="82">
        <f>IF($A92=$B$3,ProkustesV2!M92*ProkustesV!$AC92,-99)</f>
        <v>-99</v>
      </c>
      <c r="O92" s="82">
        <f>IF($A92=$B$3,ProkustesV2!P92*ProkustesV!$AC92,-99)</f>
        <v>-99</v>
      </c>
      <c r="P92" s="82">
        <f>IF($A92=$B$3,ProkustesV2!O92*ProkustesV!$AC92,-99)</f>
        <v>-99</v>
      </c>
      <c r="Q92" s="82">
        <f>IF($A92=$B$3,ProkustesV2!R92*ProkustesV!$AC92,-99)</f>
        <v>-99</v>
      </c>
      <c r="R92" s="82">
        <f>IF($A92=$B$3,ProkustesV2!Q92*ProkustesV!$AC92,-99)</f>
        <v>-99</v>
      </c>
      <c r="S92" s="82">
        <f>IF($A92=$B$3,ProkustesV2!T92*ProkustesV!$AC92,-99)</f>
        <v>-99</v>
      </c>
      <c r="T92" s="82">
        <f>IF($A92=$B$3,ProkustesV2!S92*ProkustesV!$AC92,-99)</f>
        <v>-99</v>
      </c>
      <c r="U92" s="82">
        <f>IF($A92=$B$3,ProkustesV2!V92*ProkustesV!$AC92,-99)</f>
        <v>-99</v>
      </c>
      <c r="V92" s="82">
        <f>IF($A92=$B$3,ProkustesV2!U92*ProkustesV!$AC92,-99)</f>
        <v>-99</v>
      </c>
    </row>
    <row r="93" spans="1:22" x14ac:dyDescent="0.3">
      <c r="A93" s="80" t="str">
        <f t="shared" si="3"/>
        <v>DIPalp</v>
      </c>
      <c r="B93" s="82" t="str">
        <f>ProkustesV!D93</f>
        <v>DIPalp95_d_1.jpg</v>
      </c>
      <c r="C93" s="82">
        <f>IF($A93=$B$3,ProkustesV2!D93*ProkustesV!$AC93,-99)</f>
        <v>-99</v>
      </c>
      <c r="D93" s="82">
        <f>IF($A93=$B$3,ProkustesV2!C93*ProkustesV!$AC93,-99)</f>
        <v>-99</v>
      </c>
      <c r="E93" s="82">
        <f>IF($A93=$B$3,ProkustesV2!F93*ProkustesV!$AC93,-99)</f>
        <v>-99</v>
      </c>
      <c r="F93" s="82">
        <f>IF($A93=$B$3,ProkustesV2!E93*ProkustesV!$AC93,-99)</f>
        <v>-99</v>
      </c>
      <c r="G93" s="82">
        <f>IF($A93=$B$3,ProkustesV2!H93*ProkustesV!$AC93,-99)</f>
        <v>-99</v>
      </c>
      <c r="H93" s="82">
        <f>IF($A93=$B$3,ProkustesV2!G93*ProkustesV!$AC93,-99)</f>
        <v>-99</v>
      </c>
      <c r="I93" s="82">
        <f>IF($A93=$B$3,ProkustesV2!J93*ProkustesV!$AC93,-99)</f>
        <v>-99</v>
      </c>
      <c r="J93" s="82">
        <f>IF($A93=$B$3,ProkustesV2!I93*ProkustesV!$AC93,-99)</f>
        <v>-99</v>
      </c>
      <c r="K93" s="82">
        <f>IF($A93=$B$3,ProkustesV2!L93*ProkustesV!$AC93,-99)</f>
        <v>-99</v>
      </c>
      <c r="L93" s="82">
        <f>IF($A93=$B$3,ProkustesV2!K93*ProkustesV!$AC93,-99)</f>
        <v>-99</v>
      </c>
      <c r="M93" s="82">
        <f>IF($A93=$B$3,ProkustesV2!N93*ProkustesV!$AC93,-99)</f>
        <v>-99</v>
      </c>
      <c r="N93" s="82">
        <f>IF($A93=$B$3,ProkustesV2!M93*ProkustesV!$AC93,-99)</f>
        <v>-99</v>
      </c>
      <c r="O93" s="82">
        <f>IF($A93=$B$3,ProkustesV2!P93*ProkustesV!$AC93,-99)</f>
        <v>-99</v>
      </c>
      <c r="P93" s="82">
        <f>IF($A93=$B$3,ProkustesV2!O93*ProkustesV!$AC93,-99)</f>
        <v>-99</v>
      </c>
      <c r="Q93" s="82">
        <f>IF($A93=$B$3,ProkustesV2!R93*ProkustesV!$AC93,-99)</f>
        <v>-99</v>
      </c>
      <c r="R93" s="82">
        <f>IF($A93=$B$3,ProkustesV2!Q93*ProkustesV!$AC93,-99)</f>
        <v>-99</v>
      </c>
      <c r="S93" s="82">
        <f>IF($A93=$B$3,ProkustesV2!T93*ProkustesV!$AC93,-99)</f>
        <v>-99</v>
      </c>
      <c r="T93" s="82">
        <f>IF($A93=$B$3,ProkustesV2!S93*ProkustesV!$AC93,-99)</f>
        <v>-99</v>
      </c>
      <c r="U93" s="82">
        <f>IF($A93=$B$3,ProkustesV2!V93*ProkustesV!$AC93,-99)</f>
        <v>-99</v>
      </c>
      <c r="V93" s="82">
        <f>IF($A93=$B$3,ProkustesV2!U93*ProkustesV!$AC93,-99)</f>
        <v>-99</v>
      </c>
    </row>
    <row r="94" spans="1:22" x14ac:dyDescent="0.3">
      <c r="A94" s="80" t="str">
        <f t="shared" si="3"/>
        <v>DIPalp</v>
      </c>
      <c r="B94" s="82" t="str">
        <f>ProkustesV!D94</f>
        <v>DIPalp95_d_2.jpg</v>
      </c>
      <c r="C94" s="82">
        <f>IF($A94=$B$3,ProkustesV2!D94*ProkustesV!$AC94,-99)</f>
        <v>-99</v>
      </c>
      <c r="D94" s="82">
        <f>IF($A94=$B$3,ProkustesV2!C94*ProkustesV!$AC94,-99)</f>
        <v>-99</v>
      </c>
      <c r="E94" s="82">
        <f>IF($A94=$B$3,ProkustesV2!F94*ProkustesV!$AC94,-99)</f>
        <v>-99</v>
      </c>
      <c r="F94" s="82">
        <f>IF($A94=$B$3,ProkustesV2!E94*ProkustesV!$AC94,-99)</f>
        <v>-99</v>
      </c>
      <c r="G94" s="82">
        <f>IF($A94=$B$3,ProkustesV2!H94*ProkustesV!$AC94,-99)</f>
        <v>-99</v>
      </c>
      <c r="H94" s="82">
        <f>IF($A94=$B$3,ProkustesV2!G94*ProkustesV!$AC94,-99)</f>
        <v>-99</v>
      </c>
      <c r="I94" s="82">
        <f>IF($A94=$B$3,ProkustesV2!J94*ProkustesV!$AC94,-99)</f>
        <v>-99</v>
      </c>
      <c r="J94" s="82">
        <f>IF($A94=$B$3,ProkustesV2!I94*ProkustesV!$AC94,-99)</f>
        <v>-99</v>
      </c>
      <c r="K94" s="82">
        <f>IF($A94=$B$3,ProkustesV2!L94*ProkustesV!$AC94,-99)</f>
        <v>-99</v>
      </c>
      <c r="L94" s="82">
        <f>IF($A94=$B$3,ProkustesV2!K94*ProkustesV!$AC94,-99)</f>
        <v>-99</v>
      </c>
      <c r="M94" s="82">
        <f>IF($A94=$B$3,ProkustesV2!N94*ProkustesV!$AC94,-99)</f>
        <v>-99</v>
      </c>
      <c r="N94" s="82">
        <f>IF($A94=$B$3,ProkustesV2!M94*ProkustesV!$AC94,-99)</f>
        <v>-99</v>
      </c>
      <c r="O94" s="82">
        <f>IF($A94=$B$3,ProkustesV2!P94*ProkustesV!$AC94,-99)</f>
        <v>-99</v>
      </c>
      <c r="P94" s="82">
        <f>IF($A94=$B$3,ProkustesV2!O94*ProkustesV!$AC94,-99)</f>
        <v>-99</v>
      </c>
      <c r="Q94" s="82">
        <f>IF($A94=$B$3,ProkustesV2!R94*ProkustesV!$AC94,-99)</f>
        <v>-99</v>
      </c>
      <c r="R94" s="82">
        <f>IF($A94=$B$3,ProkustesV2!Q94*ProkustesV!$AC94,-99)</f>
        <v>-99</v>
      </c>
      <c r="S94" s="82">
        <f>IF($A94=$B$3,ProkustesV2!T94*ProkustesV!$AC94,-99)</f>
        <v>-99</v>
      </c>
      <c r="T94" s="82">
        <f>IF($A94=$B$3,ProkustesV2!S94*ProkustesV!$AC94,-99)</f>
        <v>-99</v>
      </c>
      <c r="U94" s="82">
        <f>IF($A94=$B$3,ProkustesV2!V94*ProkustesV!$AC94,-99)</f>
        <v>-99</v>
      </c>
      <c r="V94" s="82">
        <f>IF($A94=$B$3,ProkustesV2!U94*ProkustesV!$AC94,-99)</f>
        <v>-99</v>
      </c>
    </row>
    <row r="95" spans="1:22" x14ac:dyDescent="0.3">
      <c r="A95" s="80" t="str">
        <f t="shared" si="3"/>
        <v>DIPalp</v>
      </c>
      <c r="B95" s="82" t="str">
        <f>ProkustesV!D95</f>
        <v>DIPalp95_d_3.jpg</v>
      </c>
      <c r="C95" s="82">
        <f>IF($A95=$B$3,ProkustesV2!D95*ProkustesV!$AC95,-99)</f>
        <v>-99</v>
      </c>
      <c r="D95" s="82">
        <f>IF($A95=$B$3,ProkustesV2!C95*ProkustesV!$AC95,-99)</f>
        <v>-99</v>
      </c>
      <c r="E95" s="82">
        <f>IF($A95=$B$3,ProkustesV2!F95*ProkustesV!$AC95,-99)</f>
        <v>-99</v>
      </c>
      <c r="F95" s="82">
        <f>IF($A95=$B$3,ProkustesV2!E95*ProkustesV!$AC95,-99)</f>
        <v>-99</v>
      </c>
      <c r="G95" s="82">
        <f>IF($A95=$B$3,ProkustesV2!H95*ProkustesV!$AC95,-99)</f>
        <v>-99</v>
      </c>
      <c r="H95" s="82">
        <f>IF($A95=$B$3,ProkustesV2!G95*ProkustesV!$AC95,-99)</f>
        <v>-99</v>
      </c>
      <c r="I95" s="82">
        <f>IF($A95=$B$3,ProkustesV2!J95*ProkustesV!$AC95,-99)</f>
        <v>-99</v>
      </c>
      <c r="J95" s="82">
        <f>IF($A95=$B$3,ProkustesV2!I95*ProkustesV!$AC95,-99)</f>
        <v>-99</v>
      </c>
      <c r="K95" s="82">
        <f>IF($A95=$B$3,ProkustesV2!L95*ProkustesV!$AC95,-99)</f>
        <v>-99</v>
      </c>
      <c r="L95" s="82">
        <f>IF($A95=$B$3,ProkustesV2!K95*ProkustesV!$AC95,-99)</f>
        <v>-99</v>
      </c>
      <c r="M95" s="82">
        <f>IF($A95=$B$3,ProkustesV2!N95*ProkustesV!$AC95,-99)</f>
        <v>-99</v>
      </c>
      <c r="N95" s="82">
        <f>IF($A95=$B$3,ProkustesV2!M95*ProkustesV!$AC95,-99)</f>
        <v>-99</v>
      </c>
      <c r="O95" s="82">
        <f>IF($A95=$B$3,ProkustesV2!P95*ProkustesV!$AC95,-99)</f>
        <v>-99</v>
      </c>
      <c r="P95" s="82">
        <f>IF($A95=$B$3,ProkustesV2!O95*ProkustesV!$AC95,-99)</f>
        <v>-99</v>
      </c>
      <c r="Q95" s="82">
        <f>IF($A95=$B$3,ProkustesV2!R95*ProkustesV!$AC95,-99)</f>
        <v>-99</v>
      </c>
      <c r="R95" s="82">
        <f>IF($A95=$B$3,ProkustesV2!Q95*ProkustesV!$AC95,-99)</f>
        <v>-99</v>
      </c>
      <c r="S95" s="82">
        <f>IF($A95=$B$3,ProkustesV2!T95*ProkustesV!$AC95,-99)</f>
        <v>-99</v>
      </c>
      <c r="T95" s="82">
        <f>IF($A95=$B$3,ProkustesV2!S95*ProkustesV!$AC95,-99)</f>
        <v>-99</v>
      </c>
      <c r="U95" s="82">
        <f>IF($A95=$B$3,ProkustesV2!V95*ProkustesV!$AC95,-99)</f>
        <v>-99</v>
      </c>
      <c r="V95" s="82">
        <f>IF($A95=$B$3,ProkustesV2!U95*ProkustesV!$AC95,-99)</f>
        <v>-99</v>
      </c>
    </row>
    <row r="96" spans="1:22" x14ac:dyDescent="0.3">
      <c r="A96" s="80" t="str">
        <f t="shared" si="3"/>
        <v>DIPalp</v>
      </c>
      <c r="B96" s="82" t="str">
        <f>ProkustesV!D96</f>
        <v>DIPalp95_d_4.jpg</v>
      </c>
      <c r="C96" s="82">
        <f>IF($A96=$B$3,ProkustesV2!D96*ProkustesV!$AC96,-99)</f>
        <v>-99</v>
      </c>
      <c r="D96" s="82">
        <f>IF($A96=$B$3,ProkustesV2!C96*ProkustesV!$AC96,-99)</f>
        <v>-99</v>
      </c>
      <c r="E96" s="82">
        <f>IF($A96=$B$3,ProkustesV2!F96*ProkustesV!$AC96,-99)</f>
        <v>-99</v>
      </c>
      <c r="F96" s="82">
        <f>IF($A96=$B$3,ProkustesV2!E96*ProkustesV!$AC96,-99)</f>
        <v>-99</v>
      </c>
      <c r="G96" s="82">
        <f>IF($A96=$B$3,ProkustesV2!H96*ProkustesV!$AC96,-99)</f>
        <v>-99</v>
      </c>
      <c r="H96" s="82">
        <f>IF($A96=$B$3,ProkustesV2!G96*ProkustesV!$AC96,-99)</f>
        <v>-99</v>
      </c>
      <c r="I96" s="82">
        <f>IF($A96=$B$3,ProkustesV2!J96*ProkustesV!$AC96,-99)</f>
        <v>-99</v>
      </c>
      <c r="J96" s="82">
        <f>IF($A96=$B$3,ProkustesV2!I96*ProkustesV!$AC96,-99)</f>
        <v>-99</v>
      </c>
      <c r="K96" s="82">
        <f>IF($A96=$B$3,ProkustesV2!L96*ProkustesV!$AC96,-99)</f>
        <v>-99</v>
      </c>
      <c r="L96" s="82">
        <f>IF($A96=$B$3,ProkustesV2!K96*ProkustesV!$AC96,-99)</f>
        <v>-99</v>
      </c>
      <c r="M96" s="82">
        <f>IF($A96=$B$3,ProkustesV2!N96*ProkustesV!$AC96,-99)</f>
        <v>-99</v>
      </c>
      <c r="N96" s="82">
        <f>IF($A96=$B$3,ProkustesV2!M96*ProkustesV!$AC96,-99)</f>
        <v>-99</v>
      </c>
      <c r="O96" s="82">
        <f>IF($A96=$B$3,ProkustesV2!P96*ProkustesV!$AC96,-99)</f>
        <v>-99</v>
      </c>
      <c r="P96" s="82">
        <f>IF($A96=$B$3,ProkustesV2!O96*ProkustesV!$AC96,-99)</f>
        <v>-99</v>
      </c>
      <c r="Q96" s="82">
        <f>IF($A96=$B$3,ProkustesV2!R96*ProkustesV!$AC96,-99)</f>
        <v>-99</v>
      </c>
      <c r="R96" s="82">
        <f>IF($A96=$B$3,ProkustesV2!Q96*ProkustesV!$AC96,-99)</f>
        <v>-99</v>
      </c>
      <c r="S96" s="82">
        <f>IF($A96=$B$3,ProkustesV2!T96*ProkustesV!$AC96,-99)</f>
        <v>-99</v>
      </c>
      <c r="T96" s="82">
        <f>IF($A96=$B$3,ProkustesV2!S96*ProkustesV!$AC96,-99)</f>
        <v>-99</v>
      </c>
      <c r="U96" s="82">
        <f>IF($A96=$B$3,ProkustesV2!V96*ProkustesV!$AC96,-99)</f>
        <v>-99</v>
      </c>
      <c r="V96" s="82">
        <f>IF($A96=$B$3,ProkustesV2!U96*ProkustesV!$AC96,-99)</f>
        <v>-99</v>
      </c>
    </row>
    <row r="97" spans="1:22" x14ac:dyDescent="0.3">
      <c r="A97" s="80" t="str">
        <f t="shared" si="3"/>
        <v>DIPalp</v>
      </c>
      <c r="B97" s="82" t="str">
        <f>ProkustesV!D97</f>
        <v>DIPalp95_d_5.jpg</v>
      </c>
      <c r="C97" s="82">
        <f>IF($A97=$B$3,ProkustesV2!D97*ProkustesV!$AC97,-99)</f>
        <v>-99</v>
      </c>
      <c r="D97" s="82">
        <f>IF($A97=$B$3,ProkustesV2!C97*ProkustesV!$AC97,-99)</f>
        <v>-99</v>
      </c>
      <c r="E97" s="82">
        <f>IF($A97=$B$3,ProkustesV2!F97*ProkustesV!$AC97,-99)</f>
        <v>-99</v>
      </c>
      <c r="F97" s="82">
        <f>IF($A97=$B$3,ProkustesV2!E97*ProkustesV!$AC97,-99)</f>
        <v>-99</v>
      </c>
      <c r="G97" s="82">
        <f>IF($A97=$B$3,ProkustesV2!H97*ProkustesV!$AC97,-99)</f>
        <v>-99</v>
      </c>
      <c r="H97" s="82">
        <f>IF($A97=$B$3,ProkustesV2!G97*ProkustesV!$AC97,-99)</f>
        <v>-99</v>
      </c>
      <c r="I97" s="82">
        <f>IF($A97=$B$3,ProkustesV2!J97*ProkustesV!$AC97,-99)</f>
        <v>-99</v>
      </c>
      <c r="J97" s="82">
        <f>IF($A97=$B$3,ProkustesV2!I97*ProkustesV!$AC97,-99)</f>
        <v>-99</v>
      </c>
      <c r="K97" s="82">
        <f>IF($A97=$B$3,ProkustesV2!L97*ProkustesV!$AC97,-99)</f>
        <v>-99</v>
      </c>
      <c r="L97" s="82">
        <f>IF($A97=$B$3,ProkustesV2!K97*ProkustesV!$AC97,-99)</f>
        <v>-99</v>
      </c>
      <c r="M97" s="82">
        <f>IF($A97=$B$3,ProkustesV2!N97*ProkustesV!$AC97,-99)</f>
        <v>-99</v>
      </c>
      <c r="N97" s="82">
        <f>IF($A97=$B$3,ProkustesV2!M97*ProkustesV!$AC97,-99)</f>
        <v>-99</v>
      </c>
      <c r="O97" s="82">
        <f>IF($A97=$B$3,ProkustesV2!P97*ProkustesV!$AC97,-99)</f>
        <v>-99</v>
      </c>
      <c r="P97" s="82">
        <f>IF($A97=$B$3,ProkustesV2!O97*ProkustesV!$AC97,-99)</f>
        <v>-99</v>
      </c>
      <c r="Q97" s="82">
        <f>IF($A97=$B$3,ProkustesV2!R97*ProkustesV!$AC97,-99)</f>
        <v>-99</v>
      </c>
      <c r="R97" s="82">
        <f>IF($A97=$B$3,ProkustesV2!Q97*ProkustesV!$AC97,-99)</f>
        <v>-99</v>
      </c>
      <c r="S97" s="82">
        <f>IF($A97=$B$3,ProkustesV2!T97*ProkustesV!$AC97,-99)</f>
        <v>-99</v>
      </c>
      <c r="T97" s="82">
        <f>IF($A97=$B$3,ProkustesV2!S97*ProkustesV!$AC97,-99)</f>
        <v>-99</v>
      </c>
      <c r="U97" s="82">
        <f>IF($A97=$B$3,ProkustesV2!V97*ProkustesV!$AC97,-99)</f>
        <v>-99</v>
      </c>
      <c r="V97" s="82">
        <f>IF($A97=$B$3,ProkustesV2!U97*ProkustesV!$AC97,-99)</f>
        <v>-99</v>
      </c>
    </row>
    <row r="98" spans="1:22" x14ac:dyDescent="0.3">
      <c r="A98" s="80" t="str">
        <f t="shared" si="3"/>
        <v>DIPalp</v>
      </c>
      <c r="B98" s="82" t="str">
        <f>ProkustesV!D98</f>
        <v>DIPalp96_d_1.jpg</v>
      </c>
      <c r="C98" s="82">
        <f>IF($A98=$B$3,ProkustesV2!D98*ProkustesV!$AC98,-99)</f>
        <v>-99</v>
      </c>
      <c r="D98" s="82">
        <f>IF($A98=$B$3,ProkustesV2!C98*ProkustesV!$AC98,-99)</f>
        <v>-99</v>
      </c>
      <c r="E98" s="82">
        <f>IF($A98=$B$3,ProkustesV2!F98*ProkustesV!$AC98,-99)</f>
        <v>-99</v>
      </c>
      <c r="F98" s="82">
        <f>IF($A98=$B$3,ProkustesV2!E98*ProkustesV!$AC98,-99)</f>
        <v>-99</v>
      </c>
      <c r="G98" s="82">
        <f>IF($A98=$B$3,ProkustesV2!H98*ProkustesV!$AC98,-99)</f>
        <v>-99</v>
      </c>
      <c r="H98" s="82">
        <f>IF($A98=$B$3,ProkustesV2!G98*ProkustesV!$AC98,-99)</f>
        <v>-99</v>
      </c>
      <c r="I98" s="82">
        <f>IF($A98=$B$3,ProkustesV2!J98*ProkustesV!$AC98,-99)</f>
        <v>-99</v>
      </c>
      <c r="J98" s="82">
        <f>IF($A98=$B$3,ProkustesV2!I98*ProkustesV!$AC98,-99)</f>
        <v>-99</v>
      </c>
      <c r="K98" s="82">
        <f>IF($A98=$B$3,ProkustesV2!L98*ProkustesV!$AC98,-99)</f>
        <v>-99</v>
      </c>
      <c r="L98" s="82">
        <f>IF($A98=$B$3,ProkustesV2!K98*ProkustesV!$AC98,-99)</f>
        <v>-99</v>
      </c>
      <c r="M98" s="82">
        <f>IF($A98=$B$3,ProkustesV2!N98*ProkustesV!$AC98,-99)</f>
        <v>-99</v>
      </c>
      <c r="N98" s="82">
        <f>IF($A98=$B$3,ProkustesV2!M98*ProkustesV!$AC98,-99)</f>
        <v>-99</v>
      </c>
      <c r="O98" s="82">
        <f>IF($A98=$B$3,ProkustesV2!P98*ProkustesV!$AC98,-99)</f>
        <v>-99</v>
      </c>
      <c r="P98" s="82">
        <f>IF($A98=$B$3,ProkustesV2!O98*ProkustesV!$AC98,-99)</f>
        <v>-99</v>
      </c>
      <c r="Q98" s="82">
        <f>IF($A98=$B$3,ProkustesV2!R98*ProkustesV!$AC98,-99)</f>
        <v>-99</v>
      </c>
      <c r="R98" s="82">
        <f>IF($A98=$B$3,ProkustesV2!Q98*ProkustesV!$AC98,-99)</f>
        <v>-99</v>
      </c>
      <c r="S98" s="82">
        <f>IF($A98=$B$3,ProkustesV2!T98*ProkustesV!$AC98,-99)</f>
        <v>-99</v>
      </c>
      <c r="T98" s="82">
        <f>IF($A98=$B$3,ProkustesV2!S98*ProkustesV!$AC98,-99)</f>
        <v>-99</v>
      </c>
      <c r="U98" s="82">
        <f>IF($A98=$B$3,ProkustesV2!V98*ProkustesV!$AC98,-99)</f>
        <v>-99</v>
      </c>
      <c r="V98" s="82">
        <f>IF($A98=$B$3,ProkustesV2!U98*ProkustesV!$AC98,-99)</f>
        <v>-99</v>
      </c>
    </row>
    <row r="99" spans="1:22" x14ac:dyDescent="0.3">
      <c r="A99" s="80" t="str">
        <f t="shared" si="3"/>
        <v>DIPalp</v>
      </c>
      <c r="B99" s="82" t="str">
        <f>ProkustesV!D99</f>
        <v>DIPalp96_d_2.jpg</v>
      </c>
      <c r="C99" s="82">
        <f>IF($A99=$B$3,ProkustesV2!D99*ProkustesV!$AC99,-99)</f>
        <v>-99</v>
      </c>
      <c r="D99" s="82">
        <f>IF($A99=$B$3,ProkustesV2!C99*ProkustesV!$AC99,-99)</f>
        <v>-99</v>
      </c>
      <c r="E99" s="82">
        <f>IF($A99=$B$3,ProkustesV2!F99*ProkustesV!$AC99,-99)</f>
        <v>-99</v>
      </c>
      <c r="F99" s="82">
        <f>IF($A99=$B$3,ProkustesV2!E99*ProkustesV!$AC99,-99)</f>
        <v>-99</v>
      </c>
      <c r="G99" s="82">
        <f>IF($A99=$B$3,ProkustesV2!H99*ProkustesV!$AC99,-99)</f>
        <v>-99</v>
      </c>
      <c r="H99" s="82">
        <f>IF($A99=$B$3,ProkustesV2!G99*ProkustesV!$AC99,-99)</f>
        <v>-99</v>
      </c>
      <c r="I99" s="82">
        <f>IF($A99=$B$3,ProkustesV2!J99*ProkustesV!$AC99,-99)</f>
        <v>-99</v>
      </c>
      <c r="J99" s="82">
        <f>IF($A99=$B$3,ProkustesV2!I99*ProkustesV!$AC99,-99)</f>
        <v>-99</v>
      </c>
      <c r="K99" s="82">
        <f>IF($A99=$B$3,ProkustesV2!L99*ProkustesV!$AC99,-99)</f>
        <v>-99</v>
      </c>
      <c r="L99" s="82">
        <f>IF($A99=$B$3,ProkustesV2!K99*ProkustesV!$AC99,-99)</f>
        <v>-99</v>
      </c>
      <c r="M99" s="82">
        <f>IF($A99=$B$3,ProkustesV2!N99*ProkustesV!$AC99,-99)</f>
        <v>-99</v>
      </c>
      <c r="N99" s="82">
        <f>IF($A99=$B$3,ProkustesV2!M99*ProkustesV!$AC99,-99)</f>
        <v>-99</v>
      </c>
      <c r="O99" s="82">
        <f>IF($A99=$B$3,ProkustesV2!P99*ProkustesV!$AC99,-99)</f>
        <v>-99</v>
      </c>
      <c r="P99" s="82">
        <f>IF($A99=$B$3,ProkustesV2!O99*ProkustesV!$AC99,-99)</f>
        <v>-99</v>
      </c>
      <c r="Q99" s="82">
        <f>IF($A99=$B$3,ProkustesV2!R99*ProkustesV!$AC99,-99)</f>
        <v>-99</v>
      </c>
      <c r="R99" s="82">
        <f>IF($A99=$B$3,ProkustesV2!Q99*ProkustesV!$AC99,-99)</f>
        <v>-99</v>
      </c>
      <c r="S99" s="82">
        <f>IF($A99=$B$3,ProkustesV2!T99*ProkustesV!$AC99,-99)</f>
        <v>-99</v>
      </c>
      <c r="T99" s="82">
        <f>IF($A99=$B$3,ProkustesV2!S99*ProkustesV!$AC99,-99)</f>
        <v>-99</v>
      </c>
      <c r="U99" s="82">
        <f>IF($A99=$B$3,ProkustesV2!V99*ProkustesV!$AC99,-99)</f>
        <v>-99</v>
      </c>
      <c r="V99" s="82">
        <f>IF($A99=$B$3,ProkustesV2!U99*ProkustesV!$AC99,-99)</f>
        <v>-99</v>
      </c>
    </row>
    <row r="100" spans="1:22" x14ac:dyDescent="0.3">
      <c r="A100" s="80" t="str">
        <f t="shared" si="3"/>
        <v>DIPalp</v>
      </c>
      <c r="B100" s="82" t="str">
        <f>ProkustesV!D100</f>
        <v>DIPalp96_d_3.jpg</v>
      </c>
      <c r="C100" s="82">
        <f>IF($A100=$B$3,ProkustesV2!D100*ProkustesV!$AC100,-99)</f>
        <v>-99</v>
      </c>
      <c r="D100" s="82">
        <f>IF($A100=$B$3,ProkustesV2!C100*ProkustesV!$AC100,-99)</f>
        <v>-99</v>
      </c>
      <c r="E100" s="82">
        <f>IF($A100=$B$3,ProkustesV2!F100*ProkustesV!$AC100,-99)</f>
        <v>-99</v>
      </c>
      <c r="F100" s="82">
        <f>IF($A100=$B$3,ProkustesV2!E100*ProkustesV!$AC100,-99)</f>
        <v>-99</v>
      </c>
      <c r="G100" s="82">
        <f>IF($A100=$B$3,ProkustesV2!H100*ProkustesV!$AC100,-99)</f>
        <v>-99</v>
      </c>
      <c r="H100" s="82">
        <f>IF($A100=$B$3,ProkustesV2!G100*ProkustesV!$AC100,-99)</f>
        <v>-99</v>
      </c>
      <c r="I100" s="82">
        <f>IF($A100=$B$3,ProkustesV2!J100*ProkustesV!$AC100,-99)</f>
        <v>-99</v>
      </c>
      <c r="J100" s="82">
        <f>IF($A100=$B$3,ProkustesV2!I100*ProkustesV!$AC100,-99)</f>
        <v>-99</v>
      </c>
      <c r="K100" s="82">
        <f>IF($A100=$B$3,ProkustesV2!L100*ProkustesV!$AC100,-99)</f>
        <v>-99</v>
      </c>
      <c r="L100" s="82">
        <f>IF($A100=$B$3,ProkustesV2!K100*ProkustesV!$AC100,-99)</f>
        <v>-99</v>
      </c>
      <c r="M100" s="82">
        <f>IF($A100=$B$3,ProkustesV2!N100*ProkustesV!$AC100,-99)</f>
        <v>-99</v>
      </c>
      <c r="N100" s="82">
        <f>IF($A100=$B$3,ProkustesV2!M100*ProkustesV!$AC100,-99)</f>
        <v>-99</v>
      </c>
      <c r="O100" s="82">
        <f>IF($A100=$B$3,ProkustesV2!P100*ProkustesV!$AC100,-99)</f>
        <v>-99</v>
      </c>
      <c r="P100" s="82">
        <f>IF($A100=$B$3,ProkustesV2!O100*ProkustesV!$AC100,-99)</f>
        <v>-99</v>
      </c>
      <c r="Q100" s="82">
        <f>IF($A100=$B$3,ProkustesV2!R100*ProkustesV!$AC100,-99)</f>
        <v>-99</v>
      </c>
      <c r="R100" s="82">
        <f>IF($A100=$B$3,ProkustesV2!Q100*ProkustesV!$AC100,-99)</f>
        <v>-99</v>
      </c>
      <c r="S100" s="82">
        <f>IF($A100=$B$3,ProkustesV2!T100*ProkustesV!$AC100,-99)</f>
        <v>-99</v>
      </c>
      <c r="T100" s="82">
        <f>IF($A100=$B$3,ProkustesV2!S100*ProkustesV!$AC100,-99)</f>
        <v>-99</v>
      </c>
      <c r="U100" s="82">
        <f>IF($A100=$B$3,ProkustesV2!V100*ProkustesV!$AC100,-99)</f>
        <v>-99</v>
      </c>
      <c r="V100" s="82">
        <f>IF($A100=$B$3,ProkustesV2!U100*ProkustesV!$AC100,-99)</f>
        <v>-99</v>
      </c>
    </row>
    <row r="101" spans="1:22" x14ac:dyDescent="0.3">
      <c r="A101" s="80" t="str">
        <f t="shared" si="3"/>
        <v>DIPalp</v>
      </c>
      <c r="B101" s="82" t="str">
        <f>ProkustesV!D101</f>
        <v>DIPalp96_d_4.jpg</v>
      </c>
      <c r="C101" s="82">
        <f>IF($A101=$B$3,ProkustesV2!D101*ProkustesV!$AC101,-99)</f>
        <v>-99</v>
      </c>
      <c r="D101" s="82">
        <f>IF($A101=$B$3,ProkustesV2!C101*ProkustesV!$AC101,-99)</f>
        <v>-99</v>
      </c>
      <c r="E101" s="82">
        <f>IF($A101=$B$3,ProkustesV2!F101*ProkustesV!$AC101,-99)</f>
        <v>-99</v>
      </c>
      <c r="F101" s="82">
        <f>IF($A101=$B$3,ProkustesV2!E101*ProkustesV!$AC101,-99)</f>
        <v>-99</v>
      </c>
      <c r="G101" s="82">
        <f>IF($A101=$B$3,ProkustesV2!H101*ProkustesV!$AC101,-99)</f>
        <v>-99</v>
      </c>
      <c r="H101" s="82">
        <f>IF($A101=$B$3,ProkustesV2!G101*ProkustesV!$AC101,-99)</f>
        <v>-99</v>
      </c>
      <c r="I101" s="82">
        <f>IF($A101=$B$3,ProkustesV2!J101*ProkustesV!$AC101,-99)</f>
        <v>-99</v>
      </c>
      <c r="J101" s="82">
        <f>IF($A101=$B$3,ProkustesV2!I101*ProkustesV!$AC101,-99)</f>
        <v>-99</v>
      </c>
      <c r="K101" s="82">
        <f>IF($A101=$B$3,ProkustesV2!L101*ProkustesV!$AC101,-99)</f>
        <v>-99</v>
      </c>
      <c r="L101" s="82">
        <f>IF($A101=$B$3,ProkustesV2!K101*ProkustesV!$AC101,-99)</f>
        <v>-99</v>
      </c>
      <c r="M101" s="82">
        <f>IF($A101=$B$3,ProkustesV2!N101*ProkustesV!$AC101,-99)</f>
        <v>-99</v>
      </c>
      <c r="N101" s="82">
        <f>IF($A101=$B$3,ProkustesV2!M101*ProkustesV!$AC101,-99)</f>
        <v>-99</v>
      </c>
      <c r="O101" s="82">
        <f>IF($A101=$B$3,ProkustesV2!P101*ProkustesV!$AC101,-99)</f>
        <v>-99</v>
      </c>
      <c r="P101" s="82">
        <f>IF($A101=$B$3,ProkustesV2!O101*ProkustesV!$AC101,-99)</f>
        <v>-99</v>
      </c>
      <c r="Q101" s="82">
        <f>IF($A101=$B$3,ProkustesV2!R101*ProkustesV!$AC101,-99)</f>
        <v>-99</v>
      </c>
      <c r="R101" s="82">
        <f>IF($A101=$B$3,ProkustesV2!Q101*ProkustesV!$AC101,-99)</f>
        <v>-99</v>
      </c>
      <c r="S101" s="82">
        <f>IF($A101=$B$3,ProkustesV2!T101*ProkustesV!$AC101,-99)</f>
        <v>-99</v>
      </c>
      <c r="T101" s="82">
        <f>IF($A101=$B$3,ProkustesV2!S101*ProkustesV!$AC101,-99)</f>
        <v>-99</v>
      </c>
      <c r="U101" s="82">
        <f>IF($A101=$B$3,ProkustesV2!V101*ProkustesV!$AC101,-99)</f>
        <v>-99</v>
      </c>
      <c r="V101" s="82">
        <f>IF($A101=$B$3,ProkustesV2!U101*ProkustesV!$AC101,-99)</f>
        <v>-99</v>
      </c>
    </row>
    <row r="102" spans="1:22" x14ac:dyDescent="0.3">
      <c r="A102" s="80" t="str">
        <f t="shared" si="3"/>
        <v>DIPalp</v>
      </c>
      <c r="B102" s="82" t="str">
        <f>ProkustesV!D102</f>
        <v>DIPalp96_d_5.jpg</v>
      </c>
      <c r="C102" s="82">
        <f>IF($A102=$B$3,ProkustesV2!D102*ProkustesV!$AC102,-99)</f>
        <v>-99</v>
      </c>
      <c r="D102" s="82">
        <f>IF($A102=$B$3,ProkustesV2!C102*ProkustesV!$AC102,-99)</f>
        <v>-99</v>
      </c>
      <c r="E102" s="82">
        <f>IF($A102=$B$3,ProkustesV2!F102*ProkustesV!$AC102,-99)</f>
        <v>-99</v>
      </c>
      <c r="F102" s="82">
        <f>IF($A102=$B$3,ProkustesV2!E102*ProkustesV!$AC102,-99)</f>
        <v>-99</v>
      </c>
      <c r="G102" s="82">
        <f>IF($A102=$B$3,ProkustesV2!H102*ProkustesV!$AC102,-99)</f>
        <v>-99</v>
      </c>
      <c r="H102" s="82">
        <f>IF($A102=$B$3,ProkustesV2!G102*ProkustesV!$AC102,-99)</f>
        <v>-99</v>
      </c>
      <c r="I102" s="82">
        <f>IF($A102=$B$3,ProkustesV2!J102*ProkustesV!$AC102,-99)</f>
        <v>-99</v>
      </c>
      <c r="J102" s="82">
        <f>IF($A102=$B$3,ProkustesV2!I102*ProkustesV!$AC102,-99)</f>
        <v>-99</v>
      </c>
      <c r="K102" s="82">
        <f>IF($A102=$B$3,ProkustesV2!L102*ProkustesV!$AC102,-99)</f>
        <v>-99</v>
      </c>
      <c r="L102" s="82">
        <f>IF($A102=$B$3,ProkustesV2!K102*ProkustesV!$AC102,-99)</f>
        <v>-99</v>
      </c>
      <c r="M102" s="82">
        <f>IF($A102=$B$3,ProkustesV2!N102*ProkustesV!$AC102,-99)</f>
        <v>-99</v>
      </c>
      <c r="N102" s="82">
        <f>IF($A102=$B$3,ProkustesV2!M102*ProkustesV!$AC102,-99)</f>
        <v>-99</v>
      </c>
      <c r="O102" s="82">
        <f>IF($A102=$B$3,ProkustesV2!P102*ProkustesV!$AC102,-99)</f>
        <v>-99</v>
      </c>
      <c r="P102" s="82">
        <f>IF($A102=$B$3,ProkustesV2!O102*ProkustesV!$AC102,-99)</f>
        <v>-99</v>
      </c>
      <c r="Q102" s="82">
        <f>IF($A102=$B$3,ProkustesV2!R102*ProkustesV!$AC102,-99)</f>
        <v>-99</v>
      </c>
      <c r="R102" s="82">
        <f>IF($A102=$B$3,ProkustesV2!Q102*ProkustesV!$AC102,-99)</f>
        <v>-99</v>
      </c>
      <c r="S102" s="82">
        <f>IF($A102=$B$3,ProkustesV2!T102*ProkustesV!$AC102,-99)</f>
        <v>-99</v>
      </c>
      <c r="T102" s="82">
        <f>IF($A102=$B$3,ProkustesV2!S102*ProkustesV!$AC102,-99)</f>
        <v>-99</v>
      </c>
      <c r="U102" s="82">
        <f>IF($A102=$B$3,ProkustesV2!V102*ProkustesV!$AC102,-99)</f>
        <v>-99</v>
      </c>
      <c r="V102" s="82">
        <f>IF($A102=$B$3,ProkustesV2!U102*ProkustesV!$AC102,-99)</f>
        <v>-99</v>
      </c>
    </row>
    <row r="103" spans="1:22" x14ac:dyDescent="0.3">
      <c r="A103" s="80" t="str">
        <f t="shared" si="3"/>
        <v>DIPalp</v>
      </c>
      <c r="B103" s="82" t="str">
        <f>ProkustesV!D103</f>
        <v>DIPalpH15_49_d_1.jpg</v>
      </c>
      <c r="C103" s="82">
        <f>IF($A103=$B$3,ProkustesV2!D103*ProkustesV!$AC103,-99)</f>
        <v>-99</v>
      </c>
      <c r="D103" s="82">
        <f>IF($A103=$B$3,ProkustesV2!C103*ProkustesV!$AC103,-99)</f>
        <v>-99</v>
      </c>
      <c r="E103" s="82">
        <f>IF($A103=$B$3,ProkustesV2!F103*ProkustesV!$AC103,-99)</f>
        <v>-99</v>
      </c>
      <c r="F103" s="82">
        <f>IF($A103=$B$3,ProkustesV2!E103*ProkustesV!$AC103,-99)</f>
        <v>-99</v>
      </c>
      <c r="G103" s="82">
        <f>IF($A103=$B$3,ProkustesV2!H103*ProkustesV!$AC103,-99)</f>
        <v>-99</v>
      </c>
      <c r="H103" s="82">
        <f>IF($A103=$B$3,ProkustesV2!G103*ProkustesV!$AC103,-99)</f>
        <v>-99</v>
      </c>
      <c r="I103" s="82">
        <f>IF($A103=$B$3,ProkustesV2!J103*ProkustesV!$AC103,-99)</f>
        <v>-99</v>
      </c>
      <c r="J103" s="82">
        <f>IF($A103=$B$3,ProkustesV2!I103*ProkustesV!$AC103,-99)</f>
        <v>-99</v>
      </c>
      <c r="K103" s="82">
        <f>IF($A103=$B$3,ProkustesV2!L103*ProkustesV!$AC103,-99)</f>
        <v>-99</v>
      </c>
      <c r="L103" s="82">
        <f>IF($A103=$B$3,ProkustesV2!K103*ProkustesV!$AC103,-99)</f>
        <v>-99</v>
      </c>
      <c r="M103" s="82">
        <f>IF($A103=$B$3,ProkustesV2!N103*ProkustesV!$AC103,-99)</f>
        <v>-99</v>
      </c>
      <c r="N103" s="82">
        <f>IF($A103=$B$3,ProkustesV2!M103*ProkustesV!$AC103,-99)</f>
        <v>-99</v>
      </c>
      <c r="O103" s="82">
        <f>IF($A103=$B$3,ProkustesV2!P103*ProkustesV!$AC103,-99)</f>
        <v>-99</v>
      </c>
      <c r="P103" s="82">
        <f>IF($A103=$B$3,ProkustesV2!O103*ProkustesV!$AC103,-99)</f>
        <v>-99</v>
      </c>
      <c r="Q103" s="82">
        <f>IF($A103=$B$3,ProkustesV2!R103*ProkustesV!$AC103,-99)</f>
        <v>-99</v>
      </c>
      <c r="R103" s="82">
        <f>IF($A103=$B$3,ProkustesV2!Q103*ProkustesV!$AC103,-99)</f>
        <v>-99</v>
      </c>
      <c r="S103" s="82">
        <f>IF($A103=$B$3,ProkustesV2!T103*ProkustesV!$AC103,-99)</f>
        <v>-99</v>
      </c>
      <c r="T103" s="82">
        <f>IF($A103=$B$3,ProkustesV2!S103*ProkustesV!$AC103,-99)</f>
        <v>-99</v>
      </c>
      <c r="U103" s="82">
        <f>IF($A103=$B$3,ProkustesV2!V103*ProkustesV!$AC103,-99)</f>
        <v>-99</v>
      </c>
      <c r="V103" s="82">
        <f>IF($A103=$B$3,ProkustesV2!U103*ProkustesV!$AC103,-99)</f>
        <v>-99</v>
      </c>
    </row>
    <row r="104" spans="1:22" x14ac:dyDescent="0.3">
      <c r="A104" s="80" t="str">
        <f t="shared" si="3"/>
        <v>DIPalp</v>
      </c>
      <c r="B104" s="82" t="str">
        <f>ProkustesV!D104</f>
        <v>DIPalpH15_49_d_2.jpg</v>
      </c>
      <c r="C104" s="82">
        <f>IF($A104=$B$3,ProkustesV2!D104*ProkustesV!$AC104,-99)</f>
        <v>-99</v>
      </c>
      <c r="D104" s="82">
        <f>IF($A104=$B$3,ProkustesV2!C104*ProkustesV!$AC104,-99)</f>
        <v>-99</v>
      </c>
      <c r="E104" s="82">
        <f>IF($A104=$B$3,ProkustesV2!F104*ProkustesV!$AC104,-99)</f>
        <v>-99</v>
      </c>
      <c r="F104" s="82">
        <f>IF($A104=$B$3,ProkustesV2!E104*ProkustesV!$AC104,-99)</f>
        <v>-99</v>
      </c>
      <c r="G104" s="82">
        <f>IF($A104=$B$3,ProkustesV2!H104*ProkustesV!$AC104,-99)</f>
        <v>-99</v>
      </c>
      <c r="H104" s="82">
        <f>IF($A104=$B$3,ProkustesV2!G104*ProkustesV!$AC104,-99)</f>
        <v>-99</v>
      </c>
      <c r="I104" s="82">
        <f>IF($A104=$B$3,ProkustesV2!J104*ProkustesV!$AC104,-99)</f>
        <v>-99</v>
      </c>
      <c r="J104" s="82">
        <f>IF($A104=$B$3,ProkustesV2!I104*ProkustesV!$AC104,-99)</f>
        <v>-99</v>
      </c>
      <c r="K104" s="82">
        <f>IF($A104=$B$3,ProkustesV2!L104*ProkustesV!$AC104,-99)</f>
        <v>-99</v>
      </c>
      <c r="L104" s="82">
        <f>IF($A104=$B$3,ProkustesV2!K104*ProkustesV!$AC104,-99)</f>
        <v>-99</v>
      </c>
      <c r="M104" s="82">
        <f>IF($A104=$B$3,ProkustesV2!N104*ProkustesV!$AC104,-99)</f>
        <v>-99</v>
      </c>
      <c r="N104" s="82">
        <f>IF($A104=$B$3,ProkustesV2!M104*ProkustesV!$AC104,-99)</f>
        <v>-99</v>
      </c>
      <c r="O104" s="82">
        <f>IF($A104=$B$3,ProkustesV2!P104*ProkustesV!$AC104,-99)</f>
        <v>-99</v>
      </c>
      <c r="P104" s="82">
        <f>IF($A104=$B$3,ProkustesV2!O104*ProkustesV!$AC104,-99)</f>
        <v>-99</v>
      </c>
      <c r="Q104" s="82">
        <f>IF($A104=$B$3,ProkustesV2!R104*ProkustesV!$AC104,-99)</f>
        <v>-99</v>
      </c>
      <c r="R104" s="82">
        <f>IF($A104=$B$3,ProkustesV2!Q104*ProkustesV!$AC104,-99)</f>
        <v>-99</v>
      </c>
      <c r="S104" s="82">
        <f>IF($A104=$B$3,ProkustesV2!T104*ProkustesV!$AC104,-99)</f>
        <v>-99</v>
      </c>
      <c r="T104" s="82">
        <f>IF($A104=$B$3,ProkustesV2!S104*ProkustesV!$AC104,-99)</f>
        <v>-99</v>
      </c>
      <c r="U104" s="82">
        <f>IF($A104=$B$3,ProkustesV2!V104*ProkustesV!$AC104,-99)</f>
        <v>-99</v>
      </c>
      <c r="V104" s="82">
        <f>IF($A104=$B$3,ProkustesV2!U104*ProkustesV!$AC104,-99)</f>
        <v>-99</v>
      </c>
    </row>
    <row r="105" spans="1:22" x14ac:dyDescent="0.3">
      <c r="A105" s="80" t="str">
        <f t="shared" si="3"/>
        <v>DIPalp</v>
      </c>
      <c r="B105" s="82" t="str">
        <f>ProkustesV!D105</f>
        <v>DIPalpH15_49_d_3.jpg</v>
      </c>
      <c r="C105" s="82">
        <f>IF($A105=$B$3,ProkustesV2!D105*ProkustesV!$AC105,-99)</f>
        <v>-99</v>
      </c>
      <c r="D105" s="82">
        <f>IF($A105=$B$3,ProkustesV2!C105*ProkustesV!$AC105,-99)</f>
        <v>-99</v>
      </c>
      <c r="E105" s="82">
        <f>IF($A105=$B$3,ProkustesV2!F105*ProkustesV!$AC105,-99)</f>
        <v>-99</v>
      </c>
      <c r="F105" s="82">
        <f>IF($A105=$B$3,ProkustesV2!E105*ProkustesV!$AC105,-99)</f>
        <v>-99</v>
      </c>
      <c r="G105" s="82">
        <f>IF($A105=$B$3,ProkustesV2!H105*ProkustesV!$AC105,-99)</f>
        <v>-99</v>
      </c>
      <c r="H105" s="82">
        <f>IF($A105=$B$3,ProkustesV2!G105*ProkustesV!$AC105,-99)</f>
        <v>-99</v>
      </c>
      <c r="I105" s="82">
        <f>IF($A105=$B$3,ProkustesV2!J105*ProkustesV!$AC105,-99)</f>
        <v>-99</v>
      </c>
      <c r="J105" s="82">
        <f>IF($A105=$B$3,ProkustesV2!I105*ProkustesV!$AC105,-99)</f>
        <v>-99</v>
      </c>
      <c r="K105" s="82">
        <f>IF($A105=$B$3,ProkustesV2!L105*ProkustesV!$AC105,-99)</f>
        <v>-99</v>
      </c>
      <c r="L105" s="82">
        <f>IF($A105=$B$3,ProkustesV2!K105*ProkustesV!$AC105,-99)</f>
        <v>-99</v>
      </c>
      <c r="M105" s="82">
        <f>IF($A105=$B$3,ProkustesV2!N105*ProkustesV!$AC105,-99)</f>
        <v>-99</v>
      </c>
      <c r="N105" s="82">
        <f>IF($A105=$B$3,ProkustesV2!M105*ProkustesV!$AC105,-99)</f>
        <v>-99</v>
      </c>
      <c r="O105" s="82">
        <f>IF($A105=$B$3,ProkustesV2!P105*ProkustesV!$AC105,-99)</f>
        <v>-99</v>
      </c>
      <c r="P105" s="82">
        <f>IF($A105=$B$3,ProkustesV2!O105*ProkustesV!$AC105,-99)</f>
        <v>-99</v>
      </c>
      <c r="Q105" s="82">
        <f>IF($A105=$B$3,ProkustesV2!R105*ProkustesV!$AC105,-99)</f>
        <v>-99</v>
      </c>
      <c r="R105" s="82">
        <f>IF($A105=$B$3,ProkustesV2!Q105*ProkustesV!$AC105,-99)</f>
        <v>-99</v>
      </c>
      <c r="S105" s="82">
        <f>IF($A105=$B$3,ProkustesV2!T105*ProkustesV!$AC105,-99)</f>
        <v>-99</v>
      </c>
      <c r="T105" s="82">
        <f>IF($A105=$B$3,ProkustesV2!S105*ProkustesV!$AC105,-99)</f>
        <v>-99</v>
      </c>
      <c r="U105" s="82">
        <f>IF($A105=$B$3,ProkustesV2!V105*ProkustesV!$AC105,-99)</f>
        <v>-99</v>
      </c>
      <c r="V105" s="82">
        <f>IF($A105=$B$3,ProkustesV2!U105*ProkustesV!$AC105,-99)</f>
        <v>-99</v>
      </c>
    </row>
    <row r="106" spans="1:22" x14ac:dyDescent="0.3">
      <c r="A106" s="80" t="str">
        <f t="shared" si="3"/>
        <v>DIPalp</v>
      </c>
      <c r="B106" s="82" t="str">
        <f>ProkustesV!D106</f>
        <v>DIPalpH15_49_d_4.jpg</v>
      </c>
      <c r="C106" s="82">
        <f>IF($A106=$B$3,ProkustesV2!D106*ProkustesV!$AC106,-99)</f>
        <v>-99</v>
      </c>
      <c r="D106" s="82">
        <f>IF($A106=$B$3,ProkustesV2!C106*ProkustesV!$AC106,-99)</f>
        <v>-99</v>
      </c>
      <c r="E106" s="82">
        <f>IF($A106=$B$3,ProkustesV2!F106*ProkustesV!$AC106,-99)</f>
        <v>-99</v>
      </c>
      <c r="F106" s="82">
        <f>IF($A106=$B$3,ProkustesV2!E106*ProkustesV!$AC106,-99)</f>
        <v>-99</v>
      </c>
      <c r="G106" s="82">
        <f>IF($A106=$B$3,ProkustesV2!H106*ProkustesV!$AC106,-99)</f>
        <v>-99</v>
      </c>
      <c r="H106" s="82">
        <f>IF($A106=$B$3,ProkustesV2!G106*ProkustesV!$AC106,-99)</f>
        <v>-99</v>
      </c>
      <c r="I106" s="82">
        <f>IF($A106=$B$3,ProkustesV2!J106*ProkustesV!$AC106,-99)</f>
        <v>-99</v>
      </c>
      <c r="J106" s="82">
        <f>IF($A106=$B$3,ProkustesV2!I106*ProkustesV!$AC106,-99)</f>
        <v>-99</v>
      </c>
      <c r="K106" s="82">
        <f>IF($A106=$B$3,ProkustesV2!L106*ProkustesV!$AC106,-99)</f>
        <v>-99</v>
      </c>
      <c r="L106" s="82">
        <f>IF($A106=$B$3,ProkustesV2!K106*ProkustesV!$AC106,-99)</f>
        <v>-99</v>
      </c>
      <c r="M106" s="82">
        <f>IF($A106=$B$3,ProkustesV2!N106*ProkustesV!$AC106,-99)</f>
        <v>-99</v>
      </c>
      <c r="N106" s="82">
        <f>IF($A106=$B$3,ProkustesV2!M106*ProkustesV!$AC106,-99)</f>
        <v>-99</v>
      </c>
      <c r="O106" s="82">
        <f>IF($A106=$B$3,ProkustesV2!P106*ProkustesV!$AC106,-99)</f>
        <v>-99</v>
      </c>
      <c r="P106" s="82">
        <f>IF($A106=$B$3,ProkustesV2!O106*ProkustesV!$AC106,-99)</f>
        <v>-99</v>
      </c>
      <c r="Q106" s="82">
        <f>IF($A106=$B$3,ProkustesV2!R106*ProkustesV!$AC106,-99)</f>
        <v>-99</v>
      </c>
      <c r="R106" s="82">
        <f>IF($A106=$B$3,ProkustesV2!Q106*ProkustesV!$AC106,-99)</f>
        <v>-99</v>
      </c>
      <c r="S106" s="82">
        <f>IF($A106=$B$3,ProkustesV2!T106*ProkustesV!$AC106,-99)</f>
        <v>-99</v>
      </c>
      <c r="T106" s="82">
        <f>IF($A106=$B$3,ProkustesV2!S106*ProkustesV!$AC106,-99)</f>
        <v>-99</v>
      </c>
      <c r="U106" s="82">
        <f>IF($A106=$B$3,ProkustesV2!V106*ProkustesV!$AC106,-99)</f>
        <v>-99</v>
      </c>
      <c r="V106" s="82">
        <f>IF($A106=$B$3,ProkustesV2!U106*ProkustesV!$AC106,-99)</f>
        <v>-99</v>
      </c>
    </row>
    <row r="107" spans="1:22" x14ac:dyDescent="0.3">
      <c r="A107" s="80" t="str">
        <f t="shared" si="3"/>
        <v>DIPalp</v>
      </c>
      <c r="B107" s="82" t="str">
        <f>ProkustesV!D107</f>
        <v>DIPalpH15_49_d_5.jpg</v>
      </c>
      <c r="C107" s="82">
        <f>IF($A107=$B$3,ProkustesV2!D107*ProkustesV!$AC107,-99)</f>
        <v>-99</v>
      </c>
      <c r="D107" s="82">
        <f>IF($A107=$B$3,ProkustesV2!C107*ProkustesV!$AC107,-99)</f>
        <v>-99</v>
      </c>
      <c r="E107" s="82">
        <f>IF($A107=$B$3,ProkustesV2!F107*ProkustesV!$AC107,-99)</f>
        <v>-99</v>
      </c>
      <c r="F107" s="82">
        <f>IF($A107=$B$3,ProkustesV2!E107*ProkustesV!$AC107,-99)</f>
        <v>-99</v>
      </c>
      <c r="G107" s="82">
        <f>IF($A107=$B$3,ProkustesV2!H107*ProkustesV!$AC107,-99)</f>
        <v>-99</v>
      </c>
      <c r="H107" s="82">
        <f>IF($A107=$B$3,ProkustesV2!G107*ProkustesV!$AC107,-99)</f>
        <v>-99</v>
      </c>
      <c r="I107" s="82">
        <f>IF($A107=$B$3,ProkustesV2!J107*ProkustesV!$AC107,-99)</f>
        <v>-99</v>
      </c>
      <c r="J107" s="82">
        <f>IF($A107=$B$3,ProkustesV2!I107*ProkustesV!$AC107,-99)</f>
        <v>-99</v>
      </c>
      <c r="K107" s="82">
        <f>IF($A107=$B$3,ProkustesV2!L107*ProkustesV!$AC107,-99)</f>
        <v>-99</v>
      </c>
      <c r="L107" s="82">
        <f>IF($A107=$B$3,ProkustesV2!K107*ProkustesV!$AC107,-99)</f>
        <v>-99</v>
      </c>
      <c r="M107" s="82">
        <f>IF($A107=$B$3,ProkustesV2!N107*ProkustesV!$AC107,-99)</f>
        <v>-99</v>
      </c>
      <c r="N107" s="82">
        <f>IF($A107=$B$3,ProkustesV2!M107*ProkustesV!$AC107,-99)</f>
        <v>-99</v>
      </c>
      <c r="O107" s="82">
        <f>IF($A107=$B$3,ProkustesV2!P107*ProkustesV!$AC107,-99)</f>
        <v>-99</v>
      </c>
      <c r="P107" s="82">
        <f>IF($A107=$B$3,ProkustesV2!O107*ProkustesV!$AC107,-99)</f>
        <v>-99</v>
      </c>
      <c r="Q107" s="82">
        <f>IF($A107=$B$3,ProkustesV2!R107*ProkustesV!$AC107,-99)</f>
        <v>-99</v>
      </c>
      <c r="R107" s="82">
        <f>IF($A107=$B$3,ProkustesV2!Q107*ProkustesV!$AC107,-99)</f>
        <v>-99</v>
      </c>
      <c r="S107" s="82">
        <f>IF($A107=$B$3,ProkustesV2!T107*ProkustesV!$AC107,-99)</f>
        <v>-99</v>
      </c>
      <c r="T107" s="82">
        <f>IF($A107=$B$3,ProkustesV2!S107*ProkustesV!$AC107,-99)</f>
        <v>-99</v>
      </c>
      <c r="U107" s="82">
        <f>IF($A107=$B$3,ProkustesV2!V107*ProkustesV!$AC107,-99)</f>
        <v>-99</v>
      </c>
      <c r="V107" s="82">
        <f>IF($A107=$B$3,ProkustesV2!U107*ProkustesV!$AC107,-99)</f>
        <v>-99</v>
      </c>
    </row>
    <row r="108" spans="1:22" x14ac:dyDescent="0.3">
      <c r="A108" s="80" t="str">
        <f t="shared" si="3"/>
        <v>DIPcom</v>
      </c>
      <c r="B108" s="82" t="str">
        <f>ProkustesV!D108</f>
        <v>DIPcom1_d_1.jpg</v>
      </c>
      <c r="C108" s="82">
        <f>IF($A108=$B$3,ProkustesV2!D108*ProkustesV!$AC108,-99)</f>
        <v>-99</v>
      </c>
      <c r="D108" s="82">
        <f>IF($A108=$B$3,ProkustesV2!C108*ProkustesV!$AC108,-99)</f>
        <v>-99</v>
      </c>
      <c r="E108" s="82">
        <f>IF($A108=$B$3,ProkustesV2!F108*ProkustesV!$AC108,-99)</f>
        <v>-99</v>
      </c>
      <c r="F108" s="82">
        <f>IF($A108=$B$3,ProkustesV2!E108*ProkustesV!$AC108,-99)</f>
        <v>-99</v>
      </c>
      <c r="G108" s="82">
        <f>IF($A108=$B$3,ProkustesV2!H108*ProkustesV!$AC108,-99)</f>
        <v>-99</v>
      </c>
      <c r="H108" s="82">
        <f>IF($A108=$B$3,ProkustesV2!G108*ProkustesV!$AC108,-99)</f>
        <v>-99</v>
      </c>
      <c r="I108" s="82">
        <f>IF($A108=$B$3,ProkustesV2!J108*ProkustesV!$AC108,-99)</f>
        <v>-99</v>
      </c>
      <c r="J108" s="82">
        <f>IF($A108=$B$3,ProkustesV2!I108*ProkustesV!$AC108,-99)</f>
        <v>-99</v>
      </c>
      <c r="K108" s="82">
        <f>IF($A108=$B$3,ProkustesV2!L108*ProkustesV!$AC108,-99)</f>
        <v>-99</v>
      </c>
      <c r="L108" s="82">
        <f>IF($A108=$B$3,ProkustesV2!K108*ProkustesV!$AC108,-99)</f>
        <v>-99</v>
      </c>
      <c r="M108" s="82">
        <f>IF($A108=$B$3,ProkustesV2!N108*ProkustesV!$AC108,-99)</f>
        <v>-99</v>
      </c>
      <c r="N108" s="82">
        <f>IF($A108=$B$3,ProkustesV2!M108*ProkustesV!$AC108,-99)</f>
        <v>-99</v>
      </c>
      <c r="O108" s="82">
        <f>IF($A108=$B$3,ProkustesV2!P108*ProkustesV!$AC108,-99)</f>
        <v>-99</v>
      </c>
      <c r="P108" s="82">
        <f>IF($A108=$B$3,ProkustesV2!O108*ProkustesV!$AC108,-99)</f>
        <v>-99</v>
      </c>
      <c r="Q108" s="82">
        <f>IF($A108=$B$3,ProkustesV2!R108*ProkustesV!$AC108,-99)</f>
        <v>-99</v>
      </c>
      <c r="R108" s="82">
        <f>IF($A108=$B$3,ProkustesV2!Q108*ProkustesV!$AC108,-99)</f>
        <v>-99</v>
      </c>
      <c r="S108" s="82">
        <f>IF($A108=$B$3,ProkustesV2!T108*ProkustesV!$AC108,-99)</f>
        <v>-99</v>
      </c>
      <c r="T108" s="82">
        <f>IF($A108=$B$3,ProkustesV2!S108*ProkustesV!$AC108,-99)</f>
        <v>-99</v>
      </c>
      <c r="U108" s="82">
        <f>IF($A108=$B$3,ProkustesV2!V108*ProkustesV!$AC108,-99)</f>
        <v>-99</v>
      </c>
      <c r="V108" s="82">
        <f>IF($A108=$B$3,ProkustesV2!U108*ProkustesV!$AC108,-99)</f>
        <v>-99</v>
      </c>
    </row>
    <row r="109" spans="1:22" x14ac:dyDescent="0.3">
      <c r="A109" s="80" t="str">
        <f t="shared" si="3"/>
        <v>DIPcom</v>
      </c>
      <c r="B109" s="82" t="str">
        <f>ProkustesV!D109</f>
        <v>DIPcom1_d_2.jpg</v>
      </c>
      <c r="C109" s="82">
        <f>IF($A109=$B$3,ProkustesV2!D109*ProkustesV!$AC109,-99)</f>
        <v>-99</v>
      </c>
      <c r="D109" s="82">
        <f>IF($A109=$B$3,ProkustesV2!C109*ProkustesV!$AC109,-99)</f>
        <v>-99</v>
      </c>
      <c r="E109" s="82">
        <f>IF($A109=$B$3,ProkustesV2!F109*ProkustesV!$AC109,-99)</f>
        <v>-99</v>
      </c>
      <c r="F109" s="82">
        <f>IF($A109=$B$3,ProkustesV2!E109*ProkustesV!$AC109,-99)</f>
        <v>-99</v>
      </c>
      <c r="G109" s="82">
        <f>IF($A109=$B$3,ProkustesV2!H109*ProkustesV!$AC109,-99)</f>
        <v>-99</v>
      </c>
      <c r="H109" s="82">
        <f>IF($A109=$B$3,ProkustesV2!G109*ProkustesV!$AC109,-99)</f>
        <v>-99</v>
      </c>
      <c r="I109" s="82">
        <f>IF($A109=$B$3,ProkustesV2!J109*ProkustesV!$AC109,-99)</f>
        <v>-99</v>
      </c>
      <c r="J109" s="82">
        <f>IF($A109=$B$3,ProkustesV2!I109*ProkustesV!$AC109,-99)</f>
        <v>-99</v>
      </c>
      <c r="K109" s="82">
        <f>IF($A109=$B$3,ProkustesV2!L109*ProkustesV!$AC109,-99)</f>
        <v>-99</v>
      </c>
      <c r="L109" s="82">
        <f>IF($A109=$B$3,ProkustesV2!K109*ProkustesV!$AC109,-99)</f>
        <v>-99</v>
      </c>
      <c r="M109" s="82">
        <f>IF($A109=$B$3,ProkustesV2!N109*ProkustesV!$AC109,-99)</f>
        <v>-99</v>
      </c>
      <c r="N109" s="82">
        <f>IF($A109=$B$3,ProkustesV2!M109*ProkustesV!$AC109,-99)</f>
        <v>-99</v>
      </c>
      <c r="O109" s="82">
        <f>IF($A109=$B$3,ProkustesV2!P109*ProkustesV!$AC109,-99)</f>
        <v>-99</v>
      </c>
      <c r="P109" s="82">
        <f>IF($A109=$B$3,ProkustesV2!O109*ProkustesV!$AC109,-99)</f>
        <v>-99</v>
      </c>
      <c r="Q109" s="82">
        <f>IF($A109=$B$3,ProkustesV2!R109*ProkustesV!$AC109,-99)</f>
        <v>-99</v>
      </c>
      <c r="R109" s="82">
        <f>IF($A109=$B$3,ProkustesV2!Q109*ProkustesV!$AC109,-99)</f>
        <v>-99</v>
      </c>
      <c r="S109" s="82">
        <f>IF($A109=$B$3,ProkustesV2!T109*ProkustesV!$AC109,-99)</f>
        <v>-99</v>
      </c>
      <c r="T109" s="82">
        <f>IF($A109=$B$3,ProkustesV2!S109*ProkustesV!$AC109,-99)</f>
        <v>-99</v>
      </c>
      <c r="U109" s="82">
        <f>IF($A109=$B$3,ProkustesV2!V109*ProkustesV!$AC109,-99)</f>
        <v>-99</v>
      </c>
      <c r="V109" s="82">
        <f>IF($A109=$B$3,ProkustesV2!U109*ProkustesV!$AC109,-99)</f>
        <v>-99</v>
      </c>
    </row>
    <row r="110" spans="1:22" x14ac:dyDescent="0.3">
      <c r="A110" s="80" t="str">
        <f t="shared" si="3"/>
        <v>DIPcom</v>
      </c>
      <c r="B110" s="82" t="str">
        <f>ProkustesV!D110</f>
        <v>DIPcom1_d_3.jpg</v>
      </c>
      <c r="C110" s="82">
        <f>IF($A110=$B$3,ProkustesV2!D110*ProkustesV!$AC110,-99)</f>
        <v>-99</v>
      </c>
      <c r="D110" s="82">
        <f>IF($A110=$B$3,ProkustesV2!C110*ProkustesV!$AC110,-99)</f>
        <v>-99</v>
      </c>
      <c r="E110" s="82">
        <f>IF($A110=$B$3,ProkustesV2!F110*ProkustesV!$AC110,-99)</f>
        <v>-99</v>
      </c>
      <c r="F110" s="82">
        <f>IF($A110=$B$3,ProkustesV2!E110*ProkustesV!$AC110,-99)</f>
        <v>-99</v>
      </c>
      <c r="G110" s="82">
        <f>IF($A110=$B$3,ProkustesV2!H110*ProkustesV!$AC110,-99)</f>
        <v>-99</v>
      </c>
      <c r="H110" s="82">
        <f>IF($A110=$B$3,ProkustesV2!G110*ProkustesV!$AC110,-99)</f>
        <v>-99</v>
      </c>
      <c r="I110" s="82">
        <f>IF($A110=$B$3,ProkustesV2!J110*ProkustesV!$AC110,-99)</f>
        <v>-99</v>
      </c>
      <c r="J110" s="82">
        <f>IF($A110=$B$3,ProkustesV2!I110*ProkustesV!$AC110,-99)</f>
        <v>-99</v>
      </c>
      <c r="K110" s="82">
        <f>IF($A110=$B$3,ProkustesV2!L110*ProkustesV!$AC110,-99)</f>
        <v>-99</v>
      </c>
      <c r="L110" s="82">
        <f>IF($A110=$B$3,ProkustesV2!K110*ProkustesV!$AC110,-99)</f>
        <v>-99</v>
      </c>
      <c r="M110" s="82">
        <f>IF($A110=$B$3,ProkustesV2!N110*ProkustesV!$AC110,-99)</f>
        <v>-99</v>
      </c>
      <c r="N110" s="82">
        <f>IF($A110=$B$3,ProkustesV2!M110*ProkustesV!$AC110,-99)</f>
        <v>-99</v>
      </c>
      <c r="O110" s="82">
        <f>IF($A110=$B$3,ProkustesV2!P110*ProkustesV!$AC110,-99)</f>
        <v>-99</v>
      </c>
      <c r="P110" s="82">
        <f>IF($A110=$B$3,ProkustesV2!O110*ProkustesV!$AC110,-99)</f>
        <v>-99</v>
      </c>
      <c r="Q110" s="82">
        <f>IF($A110=$B$3,ProkustesV2!R110*ProkustesV!$AC110,-99)</f>
        <v>-99</v>
      </c>
      <c r="R110" s="82">
        <f>IF($A110=$B$3,ProkustesV2!Q110*ProkustesV!$AC110,-99)</f>
        <v>-99</v>
      </c>
      <c r="S110" s="82">
        <f>IF($A110=$B$3,ProkustesV2!T110*ProkustesV!$AC110,-99)</f>
        <v>-99</v>
      </c>
      <c r="T110" s="82">
        <f>IF($A110=$B$3,ProkustesV2!S110*ProkustesV!$AC110,-99)</f>
        <v>-99</v>
      </c>
      <c r="U110" s="82">
        <f>IF($A110=$B$3,ProkustesV2!V110*ProkustesV!$AC110,-99)</f>
        <v>-99</v>
      </c>
      <c r="V110" s="82">
        <f>IF($A110=$B$3,ProkustesV2!U110*ProkustesV!$AC110,-99)</f>
        <v>-99</v>
      </c>
    </row>
    <row r="111" spans="1:22" x14ac:dyDescent="0.3">
      <c r="A111" s="80" t="str">
        <f t="shared" si="3"/>
        <v>DIPcom</v>
      </c>
      <c r="B111" s="82" t="str">
        <f>ProkustesV!D111</f>
        <v>DIPcom1_d_4.jpg</v>
      </c>
      <c r="C111" s="82">
        <f>IF($A111=$B$3,ProkustesV2!D111*ProkustesV!$AC111,-99)</f>
        <v>-99</v>
      </c>
      <c r="D111" s="82">
        <f>IF($A111=$B$3,ProkustesV2!C111*ProkustesV!$AC111,-99)</f>
        <v>-99</v>
      </c>
      <c r="E111" s="82">
        <f>IF($A111=$B$3,ProkustesV2!F111*ProkustesV!$AC111,-99)</f>
        <v>-99</v>
      </c>
      <c r="F111" s="82">
        <f>IF($A111=$B$3,ProkustesV2!E111*ProkustesV!$AC111,-99)</f>
        <v>-99</v>
      </c>
      <c r="G111" s="82">
        <f>IF($A111=$B$3,ProkustesV2!H111*ProkustesV!$AC111,-99)</f>
        <v>-99</v>
      </c>
      <c r="H111" s="82">
        <f>IF($A111=$B$3,ProkustesV2!G111*ProkustesV!$AC111,-99)</f>
        <v>-99</v>
      </c>
      <c r="I111" s="82">
        <f>IF($A111=$B$3,ProkustesV2!J111*ProkustesV!$AC111,-99)</f>
        <v>-99</v>
      </c>
      <c r="J111" s="82">
        <f>IF($A111=$B$3,ProkustesV2!I111*ProkustesV!$AC111,-99)</f>
        <v>-99</v>
      </c>
      <c r="K111" s="82">
        <f>IF($A111=$B$3,ProkustesV2!L111*ProkustesV!$AC111,-99)</f>
        <v>-99</v>
      </c>
      <c r="L111" s="82">
        <f>IF($A111=$B$3,ProkustesV2!K111*ProkustesV!$AC111,-99)</f>
        <v>-99</v>
      </c>
      <c r="M111" s="82">
        <f>IF($A111=$B$3,ProkustesV2!N111*ProkustesV!$AC111,-99)</f>
        <v>-99</v>
      </c>
      <c r="N111" s="82">
        <f>IF($A111=$B$3,ProkustesV2!M111*ProkustesV!$AC111,-99)</f>
        <v>-99</v>
      </c>
      <c r="O111" s="82">
        <f>IF($A111=$B$3,ProkustesV2!P111*ProkustesV!$AC111,-99)</f>
        <v>-99</v>
      </c>
      <c r="P111" s="82">
        <f>IF($A111=$B$3,ProkustesV2!O111*ProkustesV!$AC111,-99)</f>
        <v>-99</v>
      </c>
      <c r="Q111" s="82">
        <f>IF($A111=$B$3,ProkustesV2!R111*ProkustesV!$AC111,-99)</f>
        <v>-99</v>
      </c>
      <c r="R111" s="82">
        <f>IF($A111=$B$3,ProkustesV2!Q111*ProkustesV!$AC111,-99)</f>
        <v>-99</v>
      </c>
      <c r="S111" s="82">
        <f>IF($A111=$B$3,ProkustesV2!T111*ProkustesV!$AC111,-99)</f>
        <v>-99</v>
      </c>
      <c r="T111" s="82">
        <f>IF($A111=$B$3,ProkustesV2!S111*ProkustesV!$AC111,-99)</f>
        <v>-99</v>
      </c>
      <c r="U111" s="82">
        <f>IF($A111=$B$3,ProkustesV2!V111*ProkustesV!$AC111,-99)</f>
        <v>-99</v>
      </c>
      <c r="V111" s="82">
        <f>IF($A111=$B$3,ProkustesV2!U111*ProkustesV!$AC111,-99)</f>
        <v>-99</v>
      </c>
    </row>
    <row r="112" spans="1:22" x14ac:dyDescent="0.3">
      <c r="A112" s="80" t="str">
        <f t="shared" si="3"/>
        <v>DIPcom</v>
      </c>
      <c r="B112" s="82" t="str">
        <f>ProkustesV!D112</f>
        <v>DIPcom1_d_5.jpg</v>
      </c>
      <c r="C112" s="82">
        <f>IF($A112=$B$3,ProkustesV2!D112*ProkustesV!$AC112,-99)</f>
        <v>-99</v>
      </c>
      <c r="D112" s="82">
        <f>IF($A112=$B$3,ProkustesV2!C112*ProkustesV!$AC112,-99)</f>
        <v>-99</v>
      </c>
      <c r="E112" s="82">
        <f>IF($A112=$B$3,ProkustesV2!F112*ProkustesV!$AC112,-99)</f>
        <v>-99</v>
      </c>
      <c r="F112" s="82">
        <f>IF($A112=$B$3,ProkustesV2!E112*ProkustesV!$AC112,-99)</f>
        <v>-99</v>
      </c>
      <c r="G112" s="82">
        <f>IF($A112=$B$3,ProkustesV2!H112*ProkustesV!$AC112,-99)</f>
        <v>-99</v>
      </c>
      <c r="H112" s="82">
        <f>IF($A112=$B$3,ProkustesV2!G112*ProkustesV!$AC112,-99)</f>
        <v>-99</v>
      </c>
      <c r="I112" s="82">
        <f>IF($A112=$B$3,ProkustesV2!J112*ProkustesV!$AC112,-99)</f>
        <v>-99</v>
      </c>
      <c r="J112" s="82">
        <f>IF($A112=$B$3,ProkustesV2!I112*ProkustesV!$AC112,-99)</f>
        <v>-99</v>
      </c>
      <c r="K112" s="82">
        <f>IF($A112=$B$3,ProkustesV2!L112*ProkustesV!$AC112,-99)</f>
        <v>-99</v>
      </c>
      <c r="L112" s="82">
        <f>IF($A112=$B$3,ProkustesV2!K112*ProkustesV!$AC112,-99)</f>
        <v>-99</v>
      </c>
      <c r="M112" s="82">
        <f>IF($A112=$B$3,ProkustesV2!N112*ProkustesV!$AC112,-99)</f>
        <v>-99</v>
      </c>
      <c r="N112" s="82">
        <f>IF($A112=$B$3,ProkustesV2!M112*ProkustesV!$AC112,-99)</f>
        <v>-99</v>
      </c>
      <c r="O112" s="82">
        <f>IF($A112=$B$3,ProkustesV2!P112*ProkustesV!$AC112,-99)</f>
        <v>-99</v>
      </c>
      <c r="P112" s="82">
        <f>IF($A112=$B$3,ProkustesV2!O112*ProkustesV!$AC112,-99)</f>
        <v>-99</v>
      </c>
      <c r="Q112" s="82">
        <f>IF($A112=$B$3,ProkustesV2!R112*ProkustesV!$AC112,-99)</f>
        <v>-99</v>
      </c>
      <c r="R112" s="82">
        <f>IF($A112=$B$3,ProkustesV2!Q112*ProkustesV!$AC112,-99)</f>
        <v>-99</v>
      </c>
      <c r="S112" s="82">
        <f>IF($A112=$B$3,ProkustesV2!T112*ProkustesV!$AC112,-99)</f>
        <v>-99</v>
      </c>
      <c r="T112" s="82">
        <f>IF($A112=$B$3,ProkustesV2!S112*ProkustesV!$AC112,-99)</f>
        <v>-99</v>
      </c>
      <c r="U112" s="82">
        <f>IF($A112=$B$3,ProkustesV2!V112*ProkustesV!$AC112,-99)</f>
        <v>-99</v>
      </c>
      <c r="V112" s="82">
        <f>IF($A112=$B$3,ProkustesV2!U112*ProkustesV!$AC112,-99)</f>
        <v>-99</v>
      </c>
    </row>
    <row r="113" spans="1:22" x14ac:dyDescent="0.3">
      <c r="A113" s="80" t="str">
        <f t="shared" si="3"/>
        <v>DIPcom</v>
      </c>
      <c r="B113" s="82" t="str">
        <f>ProkustesV!D113</f>
        <v>DIPcom2_d_1.jpg</v>
      </c>
      <c r="C113" s="82">
        <f>IF($A113=$B$3,ProkustesV2!D113*ProkustesV!$AC113,-99)</f>
        <v>-99</v>
      </c>
      <c r="D113" s="82">
        <f>IF($A113=$B$3,ProkustesV2!C113*ProkustesV!$AC113,-99)</f>
        <v>-99</v>
      </c>
      <c r="E113" s="82">
        <f>IF($A113=$B$3,ProkustesV2!F113*ProkustesV!$AC113,-99)</f>
        <v>-99</v>
      </c>
      <c r="F113" s="82">
        <f>IF($A113=$B$3,ProkustesV2!E113*ProkustesV!$AC113,-99)</f>
        <v>-99</v>
      </c>
      <c r="G113" s="82">
        <f>IF($A113=$B$3,ProkustesV2!H113*ProkustesV!$AC113,-99)</f>
        <v>-99</v>
      </c>
      <c r="H113" s="82">
        <f>IF($A113=$B$3,ProkustesV2!G113*ProkustesV!$AC113,-99)</f>
        <v>-99</v>
      </c>
      <c r="I113" s="82">
        <f>IF($A113=$B$3,ProkustesV2!J113*ProkustesV!$AC113,-99)</f>
        <v>-99</v>
      </c>
      <c r="J113" s="82">
        <f>IF($A113=$B$3,ProkustesV2!I113*ProkustesV!$AC113,-99)</f>
        <v>-99</v>
      </c>
      <c r="K113" s="82">
        <f>IF($A113=$B$3,ProkustesV2!L113*ProkustesV!$AC113,-99)</f>
        <v>-99</v>
      </c>
      <c r="L113" s="82">
        <f>IF($A113=$B$3,ProkustesV2!K113*ProkustesV!$AC113,-99)</f>
        <v>-99</v>
      </c>
      <c r="M113" s="82">
        <f>IF($A113=$B$3,ProkustesV2!N113*ProkustesV!$AC113,-99)</f>
        <v>-99</v>
      </c>
      <c r="N113" s="82">
        <f>IF($A113=$B$3,ProkustesV2!M113*ProkustesV!$AC113,-99)</f>
        <v>-99</v>
      </c>
      <c r="O113" s="82">
        <f>IF($A113=$B$3,ProkustesV2!P113*ProkustesV!$AC113,-99)</f>
        <v>-99</v>
      </c>
      <c r="P113" s="82">
        <f>IF($A113=$B$3,ProkustesV2!O113*ProkustesV!$AC113,-99)</f>
        <v>-99</v>
      </c>
      <c r="Q113" s="82">
        <f>IF($A113=$B$3,ProkustesV2!R113*ProkustesV!$AC113,-99)</f>
        <v>-99</v>
      </c>
      <c r="R113" s="82">
        <f>IF($A113=$B$3,ProkustesV2!Q113*ProkustesV!$AC113,-99)</f>
        <v>-99</v>
      </c>
      <c r="S113" s="82">
        <f>IF($A113=$B$3,ProkustesV2!T113*ProkustesV!$AC113,-99)</f>
        <v>-99</v>
      </c>
      <c r="T113" s="82">
        <f>IF($A113=$B$3,ProkustesV2!S113*ProkustesV!$AC113,-99)</f>
        <v>-99</v>
      </c>
      <c r="U113" s="82">
        <f>IF($A113=$B$3,ProkustesV2!V113*ProkustesV!$AC113,-99)</f>
        <v>-99</v>
      </c>
      <c r="V113" s="82">
        <f>IF($A113=$B$3,ProkustesV2!U113*ProkustesV!$AC113,-99)</f>
        <v>-99</v>
      </c>
    </row>
    <row r="114" spans="1:22" x14ac:dyDescent="0.3">
      <c r="A114" s="80" t="str">
        <f t="shared" si="3"/>
        <v>DIPcom</v>
      </c>
      <c r="B114" s="82" t="str">
        <f>ProkustesV!D114</f>
        <v>DIPcom2_d_2.jpg</v>
      </c>
      <c r="C114" s="82">
        <f>IF($A114=$B$3,ProkustesV2!D114*ProkustesV!$AC114,-99)</f>
        <v>-99</v>
      </c>
      <c r="D114" s="82">
        <f>IF($A114=$B$3,ProkustesV2!C114*ProkustesV!$AC114,-99)</f>
        <v>-99</v>
      </c>
      <c r="E114" s="82">
        <f>IF($A114=$B$3,ProkustesV2!F114*ProkustesV!$AC114,-99)</f>
        <v>-99</v>
      </c>
      <c r="F114" s="82">
        <f>IF($A114=$B$3,ProkustesV2!E114*ProkustesV!$AC114,-99)</f>
        <v>-99</v>
      </c>
      <c r="G114" s="82">
        <f>IF($A114=$B$3,ProkustesV2!H114*ProkustesV!$AC114,-99)</f>
        <v>-99</v>
      </c>
      <c r="H114" s="82">
        <f>IF($A114=$B$3,ProkustesV2!G114*ProkustesV!$AC114,-99)</f>
        <v>-99</v>
      </c>
      <c r="I114" s="82">
        <f>IF($A114=$B$3,ProkustesV2!J114*ProkustesV!$AC114,-99)</f>
        <v>-99</v>
      </c>
      <c r="J114" s="82">
        <f>IF($A114=$B$3,ProkustesV2!I114*ProkustesV!$AC114,-99)</f>
        <v>-99</v>
      </c>
      <c r="K114" s="82">
        <f>IF($A114=$B$3,ProkustesV2!L114*ProkustesV!$AC114,-99)</f>
        <v>-99</v>
      </c>
      <c r="L114" s="82">
        <f>IF($A114=$B$3,ProkustesV2!K114*ProkustesV!$AC114,-99)</f>
        <v>-99</v>
      </c>
      <c r="M114" s="82">
        <f>IF($A114=$B$3,ProkustesV2!N114*ProkustesV!$AC114,-99)</f>
        <v>-99</v>
      </c>
      <c r="N114" s="82">
        <f>IF($A114=$B$3,ProkustesV2!M114*ProkustesV!$AC114,-99)</f>
        <v>-99</v>
      </c>
      <c r="O114" s="82">
        <f>IF($A114=$B$3,ProkustesV2!P114*ProkustesV!$AC114,-99)</f>
        <v>-99</v>
      </c>
      <c r="P114" s="82">
        <f>IF($A114=$B$3,ProkustesV2!O114*ProkustesV!$AC114,-99)</f>
        <v>-99</v>
      </c>
      <c r="Q114" s="82">
        <f>IF($A114=$B$3,ProkustesV2!R114*ProkustesV!$AC114,-99)</f>
        <v>-99</v>
      </c>
      <c r="R114" s="82">
        <f>IF($A114=$B$3,ProkustesV2!Q114*ProkustesV!$AC114,-99)</f>
        <v>-99</v>
      </c>
      <c r="S114" s="82">
        <f>IF($A114=$B$3,ProkustesV2!T114*ProkustesV!$AC114,-99)</f>
        <v>-99</v>
      </c>
      <c r="T114" s="82">
        <f>IF($A114=$B$3,ProkustesV2!S114*ProkustesV!$AC114,-99)</f>
        <v>-99</v>
      </c>
      <c r="U114" s="82">
        <f>IF($A114=$B$3,ProkustesV2!V114*ProkustesV!$AC114,-99)</f>
        <v>-99</v>
      </c>
      <c r="V114" s="82">
        <f>IF($A114=$B$3,ProkustesV2!U114*ProkustesV!$AC114,-99)</f>
        <v>-99</v>
      </c>
    </row>
    <row r="115" spans="1:22" x14ac:dyDescent="0.3">
      <c r="A115" s="80" t="str">
        <f t="shared" si="3"/>
        <v>DIPcom</v>
      </c>
      <c r="B115" s="82" t="str">
        <f>ProkustesV!D115</f>
        <v>DIPcom2_d_3.jpg</v>
      </c>
      <c r="C115" s="82">
        <f>IF($A115=$B$3,ProkustesV2!D115*ProkustesV!$AC115,-99)</f>
        <v>-99</v>
      </c>
      <c r="D115" s="82">
        <f>IF($A115=$B$3,ProkustesV2!C115*ProkustesV!$AC115,-99)</f>
        <v>-99</v>
      </c>
      <c r="E115" s="82">
        <f>IF($A115=$B$3,ProkustesV2!F115*ProkustesV!$AC115,-99)</f>
        <v>-99</v>
      </c>
      <c r="F115" s="82">
        <f>IF($A115=$B$3,ProkustesV2!E115*ProkustesV!$AC115,-99)</f>
        <v>-99</v>
      </c>
      <c r="G115" s="82">
        <f>IF($A115=$B$3,ProkustesV2!H115*ProkustesV!$AC115,-99)</f>
        <v>-99</v>
      </c>
      <c r="H115" s="82">
        <f>IF($A115=$B$3,ProkustesV2!G115*ProkustesV!$AC115,-99)</f>
        <v>-99</v>
      </c>
      <c r="I115" s="82">
        <f>IF($A115=$B$3,ProkustesV2!J115*ProkustesV!$AC115,-99)</f>
        <v>-99</v>
      </c>
      <c r="J115" s="82">
        <f>IF($A115=$B$3,ProkustesV2!I115*ProkustesV!$AC115,-99)</f>
        <v>-99</v>
      </c>
      <c r="K115" s="82">
        <f>IF($A115=$B$3,ProkustesV2!L115*ProkustesV!$AC115,-99)</f>
        <v>-99</v>
      </c>
      <c r="L115" s="82">
        <f>IF($A115=$B$3,ProkustesV2!K115*ProkustesV!$AC115,-99)</f>
        <v>-99</v>
      </c>
      <c r="M115" s="82">
        <f>IF($A115=$B$3,ProkustesV2!N115*ProkustesV!$AC115,-99)</f>
        <v>-99</v>
      </c>
      <c r="N115" s="82">
        <f>IF($A115=$B$3,ProkustesV2!M115*ProkustesV!$AC115,-99)</f>
        <v>-99</v>
      </c>
      <c r="O115" s="82">
        <f>IF($A115=$B$3,ProkustesV2!P115*ProkustesV!$AC115,-99)</f>
        <v>-99</v>
      </c>
      <c r="P115" s="82">
        <f>IF($A115=$B$3,ProkustesV2!O115*ProkustesV!$AC115,-99)</f>
        <v>-99</v>
      </c>
      <c r="Q115" s="82">
        <f>IF($A115=$B$3,ProkustesV2!R115*ProkustesV!$AC115,-99)</f>
        <v>-99</v>
      </c>
      <c r="R115" s="82">
        <f>IF($A115=$B$3,ProkustesV2!Q115*ProkustesV!$AC115,-99)</f>
        <v>-99</v>
      </c>
      <c r="S115" s="82">
        <f>IF($A115=$B$3,ProkustesV2!T115*ProkustesV!$AC115,-99)</f>
        <v>-99</v>
      </c>
      <c r="T115" s="82">
        <f>IF($A115=$B$3,ProkustesV2!S115*ProkustesV!$AC115,-99)</f>
        <v>-99</v>
      </c>
      <c r="U115" s="82">
        <f>IF($A115=$B$3,ProkustesV2!V115*ProkustesV!$AC115,-99)</f>
        <v>-99</v>
      </c>
      <c r="V115" s="82">
        <f>IF($A115=$B$3,ProkustesV2!U115*ProkustesV!$AC115,-99)</f>
        <v>-99</v>
      </c>
    </row>
    <row r="116" spans="1:22" x14ac:dyDescent="0.3">
      <c r="A116" s="80" t="str">
        <f t="shared" si="3"/>
        <v>DIPcom</v>
      </c>
      <c r="B116" s="82" t="str">
        <f>ProkustesV!D116</f>
        <v>DIPcom2_d_4.jpg</v>
      </c>
      <c r="C116" s="82">
        <f>IF($A116=$B$3,ProkustesV2!D116*ProkustesV!$AC116,-99)</f>
        <v>-99</v>
      </c>
      <c r="D116" s="82">
        <f>IF($A116=$B$3,ProkustesV2!C116*ProkustesV!$AC116,-99)</f>
        <v>-99</v>
      </c>
      <c r="E116" s="82">
        <f>IF($A116=$B$3,ProkustesV2!F116*ProkustesV!$AC116,-99)</f>
        <v>-99</v>
      </c>
      <c r="F116" s="82">
        <f>IF($A116=$B$3,ProkustesV2!E116*ProkustesV!$AC116,-99)</f>
        <v>-99</v>
      </c>
      <c r="G116" s="82">
        <f>IF($A116=$B$3,ProkustesV2!H116*ProkustesV!$AC116,-99)</f>
        <v>-99</v>
      </c>
      <c r="H116" s="82">
        <f>IF($A116=$B$3,ProkustesV2!G116*ProkustesV!$AC116,-99)</f>
        <v>-99</v>
      </c>
      <c r="I116" s="82">
        <f>IF($A116=$B$3,ProkustesV2!J116*ProkustesV!$AC116,-99)</f>
        <v>-99</v>
      </c>
      <c r="J116" s="82">
        <f>IF($A116=$B$3,ProkustesV2!I116*ProkustesV!$AC116,-99)</f>
        <v>-99</v>
      </c>
      <c r="K116" s="82">
        <f>IF($A116=$B$3,ProkustesV2!L116*ProkustesV!$AC116,-99)</f>
        <v>-99</v>
      </c>
      <c r="L116" s="82">
        <f>IF($A116=$B$3,ProkustesV2!K116*ProkustesV!$AC116,-99)</f>
        <v>-99</v>
      </c>
      <c r="M116" s="82">
        <f>IF($A116=$B$3,ProkustesV2!N116*ProkustesV!$AC116,-99)</f>
        <v>-99</v>
      </c>
      <c r="N116" s="82">
        <f>IF($A116=$B$3,ProkustesV2!M116*ProkustesV!$AC116,-99)</f>
        <v>-99</v>
      </c>
      <c r="O116" s="82">
        <f>IF($A116=$B$3,ProkustesV2!P116*ProkustesV!$AC116,-99)</f>
        <v>-99</v>
      </c>
      <c r="P116" s="82">
        <f>IF($A116=$B$3,ProkustesV2!O116*ProkustesV!$AC116,-99)</f>
        <v>-99</v>
      </c>
      <c r="Q116" s="82">
        <f>IF($A116=$B$3,ProkustesV2!R116*ProkustesV!$AC116,-99)</f>
        <v>-99</v>
      </c>
      <c r="R116" s="82">
        <f>IF($A116=$B$3,ProkustesV2!Q116*ProkustesV!$AC116,-99)</f>
        <v>-99</v>
      </c>
      <c r="S116" s="82">
        <f>IF($A116=$B$3,ProkustesV2!T116*ProkustesV!$AC116,-99)</f>
        <v>-99</v>
      </c>
      <c r="T116" s="82">
        <f>IF($A116=$B$3,ProkustesV2!S116*ProkustesV!$AC116,-99)</f>
        <v>-99</v>
      </c>
      <c r="U116" s="82">
        <f>IF($A116=$B$3,ProkustesV2!V116*ProkustesV!$AC116,-99)</f>
        <v>-99</v>
      </c>
      <c r="V116" s="82">
        <f>IF($A116=$B$3,ProkustesV2!U116*ProkustesV!$AC116,-99)</f>
        <v>-99</v>
      </c>
    </row>
    <row r="117" spans="1:22" x14ac:dyDescent="0.3">
      <c r="A117" s="80" t="str">
        <f t="shared" si="3"/>
        <v>DIPcom</v>
      </c>
      <c r="B117" s="82" t="str">
        <f>ProkustesV!D117</f>
        <v>DIPcom2_d_5.jpg</v>
      </c>
      <c r="C117" s="82">
        <f>IF($A117=$B$3,ProkustesV2!D117*ProkustesV!$AC117,-99)</f>
        <v>-99</v>
      </c>
      <c r="D117" s="82">
        <f>IF($A117=$B$3,ProkustesV2!C117*ProkustesV!$AC117,-99)</f>
        <v>-99</v>
      </c>
      <c r="E117" s="82">
        <f>IF($A117=$B$3,ProkustesV2!F117*ProkustesV!$AC117,-99)</f>
        <v>-99</v>
      </c>
      <c r="F117" s="82">
        <f>IF($A117=$B$3,ProkustesV2!E117*ProkustesV!$AC117,-99)</f>
        <v>-99</v>
      </c>
      <c r="G117" s="82">
        <f>IF($A117=$B$3,ProkustesV2!H117*ProkustesV!$AC117,-99)</f>
        <v>-99</v>
      </c>
      <c r="H117" s="82">
        <f>IF($A117=$B$3,ProkustesV2!G117*ProkustesV!$AC117,-99)</f>
        <v>-99</v>
      </c>
      <c r="I117" s="82">
        <f>IF($A117=$B$3,ProkustesV2!J117*ProkustesV!$AC117,-99)</f>
        <v>-99</v>
      </c>
      <c r="J117" s="82">
        <f>IF($A117=$B$3,ProkustesV2!I117*ProkustesV!$AC117,-99)</f>
        <v>-99</v>
      </c>
      <c r="K117" s="82">
        <f>IF($A117=$B$3,ProkustesV2!L117*ProkustesV!$AC117,-99)</f>
        <v>-99</v>
      </c>
      <c r="L117" s="82">
        <f>IF($A117=$B$3,ProkustesV2!K117*ProkustesV!$AC117,-99)</f>
        <v>-99</v>
      </c>
      <c r="M117" s="82">
        <f>IF($A117=$B$3,ProkustesV2!N117*ProkustesV!$AC117,-99)</f>
        <v>-99</v>
      </c>
      <c r="N117" s="82">
        <f>IF($A117=$B$3,ProkustesV2!M117*ProkustesV!$AC117,-99)</f>
        <v>-99</v>
      </c>
      <c r="O117" s="82">
        <f>IF($A117=$B$3,ProkustesV2!P117*ProkustesV!$AC117,-99)</f>
        <v>-99</v>
      </c>
      <c r="P117" s="82">
        <f>IF($A117=$B$3,ProkustesV2!O117*ProkustesV!$AC117,-99)</f>
        <v>-99</v>
      </c>
      <c r="Q117" s="82">
        <f>IF($A117=$B$3,ProkustesV2!R117*ProkustesV!$AC117,-99)</f>
        <v>-99</v>
      </c>
      <c r="R117" s="82">
        <f>IF($A117=$B$3,ProkustesV2!Q117*ProkustesV!$AC117,-99)</f>
        <v>-99</v>
      </c>
      <c r="S117" s="82">
        <f>IF($A117=$B$3,ProkustesV2!T117*ProkustesV!$AC117,-99)</f>
        <v>-99</v>
      </c>
      <c r="T117" s="82">
        <f>IF($A117=$B$3,ProkustesV2!S117*ProkustesV!$AC117,-99)</f>
        <v>-99</v>
      </c>
      <c r="U117" s="82">
        <f>IF($A117=$B$3,ProkustesV2!V117*ProkustesV!$AC117,-99)</f>
        <v>-99</v>
      </c>
      <c r="V117" s="82">
        <f>IF($A117=$B$3,ProkustesV2!U117*ProkustesV!$AC117,-99)</f>
        <v>-99</v>
      </c>
    </row>
    <row r="118" spans="1:22" x14ac:dyDescent="0.3">
      <c r="A118" s="80" t="str">
        <f t="shared" si="3"/>
        <v>DIPcom</v>
      </c>
      <c r="B118" s="82" t="str">
        <f>ProkustesV!D118</f>
        <v>DIPcom3_d_1.jpg</v>
      </c>
      <c r="C118" s="82">
        <f>IF($A118=$B$3,ProkustesV2!D118*ProkustesV!$AC118,-99)</f>
        <v>-99</v>
      </c>
      <c r="D118" s="82">
        <f>IF($A118=$B$3,ProkustesV2!C118*ProkustesV!$AC118,-99)</f>
        <v>-99</v>
      </c>
      <c r="E118" s="82">
        <f>IF($A118=$B$3,ProkustesV2!F118*ProkustesV!$AC118,-99)</f>
        <v>-99</v>
      </c>
      <c r="F118" s="82">
        <f>IF($A118=$B$3,ProkustesV2!E118*ProkustesV!$AC118,-99)</f>
        <v>-99</v>
      </c>
      <c r="G118" s="82">
        <f>IF($A118=$B$3,ProkustesV2!H118*ProkustesV!$AC118,-99)</f>
        <v>-99</v>
      </c>
      <c r="H118" s="82">
        <f>IF($A118=$B$3,ProkustesV2!G118*ProkustesV!$AC118,-99)</f>
        <v>-99</v>
      </c>
      <c r="I118" s="82">
        <f>IF($A118=$B$3,ProkustesV2!J118*ProkustesV!$AC118,-99)</f>
        <v>-99</v>
      </c>
      <c r="J118" s="82">
        <f>IF($A118=$B$3,ProkustesV2!I118*ProkustesV!$AC118,-99)</f>
        <v>-99</v>
      </c>
      <c r="K118" s="82">
        <f>IF($A118=$B$3,ProkustesV2!L118*ProkustesV!$AC118,-99)</f>
        <v>-99</v>
      </c>
      <c r="L118" s="82">
        <f>IF($A118=$B$3,ProkustesV2!K118*ProkustesV!$AC118,-99)</f>
        <v>-99</v>
      </c>
      <c r="M118" s="82">
        <f>IF($A118=$B$3,ProkustesV2!N118*ProkustesV!$AC118,-99)</f>
        <v>-99</v>
      </c>
      <c r="N118" s="82">
        <f>IF($A118=$B$3,ProkustesV2!M118*ProkustesV!$AC118,-99)</f>
        <v>-99</v>
      </c>
      <c r="O118" s="82">
        <f>IF($A118=$B$3,ProkustesV2!P118*ProkustesV!$AC118,-99)</f>
        <v>-99</v>
      </c>
      <c r="P118" s="82">
        <f>IF($A118=$B$3,ProkustesV2!O118*ProkustesV!$AC118,-99)</f>
        <v>-99</v>
      </c>
      <c r="Q118" s="82">
        <f>IF($A118=$B$3,ProkustesV2!R118*ProkustesV!$AC118,-99)</f>
        <v>-99</v>
      </c>
      <c r="R118" s="82">
        <f>IF($A118=$B$3,ProkustesV2!Q118*ProkustesV!$AC118,-99)</f>
        <v>-99</v>
      </c>
      <c r="S118" s="82">
        <f>IF($A118=$B$3,ProkustesV2!T118*ProkustesV!$AC118,-99)</f>
        <v>-99</v>
      </c>
      <c r="T118" s="82">
        <f>IF($A118=$B$3,ProkustesV2!S118*ProkustesV!$AC118,-99)</f>
        <v>-99</v>
      </c>
      <c r="U118" s="82">
        <f>IF($A118=$B$3,ProkustesV2!V118*ProkustesV!$AC118,-99)</f>
        <v>-99</v>
      </c>
      <c r="V118" s="82">
        <f>IF($A118=$B$3,ProkustesV2!U118*ProkustesV!$AC118,-99)</f>
        <v>-99</v>
      </c>
    </row>
    <row r="119" spans="1:22" x14ac:dyDescent="0.3">
      <c r="A119" s="80" t="str">
        <f t="shared" si="3"/>
        <v>DIPcom</v>
      </c>
      <c r="B119" s="82" t="str">
        <f>ProkustesV!D119</f>
        <v>DIPcom3_d_2.jpg</v>
      </c>
      <c r="C119" s="82">
        <f>IF($A119=$B$3,ProkustesV2!D119*ProkustesV!$AC119,-99)</f>
        <v>-99</v>
      </c>
      <c r="D119" s="82">
        <f>IF($A119=$B$3,ProkustesV2!C119*ProkustesV!$AC119,-99)</f>
        <v>-99</v>
      </c>
      <c r="E119" s="82">
        <f>IF($A119=$B$3,ProkustesV2!F119*ProkustesV!$AC119,-99)</f>
        <v>-99</v>
      </c>
      <c r="F119" s="82">
        <f>IF($A119=$B$3,ProkustesV2!E119*ProkustesV!$AC119,-99)</f>
        <v>-99</v>
      </c>
      <c r="G119" s="82">
        <f>IF($A119=$B$3,ProkustesV2!H119*ProkustesV!$AC119,-99)</f>
        <v>-99</v>
      </c>
      <c r="H119" s="82">
        <f>IF($A119=$B$3,ProkustesV2!G119*ProkustesV!$AC119,-99)</f>
        <v>-99</v>
      </c>
      <c r="I119" s="82">
        <f>IF($A119=$B$3,ProkustesV2!J119*ProkustesV!$AC119,-99)</f>
        <v>-99</v>
      </c>
      <c r="J119" s="82">
        <f>IF($A119=$B$3,ProkustesV2!I119*ProkustesV!$AC119,-99)</f>
        <v>-99</v>
      </c>
      <c r="K119" s="82">
        <f>IF($A119=$B$3,ProkustesV2!L119*ProkustesV!$AC119,-99)</f>
        <v>-99</v>
      </c>
      <c r="L119" s="82">
        <f>IF($A119=$B$3,ProkustesV2!K119*ProkustesV!$AC119,-99)</f>
        <v>-99</v>
      </c>
      <c r="M119" s="82">
        <f>IF($A119=$B$3,ProkustesV2!N119*ProkustesV!$AC119,-99)</f>
        <v>-99</v>
      </c>
      <c r="N119" s="82">
        <f>IF($A119=$B$3,ProkustesV2!M119*ProkustesV!$AC119,-99)</f>
        <v>-99</v>
      </c>
      <c r="O119" s="82">
        <f>IF($A119=$B$3,ProkustesV2!P119*ProkustesV!$AC119,-99)</f>
        <v>-99</v>
      </c>
      <c r="P119" s="82">
        <f>IF($A119=$B$3,ProkustesV2!O119*ProkustesV!$AC119,-99)</f>
        <v>-99</v>
      </c>
      <c r="Q119" s="82">
        <f>IF($A119=$B$3,ProkustesV2!R119*ProkustesV!$AC119,-99)</f>
        <v>-99</v>
      </c>
      <c r="R119" s="82">
        <f>IF($A119=$B$3,ProkustesV2!Q119*ProkustesV!$AC119,-99)</f>
        <v>-99</v>
      </c>
      <c r="S119" s="82">
        <f>IF($A119=$B$3,ProkustesV2!T119*ProkustesV!$AC119,-99)</f>
        <v>-99</v>
      </c>
      <c r="T119" s="82">
        <f>IF($A119=$B$3,ProkustesV2!S119*ProkustesV!$AC119,-99)</f>
        <v>-99</v>
      </c>
      <c r="U119" s="82">
        <f>IF($A119=$B$3,ProkustesV2!V119*ProkustesV!$AC119,-99)</f>
        <v>-99</v>
      </c>
      <c r="V119" s="82">
        <f>IF($A119=$B$3,ProkustesV2!U119*ProkustesV!$AC119,-99)</f>
        <v>-99</v>
      </c>
    </row>
    <row r="120" spans="1:22" x14ac:dyDescent="0.3">
      <c r="A120" s="80" t="str">
        <f t="shared" si="3"/>
        <v>DIPcom</v>
      </c>
      <c r="B120" s="82" t="str">
        <f>ProkustesV!D120</f>
        <v>DIPcom3_d_3.jpg</v>
      </c>
      <c r="C120" s="82">
        <f>IF($A120=$B$3,ProkustesV2!D120*ProkustesV!$AC120,-99)</f>
        <v>-99</v>
      </c>
      <c r="D120" s="82">
        <f>IF($A120=$B$3,ProkustesV2!C120*ProkustesV!$AC120,-99)</f>
        <v>-99</v>
      </c>
      <c r="E120" s="82">
        <f>IF($A120=$B$3,ProkustesV2!F120*ProkustesV!$AC120,-99)</f>
        <v>-99</v>
      </c>
      <c r="F120" s="82">
        <f>IF($A120=$B$3,ProkustesV2!E120*ProkustesV!$AC120,-99)</f>
        <v>-99</v>
      </c>
      <c r="G120" s="82">
        <f>IF($A120=$B$3,ProkustesV2!H120*ProkustesV!$AC120,-99)</f>
        <v>-99</v>
      </c>
      <c r="H120" s="82">
        <f>IF($A120=$B$3,ProkustesV2!G120*ProkustesV!$AC120,-99)</f>
        <v>-99</v>
      </c>
      <c r="I120" s="82">
        <f>IF($A120=$B$3,ProkustesV2!J120*ProkustesV!$AC120,-99)</f>
        <v>-99</v>
      </c>
      <c r="J120" s="82">
        <f>IF($A120=$B$3,ProkustesV2!I120*ProkustesV!$AC120,-99)</f>
        <v>-99</v>
      </c>
      <c r="K120" s="82">
        <f>IF($A120=$B$3,ProkustesV2!L120*ProkustesV!$AC120,-99)</f>
        <v>-99</v>
      </c>
      <c r="L120" s="82">
        <f>IF($A120=$B$3,ProkustesV2!K120*ProkustesV!$AC120,-99)</f>
        <v>-99</v>
      </c>
      <c r="M120" s="82">
        <f>IF($A120=$B$3,ProkustesV2!N120*ProkustesV!$AC120,-99)</f>
        <v>-99</v>
      </c>
      <c r="N120" s="82">
        <f>IF($A120=$B$3,ProkustesV2!M120*ProkustesV!$AC120,-99)</f>
        <v>-99</v>
      </c>
      <c r="O120" s="82">
        <f>IF($A120=$B$3,ProkustesV2!P120*ProkustesV!$AC120,-99)</f>
        <v>-99</v>
      </c>
      <c r="P120" s="82">
        <f>IF($A120=$B$3,ProkustesV2!O120*ProkustesV!$AC120,-99)</f>
        <v>-99</v>
      </c>
      <c r="Q120" s="82">
        <f>IF($A120=$B$3,ProkustesV2!R120*ProkustesV!$AC120,-99)</f>
        <v>-99</v>
      </c>
      <c r="R120" s="82">
        <f>IF($A120=$B$3,ProkustesV2!Q120*ProkustesV!$AC120,-99)</f>
        <v>-99</v>
      </c>
      <c r="S120" s="82">
        <f>IF($A120=$B$3,ProkustesV2!T120*ProkustesV!$AC120,-99)</f>
        <v>-99</v>
      </c>
      <c r="T120" s="82">
        <f>IF($A120=$B$3,ProkustesV2!S120*ProkustesV!$AC120,-99)</f>
        <v>-99</v>
      </c>
      <c r="U120" s="82">
        <f>IF($A120=$B$3,ProkustesV2!V120*ProkustesV!$AC120,-99)</f>
        <v>-99</v>
      </c>
      <c r="V120" s="82">
        <f>IF($A120=$B$3,ProkustesV2!U120*ProkustesV!$AC120,-99)</f>
        <v>-99</v>
      </c>
    </row>
    <row r="121" spans="1:22" x14ac:dyDescent="0.3">
      <c r="A121" s="80" t="str">
        <f t="shared" si="3"/>
        <v>DIPcom</v>
      </c>
      <c r="B121" s="82" t="str">
        <f>ProkustesV!D121</f>
        <v>DIPcom3_d_4.jpg</v>
      </c>
      <c r="C121" s="82">
        <f>IF($A121=$B$3,ProkustesV2!D121*ProkustesV!$AC121,-99)</f>
        <v>-99</v>
      </c>
      <c r="D121" s="82">
        <f>IF($A121=$B$3,ProkustesV2!C121*ProkustesV!$AC121,-99)</f>
        <v>-99</v>
      </c>
      <c r="E121" s="82">
        <f>IF($A121=$B$3,ProkustesV2!F121*ProkustesV!$AC121,-99)</f>
        <v>-99</v>
      </c>
      <c r="F121" s="82">
        <f>IF($A121=$B$3,ProkustesV2!E121*ProkustesV!$AC121,-99)</f>
        <v>-99</v>
      </c>
      <c r="G121" s="82">
        <f>IF($A121=$B$3,ProkustesV2!H121*ProkustesV!$AC121,-99)</f>
        <v>-99</v>
      </c>
      <c r="H121" s="82">
        <f>IF($A121=$B$3,ProkustesV2!G121*ProkustesV!$AC121,-99)</f>
        <v>-99</v>
      </c>
      <c r="I121" s="82">
        <f>IF($A121=$B$3,ProkustesV2!J121*ProkustesV!$AC121,-99)</f>
        <v>-99</v>
      </c>
      <c r="J121" s="82">
        <f>IF($A121=$B$3,ProkustesV2!I121*ProkustesV!$AC121,-99)</f>
        <v>-99</v>
      </c>
      <c r="K121" s="82">
        <f>IF($A121=$B$3,ProkustesV2!L121*ProkustesV!$AC121,-99)</f>
        <v>-99</v>
      </c>
      <c r="L121" s="82">
        <f>IF($A121=$B$3,ProkustesV2!K121*ProkustesV!$AC121,-99)</f>
        <v>-99</v>
      </c>
      <c r="M121" s="82">
        <f>IF($A121=$B$3,ProkustesV2!N121*ProkustesV!$AC121,-99)</f>
        <v>-99</v>
      </c>
      <c r="N121" s="82">
        <f>IF($A121=$B$3,ProkustesV2!M121*ProkustesV!$AC121,-99)</f>
        <v>-99</v>
      </c>
      <c r="O121" s="82">
        <f>IF($A121=$B$3,ProkustesV2!P121*ProkustesV!$AC121,-99)</f>
        <v>-99</v>
      </c>
      <c r="P121" s="82">
        <f>IF($A121=$B$3,ProkustesV2!O121*ProkustesV!$AC121,-99)</f>
        <v>-99</v>
      </c>
      <c r="Q121" s="82">
        <f>IF($A121=$B$3,ProkustesV2!R121*ProkustesV!$AC121,-99)</f>
        <v>-99</v>
      </c>
      <c r="R121" s="82">
        <f>IF($A121=$B$3,ProkustesV2!Q121*ProkustesV!$AC121,-99)</f>
        <v>-99</v>
      </c>
      <c r="S121" s="82">
        <f>IF($A121=$B$3,ProkustesV2!T121*ProkustesV!$AC121,-99)</f>
        <v>-99</v>
      </c>
      <c r="T121" s="82">
        <f>IF($A121=$B$3,ProkustesV2!S121*ProkustesV!$AC121,-99)</f>
        <v>-99</v>
      </c>
      <c r="U121" s="82">
        <f>IF($A121=$B$3,ProkustesV2!V121*ProkustesV!$AC121,-99)</f>
        <v>-99</v>
      </c>
      <c r="V121" s="82">
        <f>IF($A121=$B$3,ProkustesV2!U121*ProkustesV!$AC121,-99)</f>
        <v>-99</v>
      </c>
    </row>
    <row r="122" spans="1:22" x14ac:dyDescent="0.3">
      <c r="A122" s="80" t="str">
        <f t="shared" si="3"/>
        <v>DIPcom</v>
      </c>
      <c r="B122" s="82" t="str">
        <f>ProkustesV!D122</f>
        <v>DIPcom3_d_5.jpg</v>
      </c>
      <c r="C122" s="82">
        <f>IF($A122=$B$3,ProkustesV2!D122*ProkustesV!$AC122,-99)</f>
        <v>-99</v>
      </c>
      <c r="D122" s="82">
        <f>IF($A122=$B$3,ProkustesV2!C122*ProkustesV!$AC122,-99)</f>
        <v>-99</v>
      </c>
      <c r="E122" s="82">
        <f>IF($A122=$B$3,ProkustesV2!F122*ProkustesV!$AC122,-99)</f>
        <v>-99</v>
      </c>
      <c r="F122" s="82">
        <f>IF($A122=$B$3,ProkustesV2!E122*ProkustesV!$AC122,-99)</f>
        <v>-99</v>
      </c>
      <c r="G122" s="82">
        <f>IF($A122=$B$3,ProkustesV2!H122*ProkustesV!$AC122,-99)</f>
        <v>-99</v>
      </c>
      <c r="H122" s="82">
        <f>IF($A122=$B$3,ProkustesV2!G122*ProkustesV!$AC122,-99)</f>
        <v>-99</v>
      </c>
      <c r="I122" s="82">
        <f>IF($A122=$B$3,ProkustesV2!J122*ProkustesV!$AC122,-99)</f>
        <v>-99</v>
      </c>
      <c r="J122" s="82">
        <f>IF($A122=$B$3,ProkustesV2!I122*ProkustesV!$AC122,-99)</f>
        <v>-99</v>
      </c>
      <c r="K122" s="82">
        <f>IF($A122=$B$3,ProkustesV2!L122*ProkustesV!$AC122,-99)</f>
        <v>-99</v>
      </c>
      <c r="L122" s="82">
        <f>IF($A122=$B$3,ProkustesV2!K122*ProkustesV!$AC122,-99)</f>
        <v>-99</v>
      </c>
      <c r="M122" s="82">
        <f>IF($A122=$B$3,ProkustesV2!N122*ProkustesV!$AC122,-99)</f>
        <v>-99</v>
      </c>
      <c r="N122" s="82">
        <f>IF($A122=$B$3,ProkustesV2!M122*ProkustesV!$AC122,-99)</f>
        <v>-99</v>
      </c>
      <c r="O122" s="82">
        <f>IF($A122=$B$3,ProkustesV2!P122*ProkustesV!$AC122,-99)</f>
        <v>-99</v>
      </c>
      <c r="P122" s="82">
        <f>IF($A122=$B$3,ProkustesV2!O122*ProkustesV!$AC122,-99)</f>
        <v>-99</v>
      </c>
      <c r="Q122" s="82">
        <f>IF($A122=$B$3,ProkustesV2!R122*ProkustesV!$AC122,-99)</f>
        <v>-99</v>
      </c>
      <c r="R122" s="82">
        <f>IF($A122=$B$3,ProkustesV2!Q122*ProkustesV!$AC122,-99)</f>
        <v>-99</v>
      </c>
      <c r="S122" s="82">
        <f>IF($A122=$B$3,ProkustesV2!T122*ProkustesV!$AC122,-99)</f>
        <v>-99</v>
      </c>
      <c r="T122" s="82">
        <f>IF($A122=$B$3,ProkustesV2!S122*ProkustesV!$AC122,-99)</f>
        <v>-99</v>
      </c>
      <c r="U122" s="82">
        <f>IF($A122=$B$3,ProkustesV2!V122*ProkustesV!$AC122,-99)</f>
        <v>-99</v>
      </c>
      <c r="V122" s="82">
        <f>IF($A122=$B$3,ProkustesV2!U122*ProkustesV!$AC122,-99)</f>
        <v>-99</v>
      </c>
    </row>
    <row r="123" spans="1:22" x14ac:dyDescent="0.3">
      <c r="A123" s="80" t="str">
        <f t="shared" si="3"/>
        <v>DIPcom</v>
      </c>
      <c r="B123" s="82" t="str">
        <f>ProkustesV!D123</f>
        <v>DIPcom4_d_1.jpg</v>
      </c>
      <c r="C123" s="82">
        <f>IF($A123=$B$3,ProkustesV2!D123*ProkustesV!$AC123,-99)</f>
        <v>-99</v>
      </c>
      <c r="D123" s="82">
        <f>IF($A123=$B$3,ProkustesV2!C123*ProkustesV!$AC123,-99)</f>
        <v>-99</v>
      </c>
      <c r="E123" s="82">
        <f>IF($A123=$B$3,ProkustesV2!F123*ProkustesV!$AC123,-99)</f>
        <v>-99</v>
      </c>
      <c r="F123" s="82">
        <f>IF($A123=$B$3,ProkustesV2!E123*ProkustesV!$AC123,-99)</f>
        <v>-99</v>
      </c>
      <c r="G123" s="82">
        <f>IF($A123=$B$3,ProkustesV2!H123*ProkustesV!$AC123,-99)</f>
        <v>-99</v>
      </c>
      <c r="H123" s="82">
        <f>IF($A123=$B$3,ProkustesV2!G123*ProkustesV!$AC123,-99)</f>
        <v>-99</v>
      </c>
      <c r="I123" s="82">
        <f>IF($A123=$B$3,ProkustesV2!J123*ProkustesV!$AC123,-99)</f>
        <v>-99</v>
      </c>
      <c r="J123" s="82">
        <f>IF($A123=$B$3,ProkustesV2!I123*ProkustesV!$AC123,-99)</f>
        <v>-99</v>
      </c>
      <c r="K123" s="82">
        <f>IF($A123=$B$3,ProkustesV2!L123*ProkustesV!$AC123,-99)</f>
        <v>-99</v>
      </c>
      <c r="L123" s="82">
        <f>IF($A123=$B$3,ProkustesV2!K123*ProkustesV!$AC123,-99)</f>
        <v>-99</v>
      </c>
      <c r="M123" s="82">
        <f>IF($A123=$B$3,ProkustesV2!N123*ProkustesV!$AC123,-99)</f>
        <v>-99</v>
      </c>
      <c r="N123" s="82">
        <f>IF($A123=$B$3,ProkustesV2!M123*ProkustesV!$AC123,-99)</f>
        <v>-99</v>
      </c>
      <c r="O123" s="82">
        <f>IF($A123=$B$3,ProkustesV2!P123*ProkustesV!$AC123,-99)</f>
        <v>-99</v>
      </c>
      <c r="P123" s="82">
        <f>IF($A123=$B$3,ProkustesV2!O123*ProkustesV!$AC123,-99)</f>
        <v>-99</v>
      </c>
      <c r="Q123" s="82">
        <f>IF($A123=$B$3,ProkustesV2!R123*ProkustesV!$AC123,-99)</f>
        <v>-99</v>
      </c>
      <c r="R123" s="82">
        <f>IF($A123=$B$3,ProkustesV2!Q123*ProkustesV!$AC123,-99)</f>
        <v>-99</v>
      </c>
      <c r="S123" s="82">
        <f>IF($A123=$B$3,ProkustesV2!T123*ProkustesV!$AC123,-99)</f>
        <v>-99</v>
      </c>
      <c r="T123" s="82">
        <f>IF($A123=$B$3,ProkustesV2!S123*ProkustesV!$AC123,-99)</f>
        <v>-99</v>
      </c>
      <c r="U123" s="82">
        <f>IF($A123=$B$3,ProkustesV2!V123*ProkustesV!$AC123,-99)</f>
        <v>-99</v>
      </c>
      <c r="V123" s="82">
        <f>IF($A123=$B$3,ProkustesV2!U123*ProkustesV!$AC123,-99)</f>
        <v>-99</v>
      </c>
    </row>
    <row r="124" spans="1:22" x14ac:dyDescent="0.3">
      <c r="A124" s="80" t="str">
        <f t="shared" si="3"/>
        <v>DIPcom</v>
      </c>
      <c r="B124" s="82" t="str">
        <f>ProkustesV!D124</f>
        <v>DIPcom4_d_2.jpg</v>
      </c>
      <c r="C124" s="82">
        <f>IF($A124=$B$3,ProkustesV2!D124*ProkustesV!$AC124,-99)</f>
        <v>-99</v>
      </c>
      <c r="D124" s="82">
        <f>IF($A124=$B$3,ProkustesV2!C124*ProkustesV!$AC124,-99)</f>
        <v>-99</v>
      </c>
      <c r="E124" s="82">
        <f>IF($A124=$B$3,ProkustesV2!F124*ProkustesV!$AC124,-99)</f>
        <v>-99</v>
      </c>
      <c r="F124" s="82">
        <f>IF($A124=$B$3,ProkustesV2!E124*ProkustesV!$AC124,-99)</f>
        <v>-99</v>
      </c>
      <c r="G124" s="82">
        <f>IF($A124=$B$3,ProkustesV2!H124*ProkustesV!$AC124,-99)</f>
        <v>-99</v>
      </c>
      <c r="H124" s="82">
        <f>IF($A124=$B$3,ProkustesV2!G124*ProkustesV!$AC124,-99)</f>
        <v>-99</v>
      </c>
      <c r="I124" s="82">
        <f>IF($A124=$B$3,ProkustesV2!J124*ProkustesV!$AC124,-99)</f>
        <v>-99</v>
      </c>
      <c r="J124" s="82">
        <f>IF($A124=$B$3,ProkustesV2!I124*ProkustesV!$AC124,-99)</f>
        <v>-99</v>
      </c>
      <c r="K124" s="82">
        <f>IF($A124=$B$3,ProkustesV2!L124*ProkustesV!$AC124,-99)</f>
        <v>-99</v>
      </c>
      <c r="L124" s="82">
        <f>IF($A124=$B$3,ProkustesV2!K124*ProkustesV!$AC124,-99)</f>
        <v>-99</v>
      </c>
      <c r="M124" s="82">
        <f>IF($A124=$B$3,ProkustesV2!N124*ProkustesV!$AC124,-99)</f>
        <v>-99</v>
      </c>
      <c r="N124" s="82">
        <f>IF($A124=$B$3,ProkustesV2!M124*ProkustesV!$AC124,-99)</f>
        <v>-99</v>
      </c>
      <c r="O124" s="82">
        <f>IF($A124=$B$3,ProkustesV2!P124*ProkustesV!$AC124,-99)</f>
        <v>-99</v>
      </c>
      <c r="P124" s="82">
        <f>IF($A124=$B$3,ProkustesV2!O124*ProkustesV!$AC124,-99)</f>
        <v>-99</v>
      </c>
      <c r="Q124" s="82">
        <f>IF($A124=$B$3,ProkustesV2!R124*ProkustesV!$AC124,-99)</f>
        <v>-99</v>
      </c>
      <c r="R124" s="82">
        <f>IF($A124=$B$3,ProkustesV2!Q124*ProkustesV!$AC124,-99)</f>
        <v>-99</v>
      </c>
      <c r="S124" s="82">
        <f>IF($A124=$B$3,ProkustesV2!T124*ProkustesV!$AC124,-99)</f>
        <v>-99</v>
      </c>
      <c r="T124" s="82">
        <f>IF($A124=$B$3,ProkustesV2!S124*ProkustesV!$AC124,-99)</f>
        <v>-99</v>
      </c>
      <c r="U124" s="82">
        <f>IF($A124=$B$3,ProkustesV2!V124*ProkustesV!$AC124,-99)</f>
        <v>-99</v>
      </c>
      <c r="V124" s="82">
        <f>IF($A124=$B$3,ProkustesV2!U124*ProkustesV!$AC124,-99)</f>
        <v>-99</v>
      </c>
    </row>
    <row r="125" spans="1:22" x14ac:dyDescent="0.3">
      <c r="A125" s="80" t="str">
        <f t="shared" si="3"/>
        <v>DIPcom</v>
      </c>
      <c r="B125" s="82" t="str">
        <f>ProkustesV!D125</f>
        <v>DIPcom4_d_3.jpg</v>
      </c>
      <c r="C125" s="82">
        <f>IF($A125=$B$3,ProkustesV2!D125*ProkustesV!$AC125,-99)</f>
        <v>-99</v>
      </c>
      <c r="D125" s="82">
        <f>IF($A125=$B$3,ProkustesV2!C125*ProkustesV!$AC125,-99)</f>
        <v>-99</v>
      </c>
      <c r="E125" s="82">
        <f>IF($A125=$B$3,ProkustesV2!F125*ProkustesV!$AC125,-99)</f>
        <v>-99</v>
      </c>
      <c r="F125" s="82">
        <f>IF($A125=$B$3,ProkustesV2!E125*ProkustesV!$AC125,-99)</f>
        <v>-99</v>
      </c>
      <c r="G125" s="82">
        <f>IF($A125=$B$3,ProkustesV2!H125*ProkustesV!$AC125,-99)</f>
        <v>-99</v>
      </c>
      <c r="H125" s="82">
        <f>IF($A125=$B$3,ProkustesV2!G125*ProkustesV!$AC125,-99)</f>
        <v>-99</v>
      </c>
      <c r="I125" s="82">
        <f>IF($A125=$B$3,ProkustesV2!J125*ProkustesV!$AC125,-99)</f>
        <v>-99</v>
      </c>
      <c r="J125" s="82">
        <f>IF($A125=$B$3,ProkustesV2!I125*ProkustesV!$AC125,-99)</f>
        <v>-99</v>
      </c>
      <c r="K125" s="82">
        <f>IF($A125=$B$3,ProkustesV2!L125*ProkustesV!$AC125,-99)</f>
        <v>-99</v>
      </c>
      <c r="L125" s="82">
        <f>IF($A125=$B$3,ProkustesV2!K125*ProkustesV!$AC125,-99)</f>
        <v>-99</v>
      </c>
      <c r="M125" s="82">
        <f>IF($A125=$B$3,ProkustesV2!N125*ProkustesV!$AC125,-99)</f>
        <v>-99</v>
      </c>
      <c r="N125" s="82">
        <f>IF($A125=$B$3,ProkustesV2!M125*ProkustesV!$AC125,-99)</f>
        <v>-99</v>
      </c>
      <c r="O125" s="82">
        <f>IF($A125=$B$3,ProkustesV2!P125*ProkustesV!$AC125,-99)</f>
        <v>-99</v>
      </c>
      <c r="P125" s="82">
        <f>IF($A125=$B$3,ProkustesV2!O125*ProkustesV!$AC125,-99)</f>
        <v>-99</v>
      </c>
      <c r="Q125" s="82">
        <f>IF($A125=$B$3,ProkustesV2!R125*ProkustesV!$AC125,-99)</f>
        <v>-99</v>
      </c>
      <c r="R125" s="82">
        <f>IF($A125=$B$3,ProkustesV2!Q125*ProkustesV!$AC125,-99)</f>
        <v>-99</v>
      </c>
      <c r="S125" s="82">
        <f>IF($A125=$B$3,ProkustesV2!T125*ProkustesV!$AC125,-99)</f>
        <v>-99</v>
      </c>
      <c r="T125" s="82">
        <f>IF($A125=$B$3,ProkustesV2!S125*ProkustesV!$AC125,-99)</f>
        <v>-99</v>
      </c>
      <c r="U125" s="82">
        <f>IF($A125=$B$3,ProkustesV2!V125*ProkustesV!$AC125,-99)</f>
        <v>-99</v>
      </c>
      <c r="V125" s="82">
        <f>IF($A125=$B$3,ProkustesV2!U125*ProkustesV!$AC125,-99)</f>
        <v>-99</v>
      </c>
    </row>
    <row r="126" spans="1:22" x14ac:dyDescent="0.3">
      <c r="A126" s="80" t="str">
        <f t="shared" si="3"/>
        <v>DIPcom</v>
      </c>
      <c r="B126" s="82" t="str">
        <f>ProkustesV!D126</f>
        <v>DIPcom4_d_4.jpg</v>
      </c>
      <c r="C126" s="82">
        <f>IF($A126=$B$3,ProkustesV2!D126*ProkustesV!$AC126,-99)</f>
        <v>-99</v>
      </c>
      <c r="D126" s="82">
        <f>IF($A126=$B$3,ProkustesV2!C126*ProkustesV!$AC126,-99)</f>
        <v>-99</v>
      </c>
      <c r="E126" s="82">
        <f>IF($A126=$B$3,ProkustesV2!F126*ProkustesV!$AC126,-99)</f>
        <v>-99</v>
      </c>
      <c r="F126" s="82">
        <f>IF($A126=$B$3,ProkustesV2!E126*ProkustesV!$AC126,-99)</f>
        <v>-99</v>
      </c>
      <c r="G126" s="82">
        <f>IF($A126=$B$3,ProkustesV2!H126*ProkustesV!$AC126,-99)</f>
        <v>-99</v>
      </c>
      <c r="H126" s="82">
        <f>IF($A126=$B$3,ProkustesV2!G126*ProkustesV!$AC126,-99)</f>
        <v>-99</v>
      </c>
      <c r="I126" s="82">
        <f>IF($A126=$B$3,ProkustesV2!J126*ProkustesV!$AC126,-99)</f>
        <v>-99</v>
      </c>
      <c r="J126" s="82">
        <f>IF($A126=$B$3,ProkustesV2!I126*ProkustesV!$AC126,-99)</f>
        <v>-99</v>
      </c>
      <c r="K126" s="82">
        <f>IF($A126=$B$3,ProkustesV2!L126*ProkustesV!$AC126,-99)</f>
        <v>-99</v>
      </c>
      <c r="L126" s="82">
        <f>IF($A126=$B$3,ProkustesV2!K126*ProkustesV!$AC126,-99)</f>
        <v>-99</v>
      </c>
      <c r="M126" s="82">
        <f>IF($A126=$B$3,ProkustesV2!N126*ProkustesV!$AC126,-99)</f>
        <v>-99</v>
      </c>
      <c r="N126" s="82">
        <f>IF($A126=$B$3,ProkustesV2!M126*ProkustesV!$AC126,-99)</f>
        <v>-99</v>
      </c>
      <c r="O126" s="82">
        <f>IF($A126=$B$3,ProkustesV2!P126*ProkustesV!$AC126,-99)</f>
        <v>-99</v>
      </c>
      <c r="P126" s="82">
        <f>IF($A126=$B$3,ProkustesV2!O126*ProkustesV!$AC126,-99)</f>
        <v>-99</v>
      </c>
      <c r="Q126" s="82">
        <f>IF($A126=$B$3,ProkustesV2!R126*ProkustesV!$AC126,-99)</f>
        <v>-99</v>
      </c>
      <c r="R126" s="82">
        <f>IF($A126=$B$3,ProkustesV2!Q126*ProkustesV!$AC126,-99)</f>
        <v>-99</v>
      </c>
      <c r="S126" s="82">
        <f>IF($A126=$B$3,ProkustesV2!T126*ProkustesV!$AC126,-99)</f>
        <v>-99</v>
      </c>
      <c r="T126" s="82">
        <f>IF($A126=$B$3,ProkustesV2!S126*ProkustesV!$AC126,-99)</f>
        <v>-99</v>
      </c>
      <c r="U126" s="82">
        <f>IF($A126=$B$3,ProkustesV2!V126*ProkustesV!$AC126,-99)</f>
        <v>-99</v>
      </c>
      <c r="V126" s="82">
        <f>IF($A126=$B$3,ProkustesV2!U126*ProkustesV!$AC126,-99)</f>
        <v>-99</v>
      </c>
    </row>
    <row r="127" spans="1:22" x14ac:dyDescent="0.3">
      <c r="A127" s="80" t="str">
        <f t="shared" si="3"/>
        <v>DIPcom</v>
      </c>
      <c r="B127" s="82" t="str">
        <f>ProkustesV!D127</f>
        <v>DIPcom4_d_5.jpg</v>
      </c>
      <c r="C127" s="82">
        <f>IF($A127=$B$3,ProkustesV2!D127*ProkustesV!$AC127,-99)</f>
        <v>-99</v>
      </c>
      <c r="D127" s="82">
        <f>IF($A127=$B$3,ProkustesV2!C127*ProkustesV!$AC127,-99)</f>
        <v>-99</v>
      </c>
      <c r="E127" s="82">
        <f>IF($A127=$B$3,ProkustesV2!F127*ProkustesV!$AC127,-99)</f>
        <v>-99</v>
      </c>
      <c r="F127" s="82">
        <f>IF($A127=$B$3,ProkustesV2!E127*ProkustesV!$AC127,-99)</f>
        <v>-99</v>
      </c>
      <c r="G127" s="82">
        <f>IF($A127=$B$3,ProkustesV2!H127*ProkustesV!$AC127,-99)</f>
        <v>-99</v>
      </c>
      <c r="H127" s="82">
        <f>IF($A127=$B$3,ProkustesV2!G127*ProkustesV!$AC127,-99)</f>
        <v>-99</v>
      </c>
      <c r="I127" s="82">
        <f>IF($A127=$B$3,ProkustesV2!J127*ProkustesV!$AC127,-99)</f>
        <v>-99</v>
      </c>
      <c r="J127" s="82">
        <f>IF($A127=$B$3,ProkustesV2!I127*ProkustesV!$AC127,-99)</f>
        <v>-99</v>
      </c>
      <c r="K127" s="82">
        <f>IF($A127=$B$3,ProkustesV2!L127*ProkustesV!$AC127,-99)</f>
        <v>-99</v>
      </c>
      <c r="L127" s="82">
        <f>IF($A127=$B$3,ProkustesV2!K127*ProkustesV!$AC127,-99)</f>
        <v>-99</v>
      </c>
      <c r="M127" s="82">
        <f>IF($A127=$B$3,ProkustesV2!N127*ProkustesV!$AC127,-99)</f>
        <v>-99</v>
      </c>
      <c r="N127" s="82">
        <f>IF($A127=$B$3,ProkustesV2!M127*ProkustesV!$AC127,-99)</f>
        <v>-99</v>
      </c>
      <c r="O127" s="82">
        <f>IF($A127=$B$3,ProkustesV2!P127*ProkustesV!$AC127,-99)</f>
        <v>-99</v>
      </c>
      <c r="P127" s="82">
        <f>IF($A127=$B$3,ProkustesV2!O127*ProkustesV!$AC127,-99)</f>
        <v>-99</v>
      </c>
      <c r="Q127" s="82">
        <f>IF($A127=$B$3,ProkustesV2!R127*ProkustesV!$AC127,-99)</f>
        <v>-99</v>
      </c>
      <c r="R127" s="82">
        <f>IF($A127=$B$3,ProkustesV2!Q127*ProkustesV!$AC127,-99)</f>
        <v>-99</v>
      </c>
      <c r="S127" s="82">
        <f>IF($A127=$B$3,ProkustesV2!T127*ProkustesV!$AC127,-99)</f>
        <v>-99</v>
      </c>
      <c r="T127" s="82">
        <f>IF($A127=$B$3,ProkustesV2!S127*ProkustesV!$AC127,-99)</f>
        <v>-99</v>
      </c>
      <c r="U127" s="82">
        <f>IF($A127=$B$3,ProkustesV2!V127*ProkustesV!$AC127,-99)</f>
        <v>-99</v>
      </c>
      <c r="V127" s="82">
        <f>IF($A127=$B$3,ProkustesV2!U127*ProkustesV!$AC127,-99)</f>
        <v>-99</v>
      </c>
    </row>
    <row r="128" spans="1:22" x14ac:dyDescent="0.3">
      <c r="A128" s="80" t="str">
        <f t="shared" si="3"/>
        <v>DIPcom</v>
      </c>
      <c r="B128" s="82" t="str">
        <f>ProkustesV!D128</f>
        <v>DIPcom5_d_1.jpg</v>
      </c>
      <c r="C128" s="82">
        <f>IF($A128=$B$3,ProkustesV2!D128*ProkustesV!$AC128,-99)</f>
        <v>-99</v>
      </c>
      <c r="D128" s="82">
        <f>IF($A128=$B$3,ProkustesV2!C128*ProkustesV!$AC128,-99)</f>
        <v>-99</v>
      </c>
      <c r="E128" s="82">
        <f>IF($A128=$B$3,ProkustesV2!F128*ProkustesV!$AC128,-99)</f>
        <v>-99</v>
      </c>
      <c r="F128" s="82">
        <f>IF($A128=$B$3,ProkustesV2!E128*ProkustesV!$AC128,-99)</f>
        <v>-99</v>
      </c>
      <c r="G128" s="82">
        <f>IF($A128=$B$3,ProkustesV2!H128*ProkustesV!$AC128,-99)</f>
        <v>-99</v>
      </c>
      <c r="H128" s="82">
        <f>IF($A128=$B$3,ProkustesV2!G128*ProkustesV!$AC128,-99)</f>
        <v>-99</v>
      </c>
      <c r="I128" s="82">
        <f>IF($A128=$B$3,ProkustesV2!J128*ProkustesV!$AC128,-99)</f>
        <v>-99</v>
      </c>
      <c r="J128" s="82">
        <f>IF($A128=$B$3,ProkustesV2!I128*ProkustesV!$AC128,-99)</f>
        <v>-99</v>
      </c>
      <c r="K128" s="82">
        <f>IF($A128=$B$3,ProkustesV2!L128*ProkustesV!$AC128,-99)</f>
        <v>-99</v>
      </c>
      <c r="L128" s="82">
        <f>IF($A128=$B$3,ProkustesV2!K128*ProkustesV!$AC128,-99)</f>
        <v>-99</v>
      </c>
      <c r="M128" s="82">
        <f>IF($A128=$B$3,ProkustesV2!N128*ProkustesV!$AC128,-99)</f>
        <v>-99</v>
      </c>
      <c r="N128" s="82">
        <f>IF($A128=$B$3,ProkustesV2!M128*ProkustesV!$AC128,-99)</f>
        <v>-99</v>
      </c>
      <c r="O128" s="82">
        <f>IF($A128=$B$3,ProkustesV2!P128*ProkustesV!$AC128,-99)</f>
        <v>-99</v>
      </c>
      <c r="P128" s="82">
        <f>IF($A128=$B$3,ProkustesV2!O128*ProkustesV!$AC128,-99)</f>
        <v>-99</v>
      </c>
      <c r="Q128" s="82">
        <f>IF($A128=$B$3,ProkustesV2!R128*ProkustesV!$AC128,-99)</f>
        <v>-99</v>
      </c>
      <c r="R128" s="82">
        <f>IF($A128=$B$3,ProkustesV2!Q128*ProkustesV!$AC128,-99)</f>
        <v>-99</v>
      </c>
      <c r="S128" s="82">
        <f>IF($A128=$B$3,ProkustesV2!T128*ProkustesV!$AC128,-99)</f>
        <v>-99</v>
      </c>
      <c r="T128" s="82">
        <f>IF($A128=$B$3,ProkustesV2!S128*ProkustesV!$AC128,-99)</f>
        <v>-99</v>
      </c>
      <c r="U128" s="82">
        <f>IF($A128=$B$3,ProkustesV2!V128*ProkustesV!$AC128,-99)</f>
        <v>-99</v>
      </c>
      <c r="V128" s="82">
        <f>IF($A128=$B$3,ProkustesV2!U128*ProkustesV!$AC128,-99)</f>
        <v>-99</v>
      </c>
    </row>
    <row r="129" spans="1:22" x14ac:dyDescent="0.3">
      <c r="A129" s="80" t="str">
        <f t="shared" si="3"/>
        <v>DIPcom</v>
      </c>
      <c r="B129" s="82" t="str">
        <f>ProkustesV!D129</f>
        <v>DIPcom5_d_2.jpg</v>
      </c>
      <c r="C129" s="82">
        <f>IF($A129=$B$3,ProkustesV2!D129*ProkustesV!$AC129,-99)</f>
        <v>-99</v>
      </c>
      <c r="D129" s="82">
        <f>IF($A129=$B$3,ProkustesV2!C129*ProkustesV!$AC129,-99)</f>
        <v>-99</v>
      </c>
      <c r="E129" s="82">
        <f>IF($A129=$B$3,ProkustesV2!F129*ProkustesV!$AC129,-99)</f>
        <v>-99</v>
      </c>
      <c r="F129" s="82">
        <f>IF($A129=$B$3,ProkustesV2!E129*ProkustesV!$AC129,-99)</f>
        <v>-99</v>
      </c>
      <c r="G129" s="82">
        <f>IF($A129=$B$3,ProkustesV2!H129*ProkustesV!$AC129,-99)</f>
        <v>-99</v>
      </c>
      <c r="H129" s="82">
        <f>IF($A129=$B$3,ProkustesV2!G129*ProkustesV!$AC129,-99)</f>
        <v>-99</v>
      </c>
      <c r="I129" s="82">
        <f>IF($A129=$B$3,ProkustesV2!J129*ProkustesV!$AC129,-99)</f>
        <v>-99</v>
      </c>
      <c r="J129" s="82">
        <f>IF($A129=$B$3,ProkustesV2!I129*ProkustesV!$AC129,-99)</f>
        <v>-99</v>
      </c>
      <c r="K129" s="82">
        <f>IF($A129=$B$3,ProkustesV2!L129*ProkustesV!$AC129,-99)</f>
        <v>-99</v>
      </c>
      <c r="L129" s="82">
        <f>IF($A129=$B$3,ProkustesV2!K129*ProkustesV!$AC129,-99)</f>
        <v>-99</v>
      </c>
      <c r="M129" s="82">
        <f>IF($A129=$B$3,ProkustesV2!N129*ProkustesV!$AC129,-99)</f>
        <v>-99</v>
      </c>
      <c r="N129" s="82">
        <f>IF($A129=$B$3,ProkustesV2!M129*ProkustesV!$AC129,-99)</f>
        <v>-99</v>
      </c>
      <c r="O129" s="82">
        <f>IF($A129=$B$3,ProkustesV2!P129*ProkustesV!$AC129,-99)</f>
        <v>-99</v>
      </c>
      <c r="P129" s="82">
        <f>IF($A129=$B$3,ProkustesV2!O129*ProkustesV!$AC129,-99)</f>
        <v>-99</v>
      </c>
      <c r="Q129" s="82">
        <f>IF($A129=$B$3,ProkustesV2!R129*ProkustesV!$AC129,-99)</f>
        <v>-99</v>
      </c>
      <c r="R129" s="82">
        <f>IF($A129=$B$3,ProkustesV2!Q129*ProkustesV!$AC129,-99)</f>
        <v>-99</v>
      </c>
      <c r="S129" s="82">
        <f>IF($A129=$B$3,ProkustesV2!T129*ProkustesV!$AC129,-99)</f>
        <v>-99</v>
      </c>
      <c r="T129" s="82">
        <f>IF($A129=$B$3,ProkustesV2!S129*ProkustesV!$AC129,-99)</f>
        <v>-99</v>
      </c>
      <c r="U129" s="82">
        <f>IF($A129=$B$3,ProkustesV2!V129*ProkustesV!$AC129,-99)</f>
        <v>-99</v>
      </c>
      <c r="V129" s="82">
        <f>IF($A129=$B$3,ProkustesV2!U129*ProkustesV!$AC129,-99)</f>
        <v>-99</v>
      </c>
    </row>
    <row r="130" spans="1:22" x14ac:dyDescent="0.3">
      <c r="A130" s="80" t="str">
        <f t="shared" si="3"/>
        <v>DIPcom</v>
      </c>
      <c r="B130" s="82" t="str">
        <f>ProkustesV!D130</f>
        <v>DIPcom5_d_3.jpg</v>
      </c>
      <c r="C130" s="82">
        <f>IF($A130=$B$3,ProkustesV2!D130*ProkustesV!$AC130,-99)</f>
        <v>-99</v>
      </c>
      <c r="D130" s="82">
        <f>IF($A130=$B$3,ProkustesV2!C130*ProkustesV!$AC130,-99)</f>
        <v>-99</v>
      </c>
      <c r="E130" s="82">
        <f>IF($A130=$B$3,ProkustesV2!F130*ProkustesV!$AC130,-99)</f>
        <v>-99</v>
      </c>
      <c r="F130" s="82">
        <f>IF($A130=$B$3,ProkustesV2!E130*ProkustesV!$AC130,-99)</f>
        <v>-99</v>
      </c>
      <c r="G130" s="82">
        <f>IF($A130=$B$3,ProkustesV2!H130*ProkustesV!$AC130,-99)</f>
        <v>-99</v>
      </c>
      <c r="H130" s="82">
        <f>IF($A130=$B$3,ProkustesV2!G130*ProkustesV!$AC130,-99)</f>
        <v>-99</v>
      </c>
      <c r="I130" s="82">
        <f>IF($A130=$B$3,ProkustesV2!J130*ProkustesV!$AC130,-99)</f>
        <v>-99</v>
      </c>
      <c r="J130" s="82">
        <f>IF($A130=$B$3,ProkustesV2!I130*ProkustesV!$AC130,-99)</f>
        <v>-99</v>
      </c>
      <c r="K130" s="82">
        <f>IF($A130=$B$3,ProkustesV2!L130*ProkustesV!$AC130,-99)</f>
        <v>-99</v>
      </c>
      <c r="L130" s="82">
        <f>IF($A130=$B$3,ProkustesV2!K130*ProkustesV!$AC130,-99)</f>
        <v>-99</v>
      </c>
      <c r="M130" s="82">
        <f>IF($A130=$B$3,ProkustesV2!N130*ProkustesV!$AC130,-99)</f>
        <v>-99</v>
      </c>
      <c r="N130" s="82">
        <f>IF($A130=$B$3,ProkustesV2!M130*ProkustesV!$AC130,-99)</f>
        <v>-99</v>
      </c>
      <c r="O130" s="82">
        <f>IF($A130=$B$3,ProkustesV2!P130*ProkustesV!$AC130,-99)</f>
        <v>-99</v>
      </c>
      <c r="P130" s="82">
        <f>IF($A130=$B$3,ProkustesV2!O130*ProkustesV!$AC130,-99)</f>
        <v>-99</v>
      </c>
      <c r="Q130" s="82">
        <f>IF($A130=$B$3,ProkustesV2!R130*ProkustesV!$AC130,-99)</f>
        <v>-99</v>
      </c>
      <c r="R130" s="82">
        <f>IF($A130=$B$3,ProkustesV2!Q130*ProkustesV!$AC130,-99)</f>
        <v>-99</v>
      </c>
      <c r="S130" s="82">
        <f>IF($A130=$B$3,ProkustesV2!T130*ProkustesV!$AC130,-99)</f>
        <v>-99</v>
      </c>
      <c r="T130" s="82">
        <f>IF($A130=$B$3,ProkustesV2!S130*ProkustesV!$AC130,-99)</f>
        <v>-99</v>
      </c>
      <c r="U130" s="82">
        <f>IF($A130=$B$3,ProkustesV2!V130*ProkustesV!$AC130,-99)</f>
        <v>-99</v>
      </c>
      <c r="V130" s="82">
        <f>IF($A130=$B$3,ProkustesV2!U130*ProkustesV!$AC130,-99)</f>
        <v>-99</v>
      </c>
    </row>
    <row r="131" spans="1:22" x14ac:dyDescent="0.3">
      <c r="A131" s="80" t="str">
        <f t="shared" si="3"/>
        <v>DIPcom</v>
      </c>
      <c r="B131" s="82" t="str">
        <f>ProkustesV!D131</f>
        <v>DIPcom5_d_4.jpg</v>
      </c>
      <c r="C131" s="82">
        <f>IF($A131=$B$3,ProkustesV2!D131*ProkustesV!$AC131,-99)</f>
        <v>-99</v>
      </c>
      <c r="D131" s="82">
        <f>IF($A131=$B$3,ProkustesV2!C131*ProkustesV!$AC131,-99)</f>
        <v>-99</v>
      </c>
      <c r="E131" s="82">
        <f>IF($A131=$B$3,ProkustesV2!F131*ProkustesV!$AC131,-99)</f>
        <v>-99</v>
      </c>
      <c r="F131" s="82">
        <f>IF($A131=$B$3,ProkustesV2!E131*ProkustesV!$AC131,-99)</f>
        <v>-99</v>
      </c>
      <c r="G131" s="82">
        <f>IF($A131=$B$3,ProkustesV2!H131*ProkustesV!$AC131,-99)</f>
        <v>-99</v>
      </c>
      <c r="H131" s="82">
        <f>IF($A131=$B$3,ProkustesV2!G131*ProkustesV!$AC131,-99)</f>
        <v>-99</v>
      </c>
      <c r="I131" s="82">
        <f>IF($A131=$B$3,ProkustesV2!J131*ProkustesV!$AC131,-99)</f>
        <v>-99</v>
      </c>
      <c r="J131" s="82">
        <f>IF($A131=$B$3,ProkustesV2!I131*ProkustesV!$AC131,-99)</f>
        <v>-99</v>
      </c>
      <c r="K131" s="82">
        <f>IF($A131=$B$3,ProkustesV2!L131*ProkustesV!$AC131,-99)</f>
        <v>-99</v>
      </c>
      <c r="L131" s="82">
        <f>IF($A131=$B$3,ProkustesV2!K131*ProkustesV!$AC131,-99)</f>
        <v>-99</v>
      </c>
      <c r="M131" s="82">
        <f>IF($A131=$B$3,ProkustesV2!N131*ProkustesV!$AC131,-99)</f>
        <v>-99</v>
      </c>
      <c r="N131" s="82">
        <f>IF($A131=$B$3,ProkustesV2!M131*ProkustesV!$AC131,-99)</f>
        <v>-99</v>
      </c>
      <c r="O131" s="82">
        <f>IF($A131=$B$3,ProkustesV2!P131*ProkustesV!$AC131,-99)</f>
        <v>-99</v>
      </c>
      <c r="P131" s="82">
        <f>IF($A131=$B$3,ProkustesV2!O131*ProkustesV!$AC131,-99)</f>
        <v>-99</v>
      </c>
      <c r="Q131" s="82">
        <f>IF($A131=$B$3,ProkustesV2!R131*ProkustesV!$AC131,-99)</f>
        <v>-99</v>
      </c>
      <c r="R131" s="82">
        <f>IF($A131=$B$3,ProkustesV2!Q131*ProkustesV!$AC131,-99)</f>
        <v>-99</v>
      </c>
      <c r="S131" s="82">
        <f>IF($A131=$B$3,ProkustesV2!T131*ProkustesV!$AC131,-99)</f>
        <v>-99</v>
      </c>
      <c r="T131" s="82">
        <f>IF($A131=$B$3,ProkustesV2!S131*ProkustesV!$AC131,-99)</f>
        <v>-99</v>
      </c>
      <c r="U131" s="82">
        <f>IF($A131=$B$3,ProkustesV2!V131*ProkustesV!$AC131,-99)</f>
        <v>-99</v>
      </c>
      <c r="V131" s="82">
        <f>IF($A131=$B$3,ProkustesV2!U131*ProkustesV!$AC131,-99)</f>
        <v>-99</v>
      </c>
    </row>
    <row r="132" spans="1:22" x14ac:dyDescent="0.3">
      <c r="A132" s="80" t="str">
        <f t="shared" si="3"/>
        <v>DIPcom</v>
      </c>
      <c r="B132" s="82" t="str">
        <f>ProkustesV!D132</f>
        <v>DIPcom5_d_5.jpg</v>
      </c>
      <c r="C132" s="82">
        <f>IF($A132=$B$3,ProkustesV2!D132*ProkustesV!$AC132,-99)</f>
        <v>-99</v>
      </c>
      <c r="D132" s="82">
        <f>IF($A132=$B$3,ProkustesV2!C132*ProkustesV!$AC132,-99)</f>
        <v>-99</v>
      </c>
      <c r="E132" s="82">
        <f>IF($A132=$B$3,ProkustesV2!F132*ProkustesV!$AC132,-99)</f>
        <v>-99</v>
      </c>
      <c r="F132" s="82">
        <f>IF($A132=$B$3,ProkustesV2!E132*ProkustesV!$AC132,-99)</f>
        <v>-99</v>
      </c>
      <c r="G132" s="82">
        <f>IF($A132=$B$3,ProkustesV2!H132*ProkustesV!$AC132,-99)</f>
        <v>-99</v>
      </c>
      <c r="H132" s="82">
        <f>IF($A132=$B$3,ProkustesV2!G132*ProkustesV!$AC132,-99)</f>
        <v>-99</v>
      </c>
      <c r="I132" s="82">
        <f>IF($A132=$B$3,ProkustesV2!J132*ProkustesV!$AC132,-99)</f>
        <v>-99</v>
      </c>
      <c r="J132" s="82">
        <f>IF($A132=$B$3,ProkustesV2!I132*ProkustesV!$AC132,-99)</f>
        <v>-99</v>
      </c>
      <c r="K132" s="82">
        <f>IF($A132=$B$3,ProkustesV2!L132*ProkustesV!$AC132,-99)</f>
        <v>-99</v>
      </c>
      <c r="L132" s="82">
        <f>IF($A132=$B$3,ProkustesV2!K132*ProkustesV!$AC132,-99)</f>
        <v>-99</v>
      </c>
      <c r="M132" s="82">
        <f>IF($A132=$B$3,ProkustesV2!N132*ProkustesV!$AC132,-99)</f>
        <v>-99</v>
      </c>
      <c r="N132" s="82">
        <f>IF($A132=$B$3,ProkustesV2!M132*ProkustesV!$AC132,-99)</f>
        <v>-99</v>
      </c>
      <c r="O132" s="82">
        <f>IF($A132=$B$3,ProkustesV2!P132*ProkustesV!$AC132,-99)</f>
        <v>-99</v>
      </c>
      <c r="P132" s="82">
        <f>IF($A132=$B$3,ProkustesV2!O132*ProkustesV!$AC132,-99)</f>
        <v>-99</v>
      </c>
      <c r="Q132" s="82">
        <f>IF($A132=$B$3,ProkustesV2!R132*ProkustesV!$AC132,-99)</f>
        <v>-99</v>
      </c>
      <c r="R132" s="82">
        <f>IF($A132=$B$3,ProkustesV2!Q132*ProkustesV!$AC132,-99)</f>
        <v>-99</v>
      </c>
      <c r="S132" s="82">
        <f>IF($A132=$B$3,ProkustesV2!T132*ProkustesV!$AC132,-99)</f>
        <v>-99</v>
      </c>
      <c r="T132" s="82">
        <f>IF($A132=$B$3,ProkustesV2!S132*ProkustesV!$AC132,-99)</f>
        <v>-99</v>
      </c>
      <c r="U132" s="82">
        <f>IF($A132=$B$3,ProkustesV2!V132*ProkustesV!$AC132,-99)</f>
        <v>-99</v>
      </c>
      <c r="V132" s="82">
        <f>IF($A132=$B$3,ProkustesV2!U132*ProkustesV!$AC132,-99)</f>
        <v>-99</v>
      </c>
    </row>
    <row r="133" spans="1:22" x14ac:dyDescent="0.3">
      <c r="A133" s="80" t="str">
        <f t="shared" si="3"/>
        <v>DIPcom</v>
      </c>
      <c r="B133" s="82" t="str">
        <f>ProkustesV!D133</f>
        <v>DIPcom6_d_1.jpg</v>
      </c>
      <c r="C133" s="82">
        <f>IF($A133=$B$3,ProkustesV2!D133*ProkustesV!$AC133,-99)</f>
        <v>-99</v>
      </c>
      <c r="D133" s="82">
        <f>IF($A133=$B$3,ProkustesV2!C133*ProkustesV!$AC133,-99)</f>
        <v>-99</v>
      </c>
      <c r="E133" s="82">
        <f>IF($A133=$B$3,ProkustesV2!F133*ProkustesV!$AC133,-99)</f>
        <v>-99</v>
      </c>
      <c r="F133" s="82">
        <f>IF($A133=$B$3,ProkustesV2!E133*ProkustesV!$AC133,-99)</f>
        <v>-99</v>
      </c>
      <c r="G133" s="82">
        <f>IF($A133=$B$3,ProkustesV2!H133*ProkustesV!$AC133,-99)</f>
        <v>-99</v>
      </c>
      <c r="H133" s="82">
        <f>IF($A133=$B$3,ProkustesV2!G133*ProkustesV!$AC133,-99)</f>
        <v>-99</v>
      </c>
      <c r="I133" s="82">
        <f>IF($A133=$B$3,ProkustesV2!J133*ProkustesV!$AC133,-99)</f>
        <v>-99</v>
      </c>
      <c r="J133" s="82">
        <f>IF($A133=$B$3,ProkustesV2!I133*ProkustesV!$AC133,-99)</f>
        <v>-99</v>
      </c>
      <c r="K133" s="82">
        <f>IF($A133=$B$3,ProkustesV2!L133*ProkustesV!$AC133,-99)</f>
        <v>-99</v>
      </c>
      <c r="L133" s="82">
        <f>IF($A133=$B$3,ProkustesV2!K133*ProkustesV!$AC133,-99)</f>
        <v>-99</v>
      </c>
      <c r="M133" s="82">
        <f>IF($A133=$B$3,ProkustesV2!N133*ProkustesV!$AC133,-99)</f>
        <v>-99</v>
      </c>
      <c r="N133" s="82">
        <f>IF($A133=$B$3,ProkustesV2!M133*ProkustesV!$AC133,-99)</f>
        <v>-99</v>
      </c>
      <c r="O133" s="82">
        <f>IF($A133=$B$3,ProkustesV2!P133*ProkustesV!$AC133,-99)</f>
        <v>-99</v>
      </c>
      <c r="P133" s="82">
        <f>IF($A133=$B$3,ProkustesV2!O133*ProkustesV!$AC133,-99)</f>
        <v>-99</v>
      </c>
      <c r="Q133" s="82">
        <f>IF($A133=$B$3,ProkustesV2!R133*ProkustesV!$AC133,-99)</f>
        <v>-99</v>
      </c>
      <c r="R133" s="82">
        <f>IF($A133=$B$3,ProkustesV2!Q133*ProkustesV!$AC133,-99)</f>
        <v>-99</v>
      </c>
      <c r="S133" s="82">
        <f>IF($A133=$B$3,ProkustesV2!T133*ProkustesV!$AC133,-99)</f>
        <v>-99</v>
      </c>
      <c r="T133" s="82">
        <f>IF($A133=$B$3,ProkustesV2!S133*ProkustesV!$AC133,-99)</f>
        <v>-99</v>
      </c>
      <c r="U133" s="82">
        <f>IF($A133=$B$3,ProkustesV2!V133*ProkustesV!$AC133,-99)</f>
        <v>-99</v>
      </c>
      <c r="V133" s="82">
        <f>IF($A133=$B$3,ProkustesV2!U133*ProkustesV!$AC133,-99)</f>
        <v>-99</v>
      </c>
    </row>
    <row r="134" spans="1:22" x14ac:dyDescent="0.3">
      <c r="A134" s="80" t="str">
        <f t="shared" si="3"/>
        <v>DIPcom</v>
      </c>
      <c r="B134" s="82" t="str">
        <f>ProkustesV!D134</f>
        <v>DIPcom6_d_2.jpg</v>
      </c>
      <c r="C134" s="82">
        <f>IF($A134=$B$3,ProkustesV2!D134*ProkustesV!$AC134,-99)</f>
        <v>-99</v>
      </c>
      <c r="D134" s="82">
        <f>IF($A134=$B$3,ProkustesV2!C134*ProkustesV!$AC134,-99)</f>
        <v>-99</v>
      </c>
      <c r="E134" s="82">
        <f>IF($A134=$B$3,ProkustesV2!F134*ProkustesV!$AC134,-99)</f>
        <v>-99</v>
      </c>
      <c r="F134" s="82">
        <f>IF($A134=$B$3,ProkustesV2!E134*ProkustesV!$AC134,-99)</f>
        <v>-99</v>
      </c>
      <c r="G134" s="82">
        <f>IF($A134=$B$3,ProkustesV2!H134*ProkustesV!$AC134,-99)</f>
        <v>-99</v>
      </c>
      <c r="H134" s="82">
        <f>IF($A134=$B$3,ProkustesV2!G134*ProkustesV!$AC134,-99)</f>
        <v>-99</v>
      </c>
      <c r="I134" s="82">
        <f>IF($A134=$B$3,ProkustesV2!J134*ProkustesV!$AC134,-99)</f>
        <v>-99</v>
      </c>
      <c r="J134" s="82">
        <f>IF($A134=$B$3,ProkustesV2!I134*ProkustesV!$AC134,-99)</f>
        <v>-99</v>
      </c>
      <c r="K134" s="82">
        <f>IF($A134=$B$3,ProkustesV2!L134*ProkustesV!$AC134,-99)</f>
        <v>-99</v>
      </c>
      <c r="L134" s="82">
        <f>IF($A134=$B$3,ProkustesV2!K134*ProkustesV!$AC134,-99)</f>
        <v>-99</v>
      </c>
      <c r="M134" s="82">
        <f>IF($A134=$B$3,ProkustesV2!N134*ProkustesV!$AC134,-99)</f>
        <v>-99</v>
      </c>
      <c r="N134" s="82">
        <f>IF($A134=$B$3,ProkustesV2!M134*ProkustesV!$AC134,-99)</f>
        <v>-99</v>
      </c>
      <c r="O134" s="82">
        <f>IF($A134=$B$3,ProkustesV2!P134*ProkustesV!$AC134,-99)</f>
        <v>-99</v>
      </c>
      <c r="P134" s="82">
        <f>IF($A134=$B$3,ProkustesV2!O134*ProkustesV!$AC134,-99)</f>
        <v>-99</v>
      </c>
      <c r="Q134" s="82">
        <f>IF($A134=$B$3,ProkustesV2!R134*ProkustesV!$AC134,-99)</f>
        <v>-99</v>
      </c>
      <c r="R134" s="82">
        <f>IF($A134=$B$3,ProkustesV2!Q134*ProkustesV!$AC134,-99)</f>
        <v>-99</v>
      </c>
      <c r="S134" s="82">
        <f>IF($A134=$B$3,ProkustesV2!T134*ProkustesV!$AC134,-99)</f>
        <v>-99</v>
      </c>
      <c r="T134" s="82">
        <f>IF($A134=$B$3,ProkustesV2!S134*ProkustesV!$AC134,-99)</f>
        <v>-99</v>
      </c>
      <c r="U134" s="82">
        <f>IF($A134=$B$3,ProkustesV2!V134*ProkustesV!$AC134,-99)</f>
        <v>-99</v>
      </c>
      <c r="V134" s="82">
        <f>IF($A134=$B$3,ProkustesV2!U134*ProkustesV!$AC134,-99)</f>
        <v>-99</v>
      </c>
    </row>
    <row r="135" spans="1:22" x14ac:dyDescent="0.3">
      <c r="A135" s="80" t="str">
        <f t="shared" si="3"/>
        <v>DIPcom</v>
      </c>
      <c r="B135" s="82" t="str">
        <f>ProkustesV!D135</f>
        <v>DIPcom6_d_3.jpg</v>
      </c>
      <c r="C135" s="82">
        <f>IF($A135=$B$3,ProkustesV2!D135*ProkustesV!$AC135,-99)</f>
        <v>-99</v>
      </c>
      <c r="D135" s="82">
        <f>IF($A135=$B$3,ProkustesV2!C135*ProkustesV!$AC135,-99)</f>
        <v>-99</v>
      </c>
      <c r="E135" s="82">
        <f>IF($A135=$B$3,ProkustesV2!F135*ProkustesV!$AC135,-99)</f>
        <v>-99</v>
      </c>
      <c r="F135" s="82">
        <f>IF($A135=$B$3,ProkustesV2!E135*ProkustesV!$AC135,-99)</f>
        <v>-99</v>
      </c>
      <c r="G135" s="82">
        <f>IF($A135=$B$3,ProkustesV2!H135*ProkustesV!$AC135,-99)</f>
        <v>-99</v>
      </c>
      <c r="H135" s="82">
        <f>IF($A135=$B$3,ProkustesV2!G135*ProkustesV!$AC135,-99)</f>
        <v>-99</v>
      </c>
      <c r="I135" s="82">
        <f>IF($A135=$B$3,ProkustesV2!J135*ProkustesV!$AC135,-99)</f>
        <v>-99</v>
      </c>
      <c r="J135" s="82">
        <f>IF($A135=$B$3,ProkustesV2!I135*ProkustesV!$AC135,-99)</f>
        <v>-99</v>
      </c>
      <c r="K135" s="82">
        <f>IF($A135=$B$3,ProkustesV2!L135*ProkustesV!$AC135,-99)</f>
        <v>-99</v>
      </c>
      <c r="L135" s="82">
        <f>IF($A135=$B$3,ProkustesV2!K135*ProkustesV!$AC135,-99)</f>
        <v>-99</v>
      </c>
      <c r="M135" s="82">
        <f>IF($A135=$B$3,ProkustesV2!N135*ProkustesV!$AC135,-99)</f>
        <v>-99</v>
      </c>
      <c r="N135" s="82">
        <f>IF($A135=$B$3,ProkustesV2!M135*ProkustesV!$AC135,-99)</f>
        <v>-99</v>
      </c>
      <c r="O135" s="82">
        <f>IF($A135=$B$3,ProkustesV2!P135*ProkustesV!$AC135,-99)</f>
        <v>-99</v>
      </c>
      <c r="P135" s="82">
        <f>IF($A135=$B$3,ProkustesV2!O135*ProkustesV!$AC135,-99)</f>
        <v>-99</v>
      </c>
      <c r="Q135" s="82">
        <f>IF($A135=$B$3,ProkustesV2!R135*ProkustesV!$AC135,-99)</f>
        <v>-99</v>
      </c>
      <c r="R135" s="82">
        <f>IF($A135=$B$3,ProkustesV2!Q135*ProkustesV!$AC135,-99)</f>
        <v>-99</v>
      </c>
      <c r="S135" s="82">
        <f>IF($A135=$B$3,ProkustesV2!T135*ProkustesV!$AC135,-99)</f>
        <v>-99</v>
      </c>
      <c r="T135" s="82">
        <f>IF($A135=$B$3,ProkustesV2!S135*ProkustesV!$AC135,-99)</f>
        <v>-99</v>
      </c>
      <c r="U135" s="82">
        <f>IF($A135=$B$3,ProkustesV2!V135*ProkustesV!$AC135,-99)</f>
        <v>-99</v>
      </c>
      <c r="V135" s="82">
        <f>IF($A135=$B$3,ProkustesV2!U135*ProkustesV!$AC135,-99)</f>
        <v>-99</v>
      </c>
    </row>
    <row r="136" spans="1:22" x14ac:dyDescent="0.3">
      <c r="A136" s="80" t="str">
        <f t="shared" si="3"/>
        <v>DIPcom</v>
      </c>
      <c r="B136" s="82" t="str">
        <f>ProkustesV!D136</f>
        <v>DIPcom6_d_4.jpg</v>
      </c>
      <c r="C136" s="82">
        <f>IF($A136=$B$3,ProkustesV2!D136*ProkustesV!$AC136,-99)</f>
        <v>-99</v>
      </c>
      <c r="D136" s="82">
        <f>IF($A136=$B$3,ProkustesV2!C136*ProkustesV!$AC136,-99)</f>
        <v>-99</v>
      </c>
      <c r="E136" s="82">
        <f>IF($A136=$B$3,ProkustesV2!F136*ProkustesV!$AC136,-99)</f>
        <v>-99</v>
      </c>
      <c r="F136" s="82">
        <f>IF($A136=$B$3,ProkustesV2!E136*ProkustesV!$AC136,-99)</f>
        <v>-99</v>
      </c>
      <c r="G136" s="82">
        <f>IF($A136=$B$3,ProkustesV2!H136*ProkustesV!$AC136,-99)</f>
        <v>-99</v>
      </c>
      <c r="H136" s="82">
        <f>IF($A136=$B$3,ProkustesV2!G136*ProkustesV!$AC136,-99)</f>
        <v>-99</v>
      </c>
      <c r="I136" s="82">
        <f>IF($A136=$B$3,ProkustesV2!J136*ProkustesV!$AC136,-99)</f>
        <v>-99</v>
      </c>
      <c r="J136" s="82">
        <f>IF($A136=$B$3,ProkustesV2!I136*ProkustesV!$AC136,-99)</f>
        <v>-99</v>
      </c>
      <c r="K136" s="82">
        <f>IF($A136=$B$3,ProkustesV2!L136*ProkustesV!$AC136,-99)</f>
        <v>-99</v>
      </c>
      <c r="L136" s="82">
        <f>IF($A136=$B$3,ProkustesV2!K136*ProkustesV!$AC136,-99)</f>
        <v>-99</v>
      </c>
      <c r="M136" s="82">
        <f>IF($A136=$B$3,ProkustesV2!N136*ProkustesV!$AC136,-99)</f>
        <v>-99</v>
      </c>
      <c r="N136" s="82">
        <f>IF($A136=$B$3,ProkustesV2!M136*ProkustesV!$AC136,-99)</f>
        <v>-99</v>
      </c>
      <c r="O136" s="82">
        <f>IF($A136=$B$3,ProkustesV2!P136*ProkustesV!$AC136,-99)</f>
        <v>-99</v>
      </c>
      <c r="P136" s="82">
        <f>IF($A136=$B$3,ProkustesV2!O136*ProkustesV!$AC136,-99)</f>
        <v>-99</v>
      </c>
      <c r="Q136" s="82">
        <f>IF($A136=$B$3,ProkustesV2!R136*ProkustesV!$AC136,-99)</f>
        <v>-99</v>
      </c>
      <c r="R136" s="82">
        <f>IF($A136=$B$3,ProkustesV2!Q136*ProkustesV!$AC136,-99)</f>
        <v>-99</v>
      </c>
      <c r="S136" s="82">
        <f>IF($A136=$B$3,ProkustesV2!T136*ProkustesV!$AC136,-99)</f>
        <v>-99</v>
      </c>
      <c r="T136" s="82">
        <f>IF($A136=$B$3,ProkustesV2!S136*ProkustesV!$AC136,-99)</f>
        <v>-99</v>
      </c>
      <c r="U136" s="82">
        <f>IF($A136=$B$3,ProkustesV2!V136*ProkustesV!$AC136,-99)</f>
        <v>-99</v>
      </c>
      <c r="V136" s="82">
        <f>IF($A136=$B$3,ProkustesV2!U136*ProkustesV!$AC136,-99)</f>
        <v>-99</v>
      </c>
    </row>
    <row r="137" spans="1:22" x14ac:dyDescent="0.3">
      <c r="A137" s="80" t="str">
        <f t="shared" si="3"/>
        <v>DIPcom</v>
      </c>
      <c r="B137" s="82" t="str">
        <f>ProkustesV!D137</f>
        <v>DIPcom6_d_5.jpg</v>
      </c>
      <c r="C137" s="82">
        <f>IF($A137=$B$3,ProkustesV2!D137*ProkustesV!$AC137,-99)</f>
        <v>-99</v>
      </c>
      <c r="D137" s="82">
        <f>IF($A137=$B$3,ProkustesV2!C137*ProkustesV!$AC137,-99)</f>
        <v>-99</v>
      </c>
      <c r="E137" s="82">
        <f>IF($A137=$B$3,ProkustesV2!F137*ProkustesV!$AC137,-99)</f>
        <v>-99</v>
      </c>
      <c r="F137" s="82">
        <f>IF($A137=$B$3,ProkustesV2!E137*ProkustesV!$AC137,-99)</f>
        <v>-99</v>
      </c>
      <c r="G137" s="82">
        <f>IF($A137=$B$3,ProkustesV2!H137*ProkustesV!$AC137,-99)</f>
        <v>-99</v>
      </c>
      <c r="H137" s="82">
        <f>IF($A137=$B$3,ProkustesV2!G137*ProkustesV!$AC137,-99)</f>
        <v>-99</v>
      </c>
      <c r="I137" s="82">
        <f>IF($A137=$B$3,ProkustesV2!J137*ProkustesV!$AC137,-99)</f>
        <v>-99</v>
      </c>
      <c r="J137" s="82">
        <f>IF($A137=$B$3,ProkustesV2!I137*ProkustesV!$AC137,-99)</f>
        <v>-99</v>
      </c>
      <c r="K137" s="82">
        <f>IF($A137=$B$3,ProkustesV2!L137*ProkustesV!$AC137,-99)</f>
        <v>-99</v>
      </c>
      <c r="L137" s="82">
        <f>IF($A137=$B$3,ProkustesV2!K137*ProkustesV!$AC137,-99)</f>
        <v>-99</v>
      </c>
      <c r="M137" s="82">
        <f>IF($A137=$B$3,ProkustesV2!N137*ProkustesV!$AC137,-99)</f>
        <v>-99</v>
      </c>
      <c r="N137" s="82">
        <f>IF($A137=$B$3,ProkustesV2!M137*ProkustesV!$AC137,-99)</f>
        <v>-99</v>
      </c>
      <c r="O137" s="82">
        <f>IF($A137=$B$3,ProkustesV2!P137*ProkustesV!$AC137,-99)</f>
        <v>-99</v>
      </c>
      <c r="P137" s="82">
        <f>IF($A137=$B$3,ProkustesV2!O137*ProkustesV!$AC137,-99)</f>
        <v>-99</v>
      </c>
      <c r="Q137" s="82">
        <f>IF($A137=$B$3,ProkustesV2!R137*ProkustesV!$AC137,-99)</f>
        <v>-99</v>
      </c>
      <c r="R137" s="82">
        <f>IF($A137=$B$3,ProkustesV2!Q137*ProkustesV!$AC137,-99)</f>
        <v>-99</v>
      </c>
      <c r="S137" s="82">
        <f>IF($A137=$B$3,ProkustesV2!T137*ProkustesV!$AC137,-99)</f>
        <v>-99</v>
      </c>
      <c r="T137" s="82">
        <f>IF($A137=$B$3,ProkustesV2!S137*ProkustesV!$AC137,-99)</f>
        <v>-99</v>
      </c>
      <c r="U137" s="82">
        <f>IF($A137=$B$3,ProkustesV2!V137*ProkustesV!$AC137,-99)</f>
        <v>-99</v>
      </c>
      <c r="V137" s="82">
        <f>IF($A137=$B$3,ProkustesV2!U137*ProkustesV!$AC137,-99)</f>
        <v>-99</v>
      </c>
    </row>
    <row r="138" spans="1:22" x14ac:dyDescent="0.3">
      <c r="A138" s="80" t="str">
        <f t="shared" si="3"/>
        <v>DIPcom</v>
      </c>
      <c r="B138" s="82" t="str">
        <f>ProkustesV!D138</f>
        <v>DIPcomSportplatz Spiegelau_d_1.jpg</v>
      </c>
      <c r="C138" s="82">
        <f>IF($A138=$B$3,ProkustesV2!D138*ProkustesV!$AC138,-99)</f>
        <v>-99</v>
      </c>
      <c r="D138" s="82">
        <f>IF($A138=$B$3,ProkustesV2!C138*ProkustesV!$AC138,-99)</f>
        <v>-99</v>
      </c>
      <c r="E138" s="82">
        <f>IF($A138=$B$3,ProkustesV2!F138*ProkustesV!$AC138,-99)</f>
        <v>-99</v>
      </c>
      <c r="F138" s="82">
        <f>IF($A138=$B$3,ProkustesV2!E138*ProkustesV!$AC138,-99)</f>
        <v>-99</v>
      </c>
      <c r="G138" s="82">
        <f>IF($A138=$B$3,ProkustesV2!H138*ProkustesV!$AC138,-99)</f>
        <v>-99</v>
      </c>
      <c r="H138" s="82">
        <f>IF($A138=$B$3,ProkustesV2!G138*ProkustesV!$AC138,-99)</f>
        <v>-99</v>
      </c>
      <c r="I138" s="82">
        <f>IF($A138=$B$3,ProkustesV2!J138*ProkustesV!$AC138,-99)</f>
        <v>-99</v>
      </c>
      <c r="J138" s="82">
        <f>IF($A138=$B$3,ProkustesV2!I138*ProkustesV!$AC138,-99)</f>
        <v>-99</v>
      </c>
      <c r="K138" s="82">
        <f>IF($A138=$B$3,ProkustesV2!L138*ProkustesV!$AC138,-99)</f>
        <v>-99</v>
      </c>
      <c r="L138" s="82">
        <f>IF($A138=$B$3,ProkustesV2!K138*ProkustesV!$AC138,-99)</f>
        <v>-99</v>
      </c>
      <c r="M138" s="82">
        <f>IF($A138=$B$3,ProkustesV2!N138*ProkustesV!$AC138,-99)</f>
        <v>-99</v>
      </c>
      <c r="N138" s="82">
        <f>IF($A138=$B$3,ProkustesV2!M138*ProkustesV!$AC138,-99)</f>
        <v>-99</v>
      </c>
      <c r="O138" s="82">
        <f>IF($A138=$B$3,ProkustesV2!P138*ProkustesV!$AC138,-99)</f>
        <v>-99</v>
      </c>
      <c r="P138" s="82">
        <f>IF($A138=$B$3,ProkustesV2!O138*ProkustesV!$AC138,-99)</f>
        <v>-99</v>
      </c>
      <c r="Q138" s="82">
        <f>IF($A138=$B$3,ProkustesV2!R138*ProkustesV!$AC138,-99)</f>
        <v>-99</v>
      </c>
      <c r="R138" s="82">
        <f>IF($A138=$B$3,ProkustesV2!Q138*ProkustesV!$AC138,-99)</f>
        <v>-99</v>
      </c>
      <c r="S138" s="82">
        <f>IF($A138=$B$3,ProkustesV2!T138*ProkustesV!$AC138,-99)</f>
        <v>-99</v>
      </c>
      <c r="T138" s="82">
        <f>IF($A138=$B$3,ProkustesV2!S138*ProkustesV!$AC138,-99)</f>
        <v>-99</v>
      </c>
      <c r="U138" s="82">
        <f>IF($A138=$B$3,ProkustesV2!V138*ProkustesV!$AC138,-99)</f>
        <v>-99</v>
      </c>
      <c r="V138" s="82">
        <f>IF($A138=$B$3,ProkustesV2!U138*ProkustesV!$AC138,-99)</f>
        <v>-99</v>
      </c>
    </row>
    <row r="139" spans="1:22" x14ac:dyDescent="0.3">
      <c r="A139" s="80" t="str">
        <f t="shared" ref="A139:A202" si="4">MID(B139,1,6)</f>
        <v>DIPcom</v>
      </c>
      <c r="B139" s="82" t="str">
        <f>ProkustesV!D139</f>
        <v>DIPcomSportplatz Spiegelau_d_2.jpg</v>
      </c>
      <c r="C139" s="82">
        <f>IF($A139=$B$3,ProkustesV2!D139*ProkustesV!$AC139,-99)</f>
        <v>-99</v>
      </c>
      <c r="D139" s="82">
        <f>IF($A139=$B$3,ProkustesV2!C139*ProkustesV!$AC139,-99)</f>
        <v>-99</v>
      </c>
      <c r="E139" s="82">
        <f>IF($A139=$B$3,ProkustesV2!F139*ProkustesV!$AC139,-99)</f>
        <v>-99</v>
      </c>
      <c r="F139" s="82">
        <f>IF($A139=$B$3,ProkustesV2!E139*ProkustesV!$AC139,-99)</f>
        <v>-99</v>
      </c>
      <c r="G139" s="82">
        <f>IF($A139=$B$3,ProkustesV2!H139*ProkustesV!$AC139,-99)</f>
        <v>-99</v>
      </c>
      <c r="H139" s="82">
        <f>IF($A139=$B$3,ProkustesV2!G139*ProkustesV!$AC139,-99)</f>
        <v>-99</v>
      </c>
      <c r="I139" s="82">
        <f>IF($A139=$B$3,ProkustesV2!J139*ProkustesV!$AC139,-99)</f>
        <v>-99</v>
      </c>
      <c r="J139" s="82">
        <f>IF($A139=$B$3,ProkustesV2!I139*ProkustesV!$AC139,-99)</f>
        <v>-99</v>
      </c>
      <c r="K139" s="82">
        <f>IF($A139=$B$3,ProkustesV2!L139*ProkustesV!$AC139,-99)</f>
        <v>-99</v>
      </c>
      <c r="L139" s="82">
        <f>IF($A139=$B$3,ProkustesV2!K139*ProkustesV!$AC139,-99)</f>
        <v>-99</v>
      </c>
      <c r="M139" s="82">
        <f>IF($A139=$B$3,ProkustesV2!N139*ProkustesV!$AC139,-99)</f>
        <v>-99</v>
      </c>
      <c r="N139" s="82">
        <f>IF($A139=$B$3,ProkustesV2!M139*ProkustesV!$AC139,-99)</f>
        <v>-99</v>
      </c>
      <c r="O139" s="82">
        <f>IF($A139=$B$3,ProkustesV2!P139*ProkustesV!$AC139,-99)</f>
        <v>-99</v>
      </c>
      <c r="P139" s="82">
        <f>IF($A139=$B$3,ProkustesV2!O139*ProkustesV!$AC139,-99)</f>
        <v>-99</v>
      </c>
      <c r="Q139" s="82">
        <f>IF($A139=$B$3,ProkustesV2!R139*ProkustesV!$AC139,-99)</f>
        <v>-99</v>
      </c>
      <c r="R139" s="82">
        <f>IF($A139=$B$3,ProkustesV2!Q139*ProkustesV!$AC139,-99)</f>
        <v>-99</v>
      </c>
      <c r="S139" s="82">
        <f>IF($A139=$B$3,ProkustesV2!T139*ProkustesV!$AC139,-99)</f>
        <v>-99</v>
      </c>
      <c r="T139" s="82">
        <f>IF($A139=$B$3,ProkustesV2!S139*ProkustesV!$AC139,-99)</f>
        <v>-99</v>
      </c>
      <c r="U139" s="82">
        <f>IF($A139=$B$3,ProkustesV2!V139*ProkustesV!$AC139,-99)</f>
        <v>-99</v>
      </c>
      <c r="V139" s="82">
        <f>IF($A139=$B$3,ProkustesV2!U139*ProkustesV!$AC139,-99)</f>
        <v>-99</v>
      </c>
    </row>
    <row r="140" spans="1:22" x14ac:dyDescent="0.3">
      <c r="A140" s="80" t="str">
        <f t="shared" si="4"/>
        <v>DIPcom</v>
      </c>
      <c r="B140" s="82" t="str">
        <f>ProkustesV!D140</f>
        <v>DIPcomSportplatz Spiegelau_d_3.jpg</v>
      </c>
      <c r="C140" s="82">
        <f>IF($A140=$B$3,ProkustesV2!D140*ProkustesV!$AC140,-99)</f>
        <v>-99</v>
      </c>
      <c r="D140" s="82">
        <f>IF($A140=$B$3,ProkustesV2!C140*ProkustesV!$AC140,-99)</f>
        <v>-99</v>
      </c>
      <c r="E140" s="82">
        <f>IF($A140=$B$3,ProkustesV2!F140*ProkustesV!$AC140,-99)</f>
        <v>-99</v>
      </c>
      <c r="F140" s="82">
        <f>IF($A140=$B$3,ProkustesV2!E140*ProkustesV!$AC140,-99)</f>
        <v>-99</v>
      </c>
      <c r="G140" s="82">
        <f>IF($A140=$B$3,ProkustesV2!H140*ProkustesV!$AC140,-99)</f>
        <v>-99</v>
      </c>
      <c r="H140" s="82">
        <f>IF($A140=$B$3,ProkustesV2!G140*ProkustesV!$AC140,-99)</f>
        <v>-99</v>
      </c>
      <c r="I140" s="82">
        <f>IF($A140=$B$3,ProkustesV2!J140*ProkustesV!$AC140,-99)</f>
        <v>-99</v>
      </c>
      <c r="J140" s="82">
        <f>IF($A140=$B$3,ProkustesV2!I140*ProkustesV!$AC140,-99)</f>
        <v>-99</v>
      </c>
      <c r="K140" s="82">
        <f>IF($A140=$B$3,ProkustesV2!L140*ProkustesV!$AC140,-99)</f>
        <v>-99</v>
      </c>
      <c r="L140" s="82">
        <f>IF($A140=$B$3,ProkustesV2!K140*ProkustesV!$AC140,-99)</f>
        <v>-99</v>
      </c>
      <c r="M140" s="82">
        <f>IF($A140=$B$3,ProkustesV2!N140*ProkustesV!$AC140,-99)</f>
        <v>-99</v>
      </c>
      <c r="N140" s="82">
        <f>IF($A140=$B$3,ProkustesV2!M140*ProkustesV!$AC140,-99)</f>
        <v>-99</v>
      </c>
      <c r="O140" s="82">
        <f>IF($A140=$B$3,ProkustesV2!P140*ProkustesV!$AC140,-99)</f>
        <v>-99</v>
      </c>
      <c r="P140" s="82">
        <f>IF($A140=$B$3,ProkustesV2!O140*ProkustesV!$AC140,-99)</f>
        <v>-99</v>
      </c>
      <c r="Q140" s="82">
        <f>IF($A140=$B$3,ProkustesV2!R140*ProkustesV!$AC140,-99)</f>
        <v>-99</v>
      </c>
      <c r="R140" s="82">
        <f>IF($A140=$B$3,ProkustesV2!Q140*ProkustesV!$AC140,-99)</f>
        <v>-99</v>
      </c>
      <c r="S140" s="82">
        <f>IF($A140=$B$3,ProkustesV2!T140*ProkustesV!$AC140,-99)</f>
        <v>-99</v>
      </c>
      <c r="T140" s="82">
        <f>IF($A140=$B$3,ProkustesV2!S140*ProkustesV!$AC140,-99)</f>
        <v>-99</v>
      </c>
      <c r="U140" s="82">
        <f>IF($A140=$B$3,ProkustesV2!V140*ProkustesV!$AC140,-99)</f>
        <v>-99</v>
      </c>
      <c r="V140" s="82">
        <f>IF($A140=$B$3,ProkustesV2!U140*ProkustesV!$AC140,-99)</f>
        <v>-99</v>
      </c>
    </row>
    <row r="141" spans="1:22" x14ac:dyDescent="0.3">
      <c r="A141" s="80" t="str">
        <f t="shared" si="4"/>
        <v>DIPcom</v>
      </c>
      <c r="B141" s="82" t="str">
        <f>ProkustesV!D141</f>
        <v>DIPcomSportplatz Spiegelau_d_4.jpg</v>
      </c>
      <c r="C141" s="82">
        <f>IF($A141=$B$3,ProkustesV2!D141*ProkustesV!$AC141,-99)</f>
        <v>-99</v>
      </c>
      <c r="D141" s="82">
        <f>IF($A141=$B$3,ProkustesV2!C141*ProkustesV!$AC141,-99)</f>
        <v>-99</v>
      </c>
      <c r="E141" s="82">
        <f>IF($A141=$B$3,ProkustesV2!F141*ProkustesV!$AC141,-99)</f>
        <v>-99</v>
      </c>
      <c r="F141" s="82">
        <f>IF($A141=$B$3,ProkustesV2!E141*ProkustesV!$AC141,-99)</f>
        <v>-99</v>
      </c>
      <c r="G141" s="82">
        <f>IF($A141=$B$3,ProkustesV2!H141*ProkustesV!$AC141,-99)</f>
        <v>-99</v>
      </c>
      <c r="H141" s="82">
        <f>IF($A141=$B$3,ProkustesV2!G141*ProkustesV!$AC141,-99)</f>
        <v>-99</v>
      </c>
      <c r="I141" s="82">
        <f>IF($A141=$B$3,ProkustesV2!J141*ProkustesV!$AC141,-99)</f>
        <v>-99</v>
      </c>
      <c r="J141" s="82">
        <f>IF($A141=$B$3,ProkustesV2!I141*ProkustesV!$AC141,-99)</f>
        <v>-99</v>
      </c>
      <c r="K141" s="82">
        <f>IF($A141=$B$3,ProkustesV2!L141*ProkustesV!$AC141,-99)</f>
        <v>-99</v>
      </c>
      <c r="L141" s="82">
        <f>IF($A141=$B$3,ProkustesV2!K141*ProkustesV!$AC141,-99)</f>
        <v>-99</v>
      </c>
      <c r="M141" s="82">
        <f>IF($A141=$B$3,ProkustesV2!N141*ProkustesV!$AC141,-99)</f>
        <v>-99</v>
      </c>
      <c r="N141" s="82">
        <f>IF($A141=$B$3,ProkustesV2!M141*ProkustesV!$AC141,-99)</f>
        <v>-99</v>
      </c>
      <c r="O141" s="82">
        <f>IF($A141=$B$3,ProkustesV2!P141*ProkustesV!$AC141,-99)</f>
        <v>-99</v>
      </c>
      <c r="P141" s="82">
        <f>IF($A141=$B$3,ProkustesV2!O141*ProkustesV!$AC141,-99)</f>
        <v>-99</v>
      </c>
      <c r="Q141" s="82">
        <f>IF($A141=$B$3,ProkustesV2!R141*ProkustesV!$AC141,-99)</f>
        <v>-99</v>
      </c>
      <c r="R141" s="82">
        <f>IF($A141=$B$3,ProkustesV2!Q141*ProkustesV!$AC141,-99)</f>
        <v>-99</v>
      </c>
      <c r="S141" s="82">
        <f>IF($A141=$B$3,ProkustesV2!T141*ProkustesV!$AC141,-99)</f>
        <v>-99</v>
      </c>
      <c r="T141" s="82">
        <f>IF($A141=$B$3,ProkustesV2!S141*ProkustesV!$AC141,-99)</f>
        <v>-99</v>
      </c>
      <c r="U141" s="82">
        <f>IF($A141=$B$3,ProkustesV2!V141*ProkustesV!$AC141,-99)</f>
        <v>-99</v>
      </c>
      <c r="V141" s="82">
        <f>IF($A141=$B$3,ProkustesV2!U141*ProkustesV!$AC141,-99)</f>
        <v>-99</v>
      </c>
    </row>
    <row r="142" spans="1:22" x14ac:dyDescent="0.3">
      <c r="A142" s="80" t="str">
        <f t="shared" si="4"/>
        <v>DIPcom</v>
      </c>
      <c r="B142" s="82" t="str">
        <f>ProkustesV!D142</f>
        <v>DIPcomSportplatz Spiegelau_d_5.jpg</v>
      </c>
      <c r="C142" s="82">
        <f>IF($A142=$B$3,ProkustesV2!D142*ProkustesV!$AC142,-99)</f>
        <v>-99</v>
      </c>
      <c r="D142" s="82">
        <f>IF($A142=$B$3,ProkustesV2!C142*ProkustesV!$AC142,-99)</f>
        <v>-99</v>
      </c>
      <c r="E142" s="82">
        <f>IF($A142=$B$3,ProkustesV2!F142*ProkustesV!$AC142,-99)</f>
        <v>-99</v>
      </c>
      <c r="F142" s="82">
        <f>IF($A142=$B$3,ProkustesV2!E142*ProkustesV!$AC142,-99)</f>
        <v>-99</v>
      </c>
      <c r="G142" s="82">
        <f>IF($A142=$B$3,ProkustesV2!H142*ProkustesV!$AC142,-99)</f>
        <v>-99</v>
      </c>
      <c r="H142" s="82">
        <f>IF($A142=$B$3,ProkustesV2!G142*ProkustesV!$AC142,-99)</f>
        <v>-99</v>
      </c>
      <c r="I142" s="82">
        <f>IF($A142=$B$3,ProkustesV2!J142*ProkustesV!$AC142,-99)</f>
        <v>-99</v>
      </c>
      <c r="J142" s="82">
        <f>IF($A142=$B$3,ProkustesV2!I142*ProkustesV!$AC142,-99)</f>
        <v>-99</v>
      </c>
      <c r="K142" s="82">
        <f>IF($A142=$B$3,ProkustesV2!L142*ProkustesV!$AC142,-99)</f>
        <v>-99</v>
      </c>
      <c r="L142" s="82">
        <f>IF($A142=$B$3,ProkustesV2!K142*ProkustesV!$AC142,-99)</f>
        <v>-99</v>
      </c>
      <c r="M142" s="82">
        <f>IF($A142=$B$3,ProkustesV2!N142*ProkustesV!$AC142,-99)</f>
        <v>-99</v>
      </c>
      <c r="N142" s="82">
        <f>IF($A142=$B$3,ProkustesV2!M142*ProkustesV!$AC142,-99)</f>
        <v>-99</v>
      </c>
      <c r="O142" s="82">
        <f>IF($A142=$B$3,ProkustesV2!P142*ProkustesV!$AC142,-99)</f>
        <v>-99</v>
      </c>
      <c r="P142" s="82">
        <f>IF($A142=$B$3,ProkustesV2!O142*ProkustesV!$AC142,-99)</f>
        <v>-99</v>
      </c>
      <c r="Q142" s="82">
        <f>IF($A142=$B$3,ProkustesV2!R142*ProkustesV!$AC142,-99)</f>
        <v>-99</v>
      </c>
      <c r="R142" s="82">
        <f>IF($A142=$B$3,ProkustesV2!Q142*ProkustesV!$AC142,-99)</f>
        <v>-99</v>
      </c>
      <c r="S142" s="82">
        <f>IF($A142=$B$3,ProkustesV2!T142*ProkustesV!$AC142,-99)</f>
        <v>-99</v>
      </c>
      <c r="T142" s="82">
        <f>IF($A142=$B$3,ProkustesV2!S142*ProkustesV!$AC142,-99)</f>
        <v>-99</v>
      </c>
      <c r="U142" s="82">
        <f>IF($A142=$B$3,ProkustesV2!V142*ProkustesV!$AC142,-99)</f>
        <v>-99</v>
      </c>
      <c r="V142" s="82">
        <f>IF($A142=$B$3,ProkustesV2!U142*ProkustesV!$AC142,-99)</f>
        <v>-99</v>
      </c>
    </row>
    <row r="143" spans="1:22" x14ac:dyDescent="0.3">
      <c r="A143" s="80" t="str">
        <f t="shared" si="4"/>
        <v>DIPiss</v>
      </c>
      <c r="B143" s="82" t="str">
        <f>ProkustesV!D143</f>
        <v>DIPiss10_d_1.jpg</v>
      </c>
      <c r="C143" s="82">
        <f>IF($A143=$B$3,ProkustesV2!D143*ProkustesV!$AC143,-99)</f>
        <v>-99</v>
      </c>
      <c r="D143" s="82">
        <f>IF($A143=$B$3,ProkustesV2!C143*ProkustesV!$AC143,-99)</f>
        <v>-99</v>
      </c>
      <c r="E143" s="82">
        <f>IF($A143=$B$3,ProkustesV2!F143*ProkustesV!$AC143,-99)</f>
        <v>-99</v>
      </c>
      <c r="F143" s="82">
        <f>IF($A143=$B$3,ProkustesV2!E143*ProkustesV!$AC143,-99)</f>
        <v>-99</v>
      </c>
      <c r="G143" s="82">
        <f>IF($A143=$B$3,ProkustesV2!H143*ProkustesV!$AC143,-99)</f>
        <v>-99</v>
      </c>
      <c r="H143" s="82">
        <f>IF($A143=$B$3,ProkustesV2!G143*ProkustesV!$AC143,-99)</f>
        <v>-99</v>
      </c>
      <c r="I143" s="82">
        <f>IF($A143=$B$3,ProkustesV2!J143*ProkustesV!$AC143,-99)</f>
        <v>-99</v>
      </c>
      <c r="J143" s="82">
        <f>IF($A143=$B$3,ProkustesV2!I143*ProkustesV!$AC143,-99)</f>
        <v>-99</v>
      </c>
      <c r="K143" s="82">
        <f>IF($A143=$B$3,ProkustesV2!L143*ProkustesV!$AC143,-99)</f>
        <v>-99</v>
      </c>
      <c r="L143" s="82">
        <f>IF($A143=$B$3,ProkustesV2!K143*ProkustesV!$AC143,-99)</f>
        <v>-99</v>
      </c>
      <c r="M143" s="82">
        <f>IF($A143=$B$3,ProkustesV2!N143*ProkustesV!$AC143,-99)</f>
        <v>-99</v>
      </c>
      <c r="N143" s="82">
        <f>IF($A143=$B$3,ProkustesV2!M143*ProkustesV!$AC143,-99)</f>
        <v>-99</v>
      </c>
      <c r="O143" s="82">
        <f>IF($A143=$B$3,ProkustesV2!P143*ProkustesV!$AC143,-99)</f>
        <v>-99</v>
      </c>
      <c r="P143" s="82">
        <f>IF($A143=$B$3,ProkustesV2!O143*ProkustesV!$AC143,-99)</f>
        <v>-99</v>
      </c>
      <c r="Q143" s="82">
        <f>IF($A143=$B$3,ProkustesV2!R143*ProkustesV!$AC143,-99)</f>
        <v>-99</v>
      </c>
      <c r="R143" s="82">
        <f>IF($A143=$B$3,ProkustesV2!Q143*ProkustesV!$AC143,-99)</f>
        <v>-99</v>
      </c>
      <c r="S143" s="82">
        <f>IF($A143=$B$3,ProkustesV2!T143*ProkustesV!$AC143,-99)</f>
        <v>-99</v>
      </c>
      <c r="T143" s="82">
        <f>IF($A143=$B$3,ProkustesV2!S143*ProkustesV!$AC143,-99)</f>
        <v>-99</v>
      </c>
      <c r="U143" s="82">
        <f>IF($A143=$B$3,ProkustesV2!V143*ProkustesV!$AC143,-99)</f>
        <v>-99</v>
      </c>
      <c r="V143" s="82">
        <f>IF($A143=$B$3,ProkustesV2!U143*ProkustesV!$AC143,-99)</f>
        <v>-99</v>
      </c>
    </row>
    <row r="144" spans="1:22" x14ac:dyDescent="0.3">
      <c r="A144" s="80" t="str">
        <f t="shared" si="4"/>
        <v>DIPiss</v>
      </c>
      <c r="B144" s="82" t="str">
        <f>ProkustesV!D144</f>
        <v>DIPiss10_d_2.jpg</v>
      </c>
      <c r="C144" s="82">
        <f>IF($A144=$B$3,ProkustesV2!D144*ProkustesV!$AC144,-99)</f>
        <v>-99</v>
      </c>
      <c r="D144" s="82">
        <f>IF($A144=$B$3,ProkustesV2!C144*ProkustesV!$AC144,-99)</f>
        <v>-99</v>
      </c>
      <c r="E144" s="82">
        <f>IF($A144=$B$3,ProkustesV2!F144*ProkustesV!$AC144,-99)</f>
        <v>-99</v>
      </c>
      <c r="F144" s="82">
        <f>IF($A144=$B$3,ProkustesV2!E144*ProkustesV!$AC144,-99)</f>
        <v>-99</v>
      </c>
      <c r="G144" s="82">
        <f>IF($A144=$B$3,ProkustesV2!H144*ProkustesV!$AC144,-99)</f>
        <v>-99</v>
      </c>
      <c r="H144" s="82">
        <f>IF($A144=$B$3,ProkustesV2!G144*ProkustesV!$AC144,-99)</f>
        <v>-99</v>
      </c>
      <c r="I144" s="82">
        <f>IF($A144=$B$3,ProkustesV2!J144*ProkustesV!$AC144,-99)</f>
        <v>-99</v>
      </c>
      <c r="J144" s="82">
        <f>IF($A144=$B$3,ProkustesV2!I144*ProkustesV!$AC144,-99)</f>
        <v>-99</v>
      </c>
      <c r="K144" s="82">
        <f>IF($A144=$B$3,ProkustesV2!L144*ProkustesV!$AC144,-99)</f>
        <v>-99</v>
      </c>
      <c r="L144" s="82">
        <f>IF($A144=$B$3,ProkustesV2!K144*ProkustesV!$AC144,-99)</f>
        <v>-99</v>
      </c>
      <c r="M144" s="82">
        <f>IF($A144=$B$3,ProkustesV2!N144*ProkustesV!$AC144,-99)</f>
        <v>-99</v>
      </c>
      <c r="N144" s="82">
        <f>IF($A144=$B$3,ProkustesV2!M144*ProkustesV!$AC144,-99)</f>
        <v>-99</v>
      </c>
      <c r="O144" s="82">
        <f>IF($A144=$B$3,ProkustesV2!P144*ProkustesV!$AC144,-99)</f>
        <v>-99</v>
      </c>
      <c r="P144" s="82">
        <f>IF($A144=$B$3,ProkustesV2!O144*ProkustesV!$AC144,-99)</f>
        <v>-99</v>
      </c>
      <c r="Q144" s="82">
        <f>IF($A144=$B$3,ProkustesV2!R144*ProkustesV!$AC144,-99)</f>
        <v>-99</v>
      </c>
      <c r="R144" s="82">
        <f>IF($A144=$B$3,ProkustesV2!Q144*ProkustesV!$AC144,-99)</f>
        <v>-99</v>
      </c>
      <c r="S144" s="82">
        <f>IF($A144=$B$3,ProkustesV2!T144*ProkustesV!$AC144,-99)</f>
        <v>-99</v>
      </c>
      <c r="T144" s="82">
        <f>IF($A144=$B$3,ProkustesV2!S144*ProkustesV!$AC144,-99)</f>
        <v>-99</v>
      </c>
      <c r="U144" s="82">
        <f>IF($A144=$B$3,ProkustesV2!V144*ProkustesV!$AC144,-99)</f>
        <v>-99</v>
      </c>
      <c r="V144" s="82">
        <f>IF($A144=$B$3,ProkustesV2!U144*ProkustesV!$AC144,-99)</f>
        <v>-99</v>
      </c>
    </row>
    <row r="145" spans="1:22" x14ac:dyDescent="0.3">
      <c r="A145" s="80" t="str">
        <f t="shared" si="4"/>
        <v>DIPiss</v>
      </c>
      <c r="B145" s="82" t="str">
        <f>ProkustesV!D145</f>
        <v>DIPiss10_d_3.jpg</v>
      </c>
      <c r="C145" s="82">
        <f>IF($A145=$B$3,ProkustesV2!D145*ProkustesV!$AC145,-99)</f>
        <v>-99</v>
      </c>
      <c r="D145" s="82">
        <f>IF($A145=$B$3,ProkustesV2!C145*ProkustesV!$AC145,-99)</f>
        <v>-99</v>
      </c>
      <c r="E145" s="82">
        <f>IF($A145=$B$3,ProkustesV2!F145*ProkustesV!$AC145,-99)</f>
        <v>-99</v>
      </c>
      <c r="F145" s="82">
        <f>IF($A145=$B$3,ProkustesV2!E145*ProkustesV!$AC145,-99)</f>
        <v>-99</v>
      </c>
      <c r="G145" s="82">
        <f>IF($A145=$B$3,ProkustesV2!H145*ProkustesV!$AC145,-99)</f>
        <v>-99</v>
      </c>
      <c r="H145" s="82">
        <f>IF($A145=$B$3,ProkustesV2!G145*ProkustesV!$AC145,-99)</f>
        <v>-99</v>
      </c>
      <c r="I145" s="82">
        <f>IF($A145=$B$3,ProkustesV2!J145*ProkustesV!$AC145,-99)</f>
        <v>-99</v>
      </c>
      <c r="J145" s="82">
        <f>IF($A145=$B$3,ProkustesV2!I145*ProkustesV!$AC145,-99)</f>
        <v>-99</v>
      </c>
      <c r="K145" s="82">
        <f>IF($A145=$B$3,ProkustesV2!L145*ProkustesV!$AC145,-99)</f>
        <v>-99</v>
      </c>
      <c r="L145" s="82">
        <f>IF($A145=$B$3,ProkustesV2!K145*ProkustesV!$AC145,-99)</f>
        <v>-99</v>
      </c>
      <c r="M145" s="82">
        <f>IF($A145=$B$3,ProkustesV2!N145*ProkustesV!$AC145,-99)</f>
        <v>-99</v>
      </c>
      <c r="N145" s="82">
        <f>IF($A145=$B$3,ProkustesV2!M145*ProkustesV!$AC145,-99)</f>
        <v>-99</v>
      </c>
      <c r="O145" s="82">
        <f>IF($A145=$B$3,ProkustesV2!P145*ProkustesV!$AC145,-99)</f>
        <v>-99</v>
      </c>
      <c r="P145" s="82">
        <f>IF($A145=$B$3,ProkustesV2!O145*ProkustesV!$AC145,-99)</f>
        <v>-99</v>
      </c>
      <c r="Q145" s="82">
        <f>IF($A145=$B$3,ProkustesV2!R145*ProkustesV!$AC145,-99)</f>
        <v>-99</v>
      </c>
      <c r="R145" s="82">
        <f>IF($A145=$B$3,ProkustesV2!Q145*ProkustesV!$AC145,-99)</f>
        <v>-99</v>
      </c>
      <c r="S145" s="82">
        <f>IF($A145=$B$3,ProkustesV2!T145*ProkustesV!$AC145,-99)</f>
        <v>-99</v>
      </c>
      <c r="T145" s="82">
        <f>IF($A145=$B$3,ProkustesV2!S145*ProkustesV!$AC145,-99)</f>
        <v>-99</v>
      </c>
      <c r="U145" s="82">
        <f>IF($A145=$B$3,ProkustesV2!V145*ProkustesV!$AC145,-99)</f>
        <v>-99</v>
      </c>
      <c r="V145" s="82">
        <f>IF($A145=$B$3,ProkustesV2!U145*ProkustesV!$AC145,-99)</f>
        <v>-99</v>
      </c>
    </row>
    <row r="146" spans="1:22" x14ac:dyDescent="0.3">
      <c r="A146" s="80" t="str">
        <f t="shared" si="4"/>
        <v>DIPiss</v>
      </c>
      <c r="B146" s="82" t="str">
        <f>ProkustesV!D146</f>
        <v>DIPiss10_d_4.jpg</v>
      </c>
      <c r="C146" s="82">
        <f>IF($A146=$B$3,ProkustesV2!D146*ProkustesV!$AC146,-99)</f>
        <v>-99</v>
      </c>
      <c r="D146" s="82">
        <f>IF($A146=$B$3,ProkustesV2!C146*ProkustesV!$AC146,-99)</f>
        <v>-99</v>
      </c>
      <c r="E146" s="82">
        <f>IF($A146=$B$3,ProkustesV2!F146*ProkustesV!$AC146,-99)</f>
        <v>-99</v>
      </c>
      <c r="F146" s="82">
        <f>IF($A146=$B$3,ProkustesV2!E146*ProkustesV!$AC146,-99)</f>
        <v>-99</v>
      </c>
      <c r="G146" s="82">
        <f>IF($A146=$B$3,ProkustesV2!H146*ProkustesV!$AC146,-99)</f>
        <v>-99</v>
      </c>
      <c r="H146" s="82">
        <f>IF($A146=$B$3,ProkustesV2!G146*ProkustesV!$AC146,-99)</f>
        <v>-99</v>
      </c>
      <c r="I146" s="82">
        <f>IF($A146=$B$3,ProkustesV2!J146*ProkustesV!$AC146,-99)</f>
        <v>-99</v>
      </c>
      <c r="J146" s="82">
        <f>IF($A146=$B$3,ProkustesV2!I146*ProkustesV!$AC146,-99)</f>
        <v>-99</v>
      </c>
      <c r="K146" s="82">
        <f>IF($A146=$B$3,ProkustesV2!L146*ProkustesV!$AC146,-99)</f>
        <v>-99</v>
      </c>
      <c r="L146" s="82">
        <f>IF($A146=$B$3,ProkustesV2!K146*ProkustesV!$AC146,-99)</f>
        <v>-99</v>
      </c>
      <c r="M146" s="82">
        <f>IF($A146=$B$3,ProkustesV2!N146*ProkustesV!$AC146,-99)</f>
        <v>-99</v>
      </c>
      <c r="N146" s="82">
        <f>IF($A146=$B$3,ProkustesV2!M146*ProkustesV!$AC146,-99)</f>
        <v>-99</v>
      </c>
      <c r="O146" s="82">
        <f>IF($A146=$B$3,ProkustesV2!P146*ProkustesV!$AC146,-99)</f>
        <v>-99</v>
      </c>
      <c r="P146" s="82">
        <f>IF($A146=$B$3,ProkustesV2!O146*ProkustesV!$AC146,-99)</f>
        <v>-99</v>
      </c>
      <c r="Q146" s="82">
        <f>IF($A146=$B$3,ProkustesV2!R146*ProkustesV!$AC146,-99)</f>
        <v>-99</v>
      </c>
      <c r="R146" s="82">
        <f>IF($A146=$B$3,ProkustesV2!Q146*ProkustesV!$AC146,-99)</f>
        <v>-99</v>
      </c>
      <c r="S146" s="82">
        <f>IF($A146=$B$3,ProkustesV2!T146*ProkustesV!$AC146,-99)</f>
        <v>-99</v>
      </c>
      <c r="T146" s="82">
        <f>IF($A146=$B$3,ProkustesV2!S146*ProkustesV!$AC146,-99)</f>
        <v>-99</v>
      </c>
      <c r="U146" s="82">
        <f>IF($A146=$B$3,ProkustesV2!V146*ProkustesV!$AC146,-99)</f>
        <v>-99</v>
      </c>
      <c r="V146" s="82">
        <f>IF($A146=$B$3,ProkustesV2!U146*ProkustesV!$AC146,-99)</f>
        <v>-99</v>
      </c>
    </row>
    <row r="147" spans="1:22" x14ac:dyDescent="0.3">
      <c r="A147" s="80" t="str">
        <f t="shared" si="4"/>
        <v>DIPiss</v>
      </c>
      <c r="B147" s="82" t="str">
        <f>ProkustesV!D147</f>
        <v>DIPiss10_d_5.jpg</v>
      </c>
      <c r="C147" s="82">
        <f>IF($A147=$B$3,ProkustesV2!D147*ProkustesV!$AC147,-99)</f>
        <v>-99</v>
      </c>
      <c r="D147" s="82">
        <f>IF($A147=$B$3,ProkustesV2!C147*ProkustesV!$AC147,-99)</f>
        <v>-99</v>
      </c>
      <c r="E147" s="82">
        <f>IF($A147=$B$3,ProkustesV2!F147*ProkustesV!$AC147,-99)</f>
        <v>-99</v>
      </c>
      <c r="F147" s="82">
        <f>IF($A147=$B$3,ProkustesV2!E147*ProkustesV!$AC147,-99)</f>
        <v>-99</v>
      </c>
      <c r="G147" s="82">
        <f>IF($A147=$B$3,ProkustesV2!H147*ProkustesV!$AC147,-99)</f>
        <v>-99</v>
      </c>
      <c r="H147" s="82">
        <f>IF($A147=$B$3,ProkustesV2!G147*ProkustesV!$AC147,-99)</f>
        <v>-99</v>
      </c>
      <c r="I147" s="82">
        <f>IF($A147=$B$3,ProkustesV2!J147*ProkustesV!$AC147,-99)</f>
        <v>-99</v>
      </c>
      <c r="J147" s="82">
        <f>IF($A147=$B$3,ProkustesV2!I147*ProkustesV!$AC147,-99)</f>
        <v>-99</v>
      </c>
      <c r="K147" s="82">
        <f>IF($A147=$B$3,ProkustesV2!L147*ProkustesV!$AC147,-99)</f>
        <v>-99</v>
      </c>
      <c r="L147" s="82">
        <f>IF($A147=$B$3,ProkustesV2!K147*ProkustesV!$AC147,-99)</f>
        <v>-99</v>
      </c>
      <c r="M147" s="82">
        <f>IF($A147=$B$3,ProkustesV2!N147*ProkustesV!$AC147,-99)</f>
        <v>-99</v>
      </c>
      <c r="N147" s="82">
        <f>IF($A147=$B$3,ProkustesV2!M147*ProkustesV!$AC147,-99)</f>
        <v>-99</v>
      </c>
      <c r="O147" s="82">
        <f>IF($A147=$B$3,ProkustesV2!P147*ProkustesV!$AC147,-99)</f>
        <v>-99</v>
      </c>
      <c r="P147" s="82">
        <f>IF($A147=$B$3,ProkustesV2!O147*ProkustesV!$AC147,-99)</f>
        <v>-99</v>
      </c>
      <c r="Q147" s="82">
        <f>IF($A147=$B$3,ProkustesV2!R147*ProkustesV!$AC147,-99)</f>
        <v>-99</v>
      </c>
      <c r="R147" s="82">
        <f>IF($A147=$B$3,ProkustesV2!Q147*ProkustesV!$AC147,-99)</f>
        <v>-99</v>
      </c>
      <c r="S147" s="82">
        <f>IF($A147=$B$3,ProkustesV2!T147*ProkustesV!$AC147,-99)</f>
        <v>-99</v>
      </c>
      <c r="T147" s="82">
        <f>IF($A147=$B$3,ProkustesV2!S147*ProkustesV!$AC147,-99)</f>
        <v>-99</v>
      </c>
      <c r="U147" s="82">
        <f>IF($A147=$B$3,ProkustesV2!V147*ProkustesV!$AC147,-99)</f>
        <v>-99</v>
      </c>
      <c r="V147" s="82">
        <f>IF($A147=$B$3,ProkustesV2!U147*ProkustesV!$AC147,-99)</f>
        <v>-99</v>
      </c>
    </row>
    <row r="148" spans="1:22" x14ac:dyDescent="0.3">
      <c r="A148" s="80" t="str">
        <f t="shared" si="4"/>
        <v>DIPiss</v>
      </c>
      <c r="B148" s="82" t="str">
        <f>ProkustesV!D148</f>
        <v>DIPiss12_d_1.jpg</v>
      </c>
      <c r="C148" s="82">
        <f>IF($A148=$B$3,ProkustesV2!D148*ProkustesV!$AC148,-99)</f>
        <v>-99</v>
      </c>
      <c r="D148" s="82">
        <f>IF($A148=$B$3,ProkustesV2!C148*ProkustesV!$AC148,-99)</f>
        <v>-99</v>
      </c>
      <c r="E148" s="82">
        <f>IF($A148=$B$3,ProkustesV2!F148*ProkustesV!$AC148,-99)</f>
        <v>-99</v>
      </c>
      <c r="F148" s="82">
        <f>IF($A148=$B$3,ProkustesV2!E148*ProkustesV!$AC148,-99)</f>
        <v>-99</v>
      </c>
      <c r="G148" s="82">
        <f>IF($A148=$B$3,ProkustesV2!H148*ProkustesV!$AC148,-99)</f>
        <v>-99</v>
      </c>
      <c r="H148" s="82">
        <f>IF($A148=$B$3,ProkustesV2!G148*ProkustesV!$AC148,-99)</f>
        <v>-99</v>
      </c>
      <c r="I148" s="82">
        <f>IF($A148=$B$3,ProkustesV2!J148*ProkustesV!$AC148,-99)</f>
        <v>-99</v>
      </c>
      <c r="J148" s="82">
        <f>IF($A148=$B$3,ProkustesV2!I148*ProkustesV!$AC148,-99)</f>
        <v>-99</v>
      </c>
      <c r="K148" s="82">
        <f>IF($A148=$B$3,ProkustesV2!L148*ProkustesV!$AC148,-99)</f>
        <v>-99</v>
      </c>
      <c r="L148" s="82">
        <f>IF($A148=$B$3,ProkustesV2!K148*ProkustesV!$AC148,-99)</f>
        <v>-99</v>
      </c>
      <c r="M148" s="82">
        <f>IF($A148=$B$3,ProkustesV2!N148*ProkustesV!$AC148,-99)</f>
        <v>-99</v>
      </c>
      <c r="N148" s="82">
        <f>IF($A148=$B$3,ProkustesV2!M148*ProkustesV!$AC148,-99)</f>
        <v>-99</v>
      </c>
      <c r="O148" s="82">
        <f>IF($A148=$B$3,ProkustesV2!P148*ProkustesV!$AC148,-99)</f>
        <v>-99</v>
      </c>
      <c r="P148" s="82">
        <f>IF($A148=$B$3,ProkustesV2!O148*ProkustesV!$AC148,-99)</f>
        <v>-99</v>
      </c>
      <c r="Q148" s="82">
        <f>IF($A148=$B$3,ProkustesV2!R148*ProkustesV!$AC148,-99)</f>
        <v>-99</v>
      </c>
      <c r="R148" s="82">
        <f>IF($A148=$B$3,ProkustesV2!Q148*ProkustesV!$AC148,-99)</f>
        <v>-99</v>
      </c>
      <c r="S148" s="82">
        <f>IF($A148=$B$3,ProkustesV2!T148*ProkustesV!$AC148,-99)</f>
        <v>-99</v>
      </c>
      <c r="T148" s="82">
        <f>IF($A148=$B$3,ProkustesV2!S148*ProkustesV!$AC148,-99)</f>
        <v>-99</v>
      </c>
      <c r="U148" s="82">
        <f>IF($A148=$B$3,ProkustesV2!V148*ProkustesV!$AC148,-99)</f>
        <v>-99</v>
      </c>
      <c r="V148" s="82">
        <f>IF($A148=$B$3,ProkustesV2!U148*ProkustesV!$AC148,-99)</f>
        <v>-99</v>
      </c>
    </row>
    <row r="149" spans="1:22" x14ac:dyDescent="0.3">
      <c r="A149" s="80" t="str">
        <f t="shared" si="4"/>
        <v>DIPiss</v>
      </c>
      <c r="B149" s="82" t="str">
        <f>ProkustesV!D149</f>
        <v>DIPiss12_d_2.jpg</v>
      </c>
      <c r="C149" s="82">
        <f>IF($A149=$B$3,ProkustesV2!D149*ProkustesV!$AC149,-99)</f>
        <v>-99</v>
      </c>
      <c r="D149" s="82">
        <f>IF($A149=$B$3,ProkustesV2!C149*ProkustesV!$AC149,-99)</f>
        <v>-99</v>
      </c>
      <c r="E149" s="82">
        <f>IF($A149=$B$3,ProkustesV2!F149*ProkustesV!$AC149,-99)</f>
        <v>-99</v>
      </c>
      <c r="F149" s="82">
        <f>IF($A149=$B$3,ProkustesV2!E149*ProkustesV!$AC149,-99)</f>
        <v>-99</v>
      </c>
      <c r="G149" s="82">
        <f>IF($A149=$B$3,ProkustesV2!H149*ProkustesV!$AC149,-99)</f>
        <v>-99</v>
      </c>
      <c r="H149" s="82">
        <f>IF($A149=$B$3,ProkustesV2!G149*ProkustesV!$AC149,-99)</f>
        <v>-99</v>
      </c>
      <c r="I149" s="82">
        <f>IF($A149=$B$3,ProkustesV2!J149*ProkustesV!$AC149,-99)</f>
        <v>-99</v>
      </c>
      <c r="J149" s="82">
        <f>IF($A149=$B$3,ProkustesV2!I149*ProkustesV!$AC149,-99)</f>
        <v>-99</v>
      </c>
      <c r="K149" s="82">
        <f>IF($A149=$B$3,ProkustesV2!L149*ProkustesV!$AC149,-99)</f>
        <v>-99</v>
      </c>
      <c r="L149" s="82">
        <f>IF($A149=$B$3,ProkustesV2!K149*ProkustesV!$AC149,-99)</f>
        <v>-99</v>
      </c>
      <c r="M149" s="82">
        <f>IF($A149=$B$3,ProkustesV2!N149*ProkustesV!$AC149,-99)</f>
        <v>-99</v>
      </c>
      <c r="N149" s="82">
        <f>IF($A149=$B$3,ProkustesV2!M149*ProkustesV!$AC149,-99)</f>
        <v>-99</v>
      </c>
      <c r="O149" s="82">
        <f>IF($A149=$B$3,ProkustesV2!P149*ProkustesV!$AC149,-99)</f>
        <v>-99</v>
      </c>
      <c r="P149" s="82">
        <f>IF($A149=$B$3,ProkustesV2!O149*ProkustesV!$AC149,-99)</f>
        <v>-99</v>
      </c>
      <c r="Q149" s="82">
        <f>IF($A149=$B$3,ProkustesV2!R149*ProkustesV!$AC149,-99)</f>
        <v>-99</v>
      </c>
      <c r="R149" s="82">
        <f>IF($A149=$B$3,ProkustesV2!Q149*ProkustesV!$AC149,-99)</f>
        <v>-99</v>
      </c>
      <c r="S149" s="82">
        <f>IF($A149=$B$3,ProkustesV2!T149*ProkustesV!$AC149,-99)</f>
        <v>-99</v>
      </c>
      <c r="T149" s="82">
        <f>IF($A149=$B$3,ProkustesV2!S149*ProkustesV!$AC149,-99)</f>
        <v>-99</v>
      </c>
      <c r="U149" s="82">
        <f>IF($A149=$B$3,ProkustesV2!V149*ProkustesV!$AC149,-99)</f>
        <v>-99</v>
      </c>
      <c r="V149" s="82">
        <f>IF($A149=$B$3,ProkustesV2!U149*ProkustesV!$AC149,-99)</f>
        <v>-99</v>
      </c>
    </row>
    <row r="150" spans="1:22" x14ac:dyDescent="0.3">
      <c r="A150" s="80" t="str">
        <f t="shared" si="4"/>
        <v>DIPiss</v>
      </c>
      <c r="B150" s="82" t="str">
        <f>ProkustesV!D150</f>
        <v>DIPiss12_d_3.jpg</v>
      </c>
      <c r="C150" s="82">
        <f>IF($A150=$B$3,ProkustesV2!D150*ProkustesV!$AC150,-99)</f>
        <v>-99</v>
      </c>
      <c r="D150" s="82">
        <f>IF($A150=$B$3,ProkustesV2!C150*ProkustesV!$AC150,-99)</f>
        <v>-99</v>
      </c>
      <c r="E150" s="82">
        <f>IF($A150=$B$3,ProkustesV2!F150*ProkustesV!$AC150,-99)</f>
        <v>-99</v>
      </c>
      <c r="F150" s="82">
        <f>IF($A150=$B$3,ProkustesV2!E150*ProkustesV!$AC150,-99)</f>
        <v>-99</v>
      </c>
      <c r="G150" s="82">
        <f>IF($A150=$B$3,ProkustesV2!H150*ProkustesV!$AC150,-99)</f>
        <v>-99</v>
      </c>
      <c r="H150" s="82">
        <f>IF($A150=$B$3,ProkustesV2!G150*ProkustesV!$AC150,-99)</f>
        <v>-99</v>
      </c>
      <c r="I150" s="82">
        <f>IF($A150=$B$3,ProkustesV2!J150*ProkustesV!$AC150,-99)</f>
        <v>-99</v>
      </c>
      <c r="J150" s="82">
        <f>IF($A150=$B$3,ProkustesV2!I150*ProkustesV!$AC150,-99)</f>
        <v>-99</v>
      </c>
      <c r="K150" s="82">
        <f>IF($A150=$B$3,ProkustesV2!L150*ProkustesV!$AC150,-99)</f>
        <v>-99</v>
      </c>
      <c r="L150" s="82">
        <f>IF($A150=$B$3,ProkustesV2!K150*ProkustesV!$AC150,-99)</f>
        <v>-99</v>
      </c>
      <c r="M150" s="82">
        <f>IF($A150=$B$3,ProkustesV2!N150*ProkustesV!$AC150,-99)</f>
        <v>-99</v>
      </c>
      <c r="N150" s="82">
        <f>IF($A150=$B$3,ProkustesV2!M150*ProkustesV!$AC150,-99)</f>
        <v>-99</v>
      </c>
      <c r="O150" s="82">
        <f>IF($A150=$B$3,ProkustesV2!P150*ProkustesV!$AC150,-99)</f>
        <v>-99</v>
      </c>
      <c r="P150" s="82">
        <f>IF($A150=$B$3,ProkustesV2!O150*ProkustesV!$AC150,-99)</f>
        <v>-99</v>
      </c>
      <c r="Q150" s="82">
        <f>IF($A150=$B$3,ProkustesV2!R150*ProkustesV!$AC150,-99)</f>
        <v>-99</v>
      </c>
      <c r="R150" s="82">
        <f>IF($A150=$B$3,ProkustesV2!Q150*ProkustesV!$AC150,-99)</f>
        <v>-99</v>
      </c>
      <c r="S150" s="82">
        <f>IF($A150=$B$3,ProkustesV2!T150*ProkustesV!$AC150,-99)</f>
        <v>-99</v>
      </c>
      <c r="T150" s="82">
        <f>IF($A150=$B$3,ProkustesV2!S150*ProkustesV!$AC150,-99)</f>
        <v>-99</v>
      </c>
      <c r="U150" s="82">
        <f>IF($A150=$B$3,ProkustesV2!V150*ProkustesV!$AC150,-99)</f>
        <v>-99</v>
      </c>
      <c r="V150" s="82">
        <f>IF($A150=$B$3,ProkustesV2!U150*ProkustesV!$AC150,-99)</f>
        <v>-99</v>
      </c>
    </row>
    <row r="151" spans="1:22" x14ac:dyDescent="0.3">
      <c r="A151" s="80" t="str">
        <f t="shared" si="4"/>
        <v>DIPiss</v>
      </c>
      <c r="B151" s="82" t="str">
        <f>ProkustesV!D151</f>
        <v>DIPiss12_d_4.jpg</v>
      </c>
      <c r="C151" s="82">
        <f>IF($A151=$B$3,ProkustesV2!D151*ProkustesV!$AC151,-99)</f>
        <v>-99</v>
      </c>
      <c r="D151" s="82">
        <f>IF($A151=$B$3,ProkustesV2!C151*ProkustesV!$AC151,-99)</f>
        <v>-99</v>
      </c>
      <c r="E151" s="82">
        <f>IF($A151=$B$3,ProkustesV2!F151*ProkustesV!$AC151,-99)</f>
        <v>-99</v>
      </c>
      <c r="F151" s="82">
        <f>IF($A151=$B$3,ProkustesV2!E151*ProkustesV!$AC151,-99)</f>
        <v>-99</v>
      </c>
      <c r="G151" s="82">
        <f>IF($A151=$B$3,ProkustesV2!H151*ProkustesV!$AC151,-99)</f>
        <v>-99</v>
      </c>
      <c r="H151" s="82">
        <f>IF($A151=$B$3,ProkustesV2!G151*ProkustesV!$AC151,-99)</f>
        <v>-99</v>
      </c>
      <c r="I151" s="82">
        <f>IF($A151=$B$3,ProkustesV2!J151*ProkustesV!$AC151,-99)</f>
        <v>-99</v>
      </c>
      <c r="J151" s="82">
        <f>IF($A151=$B$3,ProkustesV2!I151*ProkustesV!$AC151,-99)</f>
        <v>-99</v>
      </c>
      <c r="K151" s="82">
        <f>IF($A151=$B$3,ProkustesV2!L151*ProkustesV!$AC151,-99)</f>
        <v>-99</v>
      </c>
      <c r="L151" s="82">
        <f>IF($A151=$B$3,ProkustesV2!K151*ProkustesV!$AC151,-99)</f>
        <v>-99</v>
      </c>
      <c r="M151" s="82">
        <f>IF($A151=$B$3,ProkustesV2!N151*ProkustesV!$AC151,-99)</f>
        <v>-99</v>
      </c>
      <c r="N151" s="82">
        <f>IF($A151=$B$3,ProkustesV2!M151*ProkustesV!$AC151,-99)</f>
        <v>-99</v>
      </c>
      <c r="O151" s="82">
        <f>IF($A151=$B$3,ProkustesV2!P151*ProkustesV!$AC151,-99)</f>
        <v>-99</v>
      </c>
      <c r="P151" s="82">
        <f>IF($A151=$B$3,ProkustesV2!O151*ProkustesV!$AC151,-99)</f>
        <v>-99</v>
      </c>
      <c r="Q151" s="82">
        <f>IF($A151=$B$3,ProkustesV2!R151*ProkustesV!$AC151,-99)</f>
        <v>-99</v>
      </c>
      <c r="R151" s="82">
        <f>IF($A151=$B$3,ProkustesV2!Q151*ProkustesV!$AC151,-99)</f>
        <v>-99</v>
      </c>
      <c r="S151" s="82">
        <f>IF($A151=$B$3,ProkustesV2!T151*ProkustesV!$AC151,-99)</f>
        <v>-99</v>
      </c>
      <c r="T151" s="82">
        <f>IF($A151=$B$3,ProkustesV2!S151*ProkustesV!$AC151,-99)</f>
        <v>-99</v>
      </c>
      <c r="U151" s="82">
        <f>IF($A151=$B$3,ProkustesV2!V151*ProkustesV!$AC151,-99)</f>
        <v>-99</v>
      </c>
      <c r="V151" s="82">
        <f>IF($A151=$B$3,ProkustesV2!U151*ProkustesV!$AC151,-99)</f>
        <v>-99</v>
      </c>
    </row>
    <row r="152" spans="1:22" x14ac:dyDescent="0.3">
      <c r="A152" s="80" t="str">
        <f t="shared" si="4"/>
        <v>DIPiss</v>
      </c>
      <c r="B152" s="82" t="str">
        <f>ProkustesV!D152</f>
        <v>DIPiss12_d_5.jpg</v>
      </c>
      <c r="C152" s="82">
        <f>IF($A152=$B$3,ProkustesV2!D152*ProkustesV!$AC152,-99)</f>
        <v>-99</v>
      </c>
      <c r="D152" s="82">
        <f>IF($A152=$B$3,ProkustesV2!C152*ProkustesV!$AC152,-99)</f>
        <v>-99</v>
      </c>
      <c r="E152" s="82">
        <f>IF($A152=$B$3,ProkustesV2!F152*ProkustesV!$AC152,-99)</f>
        <v>-99</v>
      </c>
      <c r="F152" s="82">
        <f>IF($A152=$B$3,ProkustesV2!E152*ProkustesV!$AC152,-99)</f>
        <v>-99</v>
      </c>
      <c r="G152" s="82">
        <f>IF($A152=$B$3,ProkustesV2!H152*ProkustesV!$AC152,-99)</f>
        <v>-99</v>
      </c>
      <c r="H152" s="82">
        <f>IF($A152=$B$3,ProkustesV2!G152*ProkustesV!$AC152,-99)</f>
        <v>-99</v>
      </c>
      <c r="I152" s="82">
        <f>IF($A152=$B$3,ProkustesV2!J152*ProkustesV!$AC152,-99)</f>
        <v>-99</v>
      </c>
      <c r="J152" s="82">
        <f>IF($A152=$B$3,ProkustesV2!I152*ProkustesV!$AC152,-99)</f>
        <v>-99</v>
      </c>
      <c r="K152" s="82">
        <f>IF($A152=$B$3,ProkustesV2!L152*ProkustesV!$AC152,-99)</f>
        <v>-99</v>
      </c>
      <c r="L152" s="82">
        <f>IF($A152=$B$3,ProkustesV2!K152*ProkustesV!$AC152,-99)</f>
        <v>-99</v>
      </c>
      <c r="M152" s="82">
        <f>IF($A152=$B$3,ProkustesV2!N152*ProkustesV!$AC152,-99)</f>
        <v>-99</v>
      </c>
      <c r="N152" s="82">
        <f>IF($A152=$B$3,ProkustesV2!M152*ProkustesV!$AC152,-99)</f>
        <v>-99</v>
      </c>
      <c r="O152" s="82">
        <f>IF($A152=$B$3,ProkustesV2!P152*ProkustesV!$AC152,-99)</f>
        <v>-99</v>
      </c>
      <c r="P152" s="82">
        <f>IF($A152=$B$3,ProkustesV2!O152*ProkustesV!$AC152,-99)</f>
        <v>-99</v>
      </c>
      <c r="Q152" s="82">
        <f>IF($A152=$B$3,ProkustesV2!R152*ProkustesV!$AC152,-99)</f>
        <v>-99</v>
      </c>
      <c r="R152" s="82">
        <f>IF($A152=$B$3,ProkustesV2!Q152*ProkustesV!$AC152,-99)</f>
        <v>-99</v>
      </c>
      <c r="S152" s="82">
        <f>IF($A152=$B$3,ProkustesV2!T152*ProkustesV!$AC152,-99)</f>
        <v>-99</v>
      </c>
      <c r="T152" s="82">
        <f>IF($A152=$B$3,ProkustesV2!S152*ProkustesV!$AC152,-99)</f>
        <v>-99</v>
      </c>
      <c r="U152" s="82">
        <f>IF($A152=$B$3,ProkustesV2!V152*ProkustesV!$AC152,-99)</f>
        <v>-99</v>
      </c>
      <c r="V152" s="82">
        <f>IF($A152=$B$3,ProkustesV2!U152*ProkustesV!$AC152,-99)</f>
        <v>-99</v>
      </c>
    </row>
    <row r="153" spans="1:22" x14ac:dyDescent="0.3">
      <c r="A153" s="80" t="str">
        <f t="shared" si="4"/>
        <v>DIPiss</v>
      </c>
      <c r="B153" s="82" t="str">
        <f>ProkustesV!D153</f>
        <v>DIPiss13_d_1.jpg</v>
      </c>
      <c r="C153" s="82">
        <f>IF($A153=$B$3,ProkustesV2!D153*ProkustesV!$AC153,-99)</f>
        <v>-99</v>
      </c>
      <c r="D153" s="82">
        <f>IF($A153=$B$3,ProkustesV2!C153*ProkustesV!$AC153,-99)</f>
        <v>-99</v>
      </c>
      <c r="E153" s="82">
        <f>IF($A153=$B$3,ProkustesV2!F153*ProkustesV!$AC153,-99)</f>
        <v>-99</v>
      </c>
      <c r="F153" s="82">
        <f>IF($A153=$B$3,ProkustesV2!E153*ProkustesV!$AC153,-99)</f>
        <v>-99</v>
      </c>
      <c r="G153" s="82">
        <f>IF($A153=$B$3,ProkustesV2!H153*ProkustesV!$AC153,-99)</f>
        <v>-99</v>
      </c>
      <c r="H153" s="82">
        <f>IF($A153=$B$3,ProkustesV2!G153*ProkustesV!$AC153,-99)</f>
        <v>-99</v>
      </c>
      <c r="I153" s="82">
        <f>IF($A153=$B$3,ProkustesV2!J153*ProkustesV!$AC153,-99)</f>
        <v>-99</v>
      </c>
      <c r="J153" s="82">
        <f>IF($A153=$B$3,ProkustesV2!I153*ProkustesV!$AC153,-99)</f>
        <v>-99</v>
      </c>
      <c r="K153" s="82">
        <f>IF($A153=$B$3,ProkustesV2!L153*ProkustesV!$AC153,-99)</f>
        <v>-99</v>
      </c>
      <c r="L153" s="82">
        <f>IF($A153=$B$3,ProkustesV2!K153*ProkustesV!$AC153,-99)</f>
        <v>-99</v>
      </c>
      <c r="M153" s="82">
        <f>IF($A153=$B$3,ProkustesV2!N153*ProkustesV!$AC153,-99)</f>
        <v>-99</v>
      </c>
      <c r="N153" s="82">
        <f>IF($A153=$B$3,ProkustesV2!M153*ProkustesV!$AC153,-99)</f>
        <v>-99</v>
      </c>
      <c r="O153" s="82">
        <f>IF($A153=$B$3,ProkustesV2!P153*ProkustesV!$AC153,-99)</f>
        <v>-99</v>
      </c>
      <c r="P153" s="82">
        <f>IF($A153=$B$3,ProkustesV2!O153*ProkustesV!$AC153,-99)</f>
        <v>-99</v>
      </c>
      <c r="Q153" s="82">
        <f>IF($A153=$B$3,ProkustesV2!R153*ProkustesV!$AC153,-99)</f>
        <v>-99</v>
      </c>
      <c r="R153" s="82">
        <f>IF($A153=$B$3,ProkustesV2!Q153*ProkustesV!$AC153,-99)</f>
        <v>-99</v>
      </c>
      <c r="S153" s="82">
        <f>IF($A153=$B$3,ProkustesV2!T153*ProkustesV!$AC153,-99)</f>
        <v>-99</v>
      </c>
      <c r="T153" s="82">
        <f>IF($A153=$B$3,ProkustesV2!S153*ProkustesV!$AC153,-99)</f>
        <v>-99</v>
      </c>
      <c r="U153" s="82">
        <f>IF($A153=$B$3,ProkustesV2!V153*ProkustesV!$AC153,-99)</f>
        <v>-99</v>
      </c>
      <c r="V153" s="82">
        <f>IF($A153=$B$3,ProkustesV2!U153*ProkustesV!$AC153,-99)</f>
        <v>-99</v>
      </c>
    </row>
    <row r="154" spans="1:22" x14ac:dyDescent="0.3">
      <c r="A154" s="80" t="str">
        <f t="shared" si="4"/>
        <v>DIPiss</v>
      </c>
      <c r="B154" s="82" t="str">
        <f>ProkustesV!D154</f>
        <v>DIPiss13_d_2.jpg</v>
      </c>
      <c r="C154" s="82">
        <f>IF($A154=$B$3,ProkustesV2!D154*ProkustesV!$AC154,-99)</f>
        <v>-99</v>
      </c>
      <c r="D154" s="82">
        <f>IF($A154=$B$3,ProkustesV2!C154*ProkustesV!$AC154,-99)</f>
        <v>-99</v>
      </c>
      <c r="E154" s="82">
        <f>IF($A154=$B$3,ProkustesV2!F154*ProkustesV!$AC154,-99)</f>
        <v>-99</v>
      </c>
      <c r="F154" s="82">
        <f>IF($A154=$B$3,ProkustesV2!E154*ProkustesV!$AC154,-99)</f>
        <v>-99</v>
      </c>
      <c r="G154" s="82">
        <f>IF($A154=$B$3,ProkustesV2!H154*ProkustesV!$AC154,-99)</f>
        <v>-99</v>
      </c>
      <c r="H154" s="82">
        <f>IF($A154=$B$3,ProkustesV2!G154*ProkustesV!$AC154,-99)</f>
        <v>-99</v>
      </c>
      <c r="I154" s="82">
        <f>IF($A154=$B$3,ProkustesV2!J154*ProkustesV!$AC154,-99)</f>
        <v>-99</v>
      </c>
      <c r="J154" s="82">
        <f>IF($A154=$B$3,ProkustesV2!I154*ProkustesV!$AC154,-99)</f>
        <v>-99</v>
      </c>
      <c r="K154" s="82">
        <f>IF($A154=$B$3,ProkustesV2!L154*ProkustesV!$AC154,-99)</f>
        <v>-99</v>
      </c>
      <c r="L154" s="82">
        <f>IF($A154=$B$3,ProkustesV2!K154*ProkustesV!$AC154,-99)</f>
        <v>-99</v>
      </c>
      <c r="M154" s="82">
        <f>IF($A154=$B$3,ProkustesV2!N154*ProkustesV!$AC154,-99)</f>
        <v>-99</v>
      </c>
      <c r="N154" s="82">
        <f>IF($A154=$B$3,ProkustesV2!M154*ProkustesV!$AC154,-99)</f>
        <v>-99</v>
      </c>
      <c r="O154" s="82">
        <f>IF($A154=$B$3,ProkustesV2!P154*ProkustesV!$AC154,-99)</f>
        <v>-99</v>
      </c>
      <c r="P154" s="82">
        <f>IF($A154=$B$3,ProkustesV2!O154*ProkustesV!$AC154,-99)</f>
        <v>-99</v>
      </c>
      <c r="Q154" s="82">
        <f>IF($A154=$B$3,ProkustesV2!R154*ProkustesV!$AC154,-99)</f>
        <v>-99</v>
      </c>
      <c r="R154" s="82">
        <f>IF($A154=$B$3,ProkustesV2!Q154*ProkustesV!$AC154,-99)</f>
        <v>-99</v>
      </c>
      <c r="S154" s="82">
        <f>IF($A154=$B$3,ProkustesV2!T154*ProkustesV!$AC154,-99)</f>
        <v>-99</v>
      </c>
      <c r="T154" s="82">
        <f>IF($A154=$B$3,ProkustesV2!S154*ProkustesV!$AC154,-99)</f>
        <v>-99</v>
      </c>
      <c r="U154" s="82">
        <f>IF($A154=$B$3,ProkustesV2!V154*ProkustesV!$AC154,-99)</f>
        <v>-99</v>
      </c>
      <c r="V154" s="82">
        <f>IF($A154=$B$3,ProkustesV2!U154*ProkustesV!$AC154,-99)</f>
        <v>-99</v>
      </c>
    </row>
    <row r="155" spans="1:22" x14ac:dyDescent="0.3">
      <c r="A155" s="80" t="str">
        <f t="shared" si="4"/>
        <v>DIPiss</v>
      </c>
      <c r="B155" s="82" t="str">
        <f>ProkustesV!D155</f>
        <v>DIPiss13_d_3.jpg</v>
      </c>
      <c r="C155" s="82">
        <f>IF($A155=$B$3,ProkustesV2!D155*ProkustesV!$AC155,-99)</f>
        <v>-99</v>
      </c>
      <c r="D155" s="82">
        <f>IF($A155=$B$3,ProkustesV2!C155*ProkustesV!$AC155,-99)</f>
        <v>-99</v>
      </c>
      <c r="E155" s="82">
        <f>IF($A155=$B$3,ProkustesV2!F155*ProkustesV!$AC155,-99)</f>
        <v>-99</v>
      </c>
      <c r="F155" s="82">
        <f>IF($A155=$B$3,ProkustesV2!E155*ProkustesV!$AC155,-99)</f>
        <v>-99</v>
      </c>
      <c r="G155" s="82">
        <f>IF($A155=$B$3,ProkustesV2!H155*ProkustesV!$AC155,-99)</f>
        <v>-99</v>
      </c>
      <c r="H155" s="82">
        <f>IF($A155=$B$3,ProkustesV2!G155*ProkustesV!$AC155,-99)</f>
        <v>-99</v>
      </c>
      <c r="I155" s="82">
        <f>IF($A155=$B$3,ProkustesV2!J155*ProkustesV!$AC155,-99)</f>
        <v>-99</v>
      </c>
      <c r="J155" s="82">
        <f>IF($A155=$B$3,ProkustesV2!I155*ProkustesV!$AC155,-99)</f>
        <v>-99</v>
      </c>
      <c r="K155" s="82">
        <f>IF($A155=$B$3,ProkustesV2!L155*ProkustesV!$AC155,-99)</f>
        <v>-99</v>
      </c>
      <c r="L155" s="82">
        <f>IF($A155=$B$3,ProkustesV2!K155*ProkustesV!$AC155,-99)</f>
        <v>-99</v>
      </c>
      <c r="M155" s="82">
        <f>IF($A155=$B$3,ProkustesV2!N155*ProkustesV!$AC155,-99)</f>
        <v>-99</v>
      </c>
      <c r="N155" s="82">
        <f>IF($A155=$B$3,ProkustesV2!M155*ProkustesV!$AC155,-99)</f>
        <v>-99</v>
      </c>
      <c r="O155" s="82">
        <f>IF($A155=$B$3,ProkustesV2!P155*ProkustesV!$AC155,-99)</f>
        <v>-99</v>
      </c>
      <c r="P155" s="82">
        <f>IF($A155=$B$3,ProkustesV2!O155*ProkustesV!$AC155,-99)</f>
        <v>-99</v>
      </c>
      <c r="Q155" s="82">
        <f>IF($A155=$B$3,ProkustesV2!R155*ProkustesV!$AC155,-99)</f>
        <v>-99</v>
      </c>
      <c r="R155" s="82">
        <f>IF($A155=$B$3,ProkustesV2!Q155*ProkustesV!$AC155,-99)</f>
        <v>-99</v>
      </c>
      <c r="S155" s="82">
        <f>IF($A155=$B$3,ProkustesV2!T155*ProkustesV!$AC155,-99)</f>
        <v>-99</v>
      </c>
      <c r="T155" s="82">
        <f>IF($A155=$B$3,ProkustesV2!S155*ProkustesV!$AC155,-99)</f>
        <v>-99</v>
      </c>
      <c r="U155" s="82">
        <f>IF($A155=$B$3,ProkustesV2!V155*ProkustesV!$AC155,-99)</f>
        <v>-99</v>
      </c>
      <c r="V155" s="82">
        <f>IF($A155=$B$3,ProkustesV2!U155*ProkustesV!$AC155,-99)</f>
        <v>-99</v>
      </c>
    </row>
    <row r="156" spans="1:22" x14ac:dyDescent="0.3">
      <c r="A156" s="80" t="str">
        <f t="shared" si="4"/>
        <v>DIPiss</v>
      </c>
      <c r="B156" s="82" t="str">
        <f>ProkustesV!D156</f>
        <v>DIPiss13_d_4.jpg</v>
      </c>
      <c r="C156" s="82">
        <f>IF($A156=$B$3,ProkustesV2!D156*ProkustesV!$AC156,-99)</f>
        <v>-99</v>
      </c>
      <c r="D156" s="82">
        <f>IF($A156=$B$3,ProkustesV2!C156*ProkustesV!$AC156,-99)</f>
        <v>-99</v>
      </c>
      <c r="E156" s="82">
        <f>IF($A156=$B$3,ProkustesV2!F156*ProkustesV!$AC156,-99)</f>
        <v>-99</v>
      </c>
      <c r="F156" s="82">
        <f>IF($A156=$B$3,ProkustesV2!E156*ProkustesV!$AC156,-99)</f>
        <v>-99</v>
      </c>
      <c r="G156" s="82">
        <f>IF($A156=$B$3,ProkustesV2!H156*ProkustesV!$AC156,-99)</f>
        <v>-99</v>
      </c>
      <c r="H156" s="82">
        <f>IF($A156=$B$3,ProkustesV2!G156*ProkustesV!$AC156,-99)</f>
        <v>-99</v>
      </c>
      <c r="I156" s="82">
        <f>IF($A156=$B$3,ProkustesV2!J156*ProkustesV!$AC156,-99)</f>
        <v>-99</v>
      </c>
      <c r="J156" s="82">
        <f>IF($A156=$B$3,ProkustesV2!I156*ProkustesV!$AC156,-99)</f>
        <v>-99</v>
      </c>
      <c r="K156" s="82">
        <f>IF($A156=$B$3,ProkustesV2!L156*ProkustesV!$AC156,-99)</f>
        <v>-99</v>
      </c>
      <c r="L156" s="82">
        <f>IF($A156=$B$3,ProkustesV2!K156*ProkustesV!$AC156,-99)</f>
        <v>-99</v>
      </c>
      <c r="M156" s="82">
        <f>IF($A156=$B$3,ProkustesV2!N156*ProkustesV!$AC156,-99)</f>
        <v>-99</v>
      </c>
      <c r="N156" s="82">
        <f>IF($A156=$B$3,ProkustesV2!M156*ProkustesV!$AC156,-99)</f>
        <v>-99</v>
      </c>
      <c r="O156" s="82">
        <f>IF($A156=$B$3,ProkustesV2!P156*ProkustesV!$AC156,-99)</f>
        <v>-99</v>
      </c>
      <c r="P156" s="82">
        <f>IF($A156=$B$3,ProkustesV2!O156*ProkustesV!$AC156,-99)</f>
        <v>-99</v>
      </c>
      <c r="Q156" s="82">
        <f>IF($A156=$B$3,ProkustesV2!R156*ProkustesV!$AC156,-99)</f>
        <v>-99</v>
      </c>
      <c r="R156" s="82">
        <f>IF($A156=$B$3,ProkustesV2!Q156*ProkustesV!$AC156,-99)</f>
        <v>-99</v>
      </c>
      <c r="S156" s="82">
        <f>IF($A156=$B$3,ProkustesV2!T156*ProkustesV!$AC156,-99)</f>
        <v>-99</v>
      </c>
      <c r="T156" s="82">
        <f>IF($A156=$B$3,ProkustesV2!S156*ProkustesV!$AC156,-99)</f>
        <v>-99</v>
      </c>
      <c r="U156" s="82">
        <f>IF($A156=$B$3,ProkustesV2!V156*ProkustesV!$AC156,-99)</f>
        <v>-99</v>
      </c>
      <c r="V156" s="82">
        <f>IF($A156=$B$3,ProkustesV2!U156*ProkustesV!$AC156,-99)</f>
        <v>-99</v>
      </c>
    </row>
    <row r="157" spans="1:22" x14ac:dyDescent="0.3">
      <c r="A157" s="80" t="str">
        <f t="shared" si="4"/>
        <v>DIPiss</v>
      </c>
      <c r="B157" s="82" t="str">
        <f>ProkustesV!D157</f>
        <v>DIPiss13_d_5.jpg</v>
      </c>
      <c r="C157" s="82">
        <f>IF($A157=$B$3,ProkustesV2!D157*ProkustesV!$AC157,-99)</f>
        <v>-99</v>
      </c>
      <c r="D157" s="82">
        <f>IF($A157=$B$3,ProkustesV2!C157*ProkustesV!$AC157,-99)</f>
        <v>-99</v>
      </c>
      <c r="E157" s="82">
        <f>IF($A157=$B$3,ProkustesV2!F157*ProkustesV!$AC157,-99)</f>
        <v>-99</v>
      </c>
      <c r="F157" s="82">
        <f>IF($A157=$B$3,ProkustesV2!E157*ProkustesV!$AC157,-99)</f>
        <v>-99</v>
      </c>
      <c r="G157" s="82">
        <f>IF($A157=$B$3,ProkustesV2!H157*ProkustesV!$AC157,-99)</f>
        <v>-99</v>
      </c>
      <c r="H157" s="82">
        <f>IF($A157=$B$3,ProkustesV2!G157*ProkustesV!$AC157,-99)</f>
        <v>-99</v>
      </c>
      <c r="I157" s="82">
        <f>IF($A157=$B$3,ProkustesV2!J157*ProkustesV!$AC157,-99)</f>
        <v>-99</v>
      </c>
      <c r="J157" s="82">
        <f>IF($A157=$B$3,ProkustesV2!I157*ProkustesV!$AC157,-99)</f>
        <v>-99</v>
      </c>
      <c r="K157" s="82">
        <f>IF($A157=$B$3,ProkustesV2!L157*ProkustesV!$AC157,-99)</f>
        <v>-99</v>
      </c>
      <c r="L157" s="82">
        <f>IF($A157=$B$3,ProkustesV2!K157*ProkustesV!$AC157,-99)</f>
        <v>-99</v>
      </c>
      <c r="M157" s="82">
        <f>IF($A157=$B$3,ProkustesV2!N157*ProkustesV!$AC157,-99)</f>
        <v>-99</v>
      </c>
      <c r="N157" s="82">
        <f>IF($A157=$B$3,ProkustesV2!M157*ProkustesV!$AC157,-99)</f>
        <v>-99</v>
      </c>
      <c r="O157" s="82">
        <f>IF($A157=$B$3,ProkustesV2!P157*ProkustesV!$AC157,-99)</f>
        <v>-99</v>
      </c>
      <c r="P157" s="82">
        <f>IF($A157=$B$3,ProkustesV2!O157*ProkustesV!$AC157,-99)</f>
        <v>-99</v>
      </c>
      <c r="Q157" s="82">
        <f>IF($A157=$B$3,ProkustesV2!R157*ProkustesV!$AC157,-99)</f>
        <v>-99</v>
      </c>
      <c r="R157" s="82">
        <f>IF($A157=$B$3,ProkustesV2!Q157*ProkustesV!$AC157,-99)</f>
        <v>-99</v>
      </c>
      <c r="S157" s="82">
        <f>IF($A157=$B$3,ProkustesV2!T157*ProkustesV!$AC157,-99)</f>
        <v>-99</v>
      </c>
      <c r="T157" s="82">
        <f>IF($A157=$B$3,ProkustesV2!S157*ProkustesV!$AC157,-99)</f>
        <v>-99</v>
      </c>
      <c r="U157" s="82">
        <f>IF($A157=$B$3,ProkustesV2!V157*ProkustesV!$AC157,-99)</f>
        <v>-99</v>
      </c>
      <c r="V157" s="82">
        <f>IF($A157=$B$3,ProkustesV2!U157*ProkustesV!$AC157,-99)</f>
        <v>-99</v>
      </c>
    </row>
    <row r="158" spans="1:22" x14ac:dyDescent="0.3">
      <c r="A158" s="80" t="str">
        <f t="shared" si="4"/>
        <v>DIPiss</v>
      </c>
      <c r="B158" s="82" t="str">
        <f>ProkustesV!D158</f>
        <v>DIPiss14_d_1.jpg</v>
      </c>
      <c r="C158" s="82">
        <f>IF($A158=$B$3,ProkustesV2!D158*ProkustesV!$AC158,-99)</f>
        <v>-99</v>
      </c>
      <c r="D158" s="82">
        <f>IF($A158=$B$3,ProkustesV2!C158*ProkustesV!$AC158,-99)</f>
        <v>-99</v>
      </c>
      <c r="E158" s="82">
        <f>IF($A158=$B$3,ProkustesV2!F158*ProkustesV!$AC158,-99)</f>
        <v>-99</v>
      </c>
      <c r="F158" s="82">
        <f>IF($A158=$B$3,ProkustesV2!E158*ProkustesV!$AC158,-99)</f>
        <v>-99</v>
      </c>
      <c r="G158" s="82">
        <f>IF($A158=$B$3,ProkustesV2!H158*ProkustesV!$AC158,-99)</f>
        <v>-99</v>
      </c>
      <c r="H158" s="82">
        <f>IF($A158=$B$3,ProkustesV2!G158*ProkustesV!$AC158,-99)</f>
        <v>-99</v>
      </c>
      <c r="I158" s="82">
        <f>IF($A158=$B$3,ProkustesV2!J158*ProkustesV!$AC158,-99)</f>
        <v>-99</v>
      </c>
      <c r="J158" s="82">
        <f>IF($A158=$B$3,ProkustesV2!I158*ProkustesV!$AC158,-99)</f>
        <v>-99</v>
      </c>
      <c r="K158" s="82">
        <f>IF($A158=$B$3,ProkustesV2!L158*ProkustesV!$AC158,-99)</f>
        <v>-99</v>
      </c>
      <c r="L158" s="82">
        <f>IF($A158=$B$3,ProkustesV2!K158*ProkustesV!$AC158,-99)</f>
        <v>-99</v>
      </c>
      <c r="M158" s="82">
        <f>IF($A158=$B$3,ProkustesV2!N158*ProkustesV!$AC158,-99)</f>
        <v>-99</v>
      </c>
      <c r="N158" s="82">
        <f>IF($A158=$B$3,ProkustesV2!M158*ProkustesV!$AC158,-99)</f>
        <v>-99</v>
      </c>
      <c r="O158" s="82">
        <f>IF($A158=$B$3,ProkustesV2!P158*ProkustesV!$AC158,-99)</f>
        <v>-99</v>
      </c>
      <c r="P158" s="82">
        <f>IF($A158=$B$3,ProkustesV2!O158*ProkustesV!$AC158,-99)</f>
        <v>-99</v>
      </c>
      <c r="Q158" s="82">
        <f>IF($A158=$B$3,ProkustesV2!R158*ProkustesV!$AC158,-99)</f>
        <v>-99</v>
      </c>
      <c r="R158" s="82">
        <f>IF($A158=$B$3,ProkustesV2!Q158*ProkustesV!$AC158,-99)</f>
        <v>-99</v>
      </c>
      <c r="S158" s="82">
        <f>IF($A158=$B$3,ProkustesV2!T158*ProkustesV!$AC158,-99)</f>
        <v>-99</v>
      </c>
      <c r="T158" s="82">
        <f>IF($A158=$B$3,ProkustesV2!S158*ProkustesV!$AC158,-99)</f>
        <v>-99</v>
      </c>
      <c r="U158" s="82">
        <f>IF($A158=$B$3,ProkustesV2!V158*ProkustesV!$AC158,-99)</f>
        <v>-99</v>
      </c>
      <c r="V158" s="82">
        <f>IF($A158=$B$3,ProkustesV2!U158*ProkustesV!$AC158,-99)</f>
        <v>-99</v>
      </c>
    </row>
    <row r="159" spans="1:22" x14ac:dyDescent="0.3">
      <c r="A159" s="80" t="str">
        <f t="shared" si="4"/>
        <v>DIPiss</v>
      </c>
      <c r="B159" s="82" t="str">
        <f>ProkustesV!D159</f>
        <v>DIPiss14_d_2.jpg</v>
      </c>
      <c r="C159" s="82">
        <f>IF($A159=$B$3,ProkustesV2!D159*ProkustesV!$AC159,-99)</f>
        <v>-99</v>
      </c>
      <c r="D159" s="82">
        <f>IF($A159=$B$3,ProkustesV2!C159*ProkustesV!$AC159,-99)</f>
        <v>-99</v>
      </c>
      <c r="E159" s="82">
        <f>IF($A159=$B$3,ProkustesV2!F159*ProkustesV!$AC159,-99)</f>
        <v>-99</v>
      </c>
      <c r="F159" s="82">
        <f>IF($A159=$B$3,ProkustesV2!E159*ProkustesV!$AC159,-99)</f>
        <v>-99</v>
      </c>
      <c r="G159" s="82">
        <f>IF($A159=$B$3,ProkustesV2!H159*ProkustesV!$AC159,-99)</f>
        <v>-99</v>
      </c>
      <c r="H159" s="82">
        <f>IF($A159=$B$3,ProkustesV2!G159*ProkustesV!$AC159,-99)</f>
        <v>-99</v>
      </c>
      <c r="I159" s="82">
        <f>IF($A159=$B$3,ProkustesV2!J159*ProkustesV!$AC159,-99)</f>
        <v>-99</v>
      </c>
      <c r="J159" s="82">
        <f>IF($A159=$B$3,ProkustesV2!I159*ProkustesV!$AC159,-99)</f>
        <v>-99</v>
      </c>
      <c r="K159" s="82">
        <f>IF($A159=$B$3,ProkustesV2!L159*ProkustesV!$AC159,-99)</f>
        <v>-99</v>
      </c>
      <c r="L159" s="82">
        <f>IF($A159=$B$3,ProkustesV2!K159*ProkustesV!$AC159,-99)</f>
        <v>-99</v>
      </c>
      <c r="M159" s="82">
        <f>IF($A159=$B$3,ProkustesV2!N159*ProkustesV!$AC159,-99)</f>
        <v>-99</v>
      </c>
      <c r="N159" s="82">
        <f>IF($A159=$B$3,ProkustesV2!M159*ProkustesV!$AC159,-99)</f>
        <v>-99</v>
      </c>
      <c r="O159" s="82">
        <f>IF($A159=$B$3,ProkustesV2!P159*ProkustesV!$AC159,-99)</f>
        <v>-99</v>
      </c>
      <c r="P159" s="82">
        <f>IF($A159=$B$3,ProkustesV2!O159*ProkustesV!$AC159,-99)</f>
        <v>-99</v>
      </c>
      <c r="Q159" s="82">
        <f>IF($A159=$B$3,ProkustesV2!R159*ProkustesV!$AC159,-99)</f>
        <v>-99</v>
      </c>
      <c r="R159" s="82">
        <f>IF($A159=$B$3,ProkustesV2!Q159*ProkustesV!$AC159,-99)</f>
        <v>-99</v>
      </c>
      <c r="S159" s="82">
        <f>IF($A159=$B$3,ProkustesV2!T159*ProkustesV!$AC159,-99)</f>
        <v>-99</v>
      </c>
      <c r="T159" s="82">
        <f>IF($A159=$B$3,ProkustesV2!S159*ProkustesV!$AC159,-99)</f>
        <v>-99</v>
      </c>
      <c r="U159" s="82">
        <f>IF($A159=$B$3,ProkustesV2!V159*ProkustesV!$AC159,-99)</f>
        <v>-99</v>
      </c>
      <c r="V159" s="82">
        <f>IF($A159=$B$3,ProkustesV2!U159*ProkustesV!$AC159,-99)</f>
        <v>-99</v>
      </c>
    </row>
    <row r="160" spans="1:22" x14ac:dyDescent="0.3">
      <c r="A160" s="80" t="str">
        <f t="shared" si="4"/>
        <v>DIPiss</v>
      </c>
      <c r="B160" s="82" t="str">
        <f>ProkustesV!D160</f>
        <v>DIPiss14_d_3.jpg</v>
      </c>
      <c r="C160" s="82">
        <f>IF($A160=$B$3,ProkustesV2!D160*ProkustesV!$AC160,-99)</f>
        <v>-99</v>
      </c>
      <c r="D160" s="82">
        <f>IF($A160=$B$3,ProkustesV2!C160*ProkustesV!$AC160,-99)</f>
        <v>-99</v>
      </c>
      <c r="E160" s="82">
        <f>IF($A160=$B$3,ProkustesV2!F160*ProkustesV!$AC160,-99)</f>
        <v>-99</v>
      </c>
      <c r="F160" s="82">
        <f>IF($A160=$B$3,ProkustesV2!E160*ProkustesV!$AC160,-99)</f>
        <v>-99</v>
      </c>
      <c r="G160" s="82">
        <f>IF($A160=$B$3,ProkustesV2!H160*ProkustesV!$AC160,-99)</f>
        <v>-99</v>
      </c>
      <c r="H160" s="82">
        <f>IF($A160=$B$3,ProkustesV2!G160*ProkustesV!$AC160,-99)</f>
        <v>-99</v>
      </c>
      <c r="I160" s="82">
        <f>IF($A160=$B$3,ProkustesV2!J160*ProkustesV!$AC160,-99)</f>
        <v>-99</v>
      </c>
      <c r="J160" s="82">
        <f>IF($A160=$B$3,ProkustesV2!I160*ProkustesV!$AC160,-99)</f>
        <v>-99</v>
      </c>
      <c r="K160" s="82">
        <f>IF($A160=$B$3,ProkustesV2!L160*ProkustesV!$AC160,-99)</f>
        <v>-99</v>
      </c>
      <c r="L160" s="82">
        <f>IF($A160=$B$3,ProkustesV2!K160*ProkustesV!$AC160,-99)</f>
        <v>-99</v>
      </c>
      <c r="M160" s="82">
        <f>IF($A160=$B$3,ProkustesV2!N160*ProkustesV!$AC160,-99)</f>
        <v>-99</v>
      </c>
      <c r="N160" s="82">
        <f>IF($A160=$B$3,ProkustesV2!M160*ProkustesV!$AC160,-99)</f>
        <v>-99</v>
      </c>
      <c r="O160" s="82">
        <f>IF($A160=$B$3,ProkustesV2!P160*ProkustesV!$AC160,-99)</f>
        <v>-99</v>
      </c>
      <c r="P160" s="82">
        <f>IF($A160=$B$3,ProkustesV2!O160*ProkustesV!$AC160,-99)</f>
        <v>-99</v>
      </c>
      <c r="Q160" s="82">
        <f>IF($A160=$B$3,ProkustesV2!R160*ProkustesV!$AC160,-99)</f>
        <v>-99</v>
      </c>
      <c r="R160" s="82">
        <f>IF($A160=$B$3,ProkustesV2!Q160*ProkustesV!$AC160,-99)</f>
        <v>-99</v>
      </c>
      <c r="S160" s="82">
        <f>IF($A160=$B$3,ProkustesV2!T160*ProkustesV!$AC160,-99)</f>
        <v>-99</v>
      </c>
      <c r="T160" s="82">
        <f>IF($A160=$B$3,ProkustesV2!S160*ProkustesV!$AC160,-99)</f>
        <v>-99</v>
      </c>
      <c r="U160" s="82">
        <f>IF($A160=$B$3,ProkustesV2!V160*ProkustesV!$AC160,-99)</f>
        <v>-99</v>
      </c>
      <c r="V160" s="82">
        <f>IF($A160=$B$3,ProkustesV2!U160*ProkustesV!$AC160,-99)</f>
        <v>-99</v>
      </c>
    </row>
    <row r="161" spans="1:22" x14ac:dyDescent="0.3">
      <c r="A161" s="80" t="str">
        <f t="shared" si="4"/>
        <v>DIPiss</v>
      </c>
      <c r="B161" s="82" t="str">
        <f>ProkustesV!D161</f>
        <v>DIPiss14_d_4.jpg</v>
      </c>
      <c r="C161" s="82">
        <f>IF($A161=$B$3,ProkustesV2!D161*ProkustesV!$AC161,-99)</f>
        <v>-99</v>
      </c>
      <c r="D161" s="82">
        <f>IF($A161=$B$3,ProkustesV2!C161*ProkustesV!$AC161,-99)</f>
        <v>-99</v>
      </c>
      <c r="E161" s="82">
        <f>IF($A161=$B$3,ProkustesV2!F161*ProkustesV!$AC161,-99)</f>
        <v>-99</v>
      </c>
      <c r="F161" s="82">
        <f>IF($A161=$B$3,ProkustesV2!E161*ProkustesV!$AC161,-99)</f>
        <v>-99</v>
      </c>
      <c r="G161" s="82">
        <f>IF($A161=$B$3,ProkustesV2!H161*ProkustesV!$AC161,-99)</f>
        <v>-99</v>
      </c>
      <c r="H161" s="82">
        <f>IF($A161=$B$3,ProkustesV2!G161*ProkustesV!$AC161,-99)</f>
        <v>-99</v>
      </c>
      <c r="I161" s="82">
        <f>IF($A161=$B$3,ProkustesV2!J161*ProkustesV!$AC161,-99)</f>
        <v>-99</v>
      </c>
      <c r="J161" s="82">
        <f>IF($A161=$B$3,ProkustesV2!I161*ProkustesV!$AC161,-99)</f>
        <v>-99</v>
      </c>
      <c r="K161" s="82">
        <f>IF($A161=$B$3,ProkustesV2!L161*ProkustesV!$AC161,-99)</f>
        <v>-99</v>
      </c>
      <c r="L161" s="82">
        <f>IF($A161=$B$3,ProkustesV2!K161*ProkustesV!$AC161,-99)</f>
        <v>-99</v>
      </c>
      <c r="M161" s="82">
        <f>IF($A161=$B$3,ProkustesV2!N161*ProkustesV!$AC161,-99)</f>
        <v>-99</v>
      </c>
      <c r="N161" s="82">
        <f>IF($A161=$B$3,ProkustesV2!M161*ProkustesV!$AC161,-99)</f>
        <v>-99</v>
      </c>
      <c r="O161" s="82">
        <f>IF($A161=$B$3,ProkustesV2!P161*ProkustesV!$AC161,-99)</f>
        <v>-99</v>
      </c>
      <c r="P161" s="82">
        <f>IF($A161=$B$3,ProkustesV2!O161*ProkustesV!$AC161,-99)</f>
        <v>-99</v>
      </c>
      <c r="Q161" s="82">
        <f>IF($A161=$B$3,ProkustesV2!R161*ProkustesV!$AC161,-99)</f>
        <v>-99</v>
      </c>
      <c r="R161" s="82">
        <f>IF($A161=$B$3,ProkustesV2!Q161*ProkustesV!$AC161,-99)</f>
        <v>-99</v>
      </c>
      <c r="S161" s="82">
        <f>IF($A161=$B$3,ProkustesV2!T161*ProkustesV!$AC161,-99)</f>
        <v>-99</v>
      </c>
      <c r="T161" s="82">
        <f>IF($A161=$B$3,ProkustesV2!S161*ProkustesV!$AC161,-99)</f>
        <v>-99</v>
      </c>
      <c r="U161" s="82">
        <f>IF($A161=$B$3,ProkustesV2!V161*ProkustesV!$AC161,-99)</f>
        <v>-99</v>
      </c>
      <c r="V161" s="82">
        <f>IF($A161=$B$3,ProkustesV2!U161*ProkustesV!$AC161,-99)</f>
        <v>-99</v>
      </c>
    </row>
    <row r="162" spans="1:22" x14ac:dyDescent="0.3">
      <c r="A162" s="80" t="str">
        <f t="shared" si="4"/>
        <v>DIPiss</v>
      </c>
      <c r="B162" s="82" t="str">
        <f>ProkustesV!D162</f>
        <v>DIPiss14_d_5.jpg</v>
      </c>
      <c r="C162" s="82">
        <f>IF($A162=$B$3,ProkustesV2!D162*ProkustesV!$AC162,-99)</f>
        <v>-99</v>
      </c>
      <c r="D162" s="82">
        <f>IF($A162=$B$3,ProkustesV2!C162*ProkustesV!$AC162,-99)</f>
        <v>-99</v>
      </c>
      <c r="E162" s="82">
        <f>IF($A162=$B$3,ProkustesV2!F162*ProkustesV!$AC162,-99)</f>
        <v>-99</v>
      </c>
      <c r="F162" s="82">
        <f>IF($A162=$B$3,ProkustesV2!E162*ProkustesV!$AC162,-99)</f>
        <v>-99</v>
      </c>
      <c r="G162" s="82">
        <f>IF($A162=$B$3,ProkustesV2!H162*ProkustesV!$AC162,-99)</f>
        <v>-99</v>
      </c>
      <c r="H162" s="82">
        <f>IF($A162=$B$3,ProkustesV2!G162*ProkustesV!$AC162,-99)</f>
        <v>-99</v>
      </c>
      <c r="I162" s="82">
        <f>IF($A162=$B$3,ProkustesV2!J162*ProkustesV!$AC162,-99)</f>
        <v>-99</v>
      </c>
      <c r="J162" s="82">
        <f>IF($A162=$B$3,ProkustesV2!I162*ProkustesV!$AC162,-99)</f>
        <v>-99</v>
      </c>
      <c r="K162" s="82">
        <f>IF($A162=$B$3,ProkustesV2!L162*ProkustesV!$AC162,-99)</f>
        <v>-99</v>
      </c>
      <c r="L162" s="82">
        <f>IF($A162=$B$3,ProkustesV2!K162*ProkustesV!$AC162,-99)</f>
        <v>-99</v>
      </c>
      <c r="M162" s="82">
        <f>IF($A162=$B$3,ProkustesV2!N162*ProkustesV!$AC162,-99)</f>
        <v>-99</v>
      </c>
      <c r="N162" s="82">
        <f>IF($A162=$B$3,ProkustesV2!M162*ProkustesV!$AC162,-99)</f>
        <v>-99</v>
      </c>
      <c r="O162" s="82">
        <f>IF($A162=$B$3,ProkustesV2!P162*ProkustesV!$AC162,-99)</f>
        <v>-99</v>
      </c>
      <c r="P162" s="82">
        <f>IF($A162=$B$3,ProkustesV2!O162*ProkustesV!$AC162,-99)</f>
        <v>-99</v>
      </c>
      <c r="Q162" s="82">
        <f>IF($A162=$B$3,ProkustesV2!R162*ProkustesV!$AC162,-99)</f>
        <v>-99</v>
      </c>
      <c r="R162" s="82">
        <f>IF($A162=$B$3,ProkustesV2!Q162*ProkustesV!$AC162,-99)</f>
        <v>-99</v>
      </c>
      <c r="S162" s="82">
        <f>IF($A162=$B$3,ProkustesV2!T162*ProkustesV!$AC162,-99)</f>
        <v>-99</v>
      </c>
      <c r="T162" s="82">
        <f>IF($A162=$B$3,ProkustesV2!S162*ProkustesV!$AC162,-99)</f>
        <v>-99</v>
      </c>
      <c r="U162" s="82">
        <f>IF($A162=$B$3,ProkustesV2!V162*ProkustesV!$AC162,-99)</f>
        <v>-99</v>
      </c>
      <c r="V162" s="82">
        <f>IF($A162=$B$3,ProkustesV2!U162*ProkustesV!$AC162,-99)</f>
        <v>-99</v>
      </c>
    </row>
    <row r="163" spans="1:22" x14ac:dyDescent="0.3">
      <c r="A163" s="80" t="str">
        <f t="shared" si="4"/>
        <v>DIPiss</v>
      </c>
      <c r="B163" s="82" t="str">
        <f>ProkustesV!D163</f>
        <v>DIPiss15_d_1.jpg</v>
      </c>
      <c r="C163" s="82">
        <f>IF($A163=$B$3,ProkustesV2!D163*ProkustesV!$AC163,-99)</f>
        <v>-99</v>
      </c>
      <c r="D163" s="82">
        <f>IF($A163=$B$3,ProkustesV2!C163*ProkustesV!$AC163,-99)</f>
        <v>-99</v>
      </c>
      <c r="E163" s="82">
        <f>IF($A163=$B$3,ProkustesV2!F163*ProkustesV!$AC163,-99)</f>
        <v>-99</v>
      </c>
      <c r="F163" s="82">
        <f>IF($A163=$B$3,ProkustesV2!E163*ProkustesV!$AC163,-99)</f>
        <v>-99</v>
      </c>
      <c r="G163" s="82">
        <f>IF($A163=$B$3,ProkustesV2!H163*ProkustesV!$AC163,-99)</f>
        <v>-99</v>
      </c>
      <c r="H163" s="82">
        <f>IF($A163=$B$3,ProkustesV2!G163*ProkustesV!$AC163,-99)</f>
        <v>-99</v>
      </c>
      <c r="I163" s="82">
        <f>IF($A163=$B$3,ProkustesV2!J163*ProkustesV!$AC163,-99)</f>
        <v>-99</v>
      </c>
      <c r="J163" s="82">
        <f>IF($A163=$B$3,ProkustesV2!I163*ProkustesV!$AC163,-99)</f>
        <v>-99</v>
      </c>
      <c r="K163" s="82">
        <f>IF($A163=$B$3,ProkustesV2!L163*ProkustesV!$AC163,-99)</f>
        <v>-99</v>
      </c>
      <c r="L163" s="82">
        <f>IF($A163=$B$3,ProkustesV2!K163*ProkustesV!$AC163,-99)</f>
        <v>-99</v>
      </c>
      <c r="M163" s="82">
        <f>IF($A163=$B$3,ProkustesV2!N163*ProkustesV!$AC163,-99)</f>
        <v>-99</v>
      </c>
      <c r="N163" s="82">
        <f>IF($A163=$B$3,ProkustesV2!M163*ProkustesV!$AC163,-99)</f>
        <v>-99</v>
      </c>
      <c r="O163" s="82">
        <f>IF($A163=$B$3,ProkustesV2!P163*ProkustesV!$AC163,-99)</f>
        <v>-99</v>
      </c>
      <c r="P163" s="82">
        <f>IF($A163=$B$3,ProkustesV2!O163*ProkustesV!$AC163,-99)</f>
        <v>-99</v>
      </c>
      <c r="Q163" s="82">
        <f>IF($A163=$B$3,ProkustesV2!R163*ProkustesV!$AC163,-99)</f>
        <v>-99</v>
      </c>
      <c r="R163" s="82">
        <f>IF($A163=$B$3,ProkustesV2!Q163*ProkustesV!$AC163,-99)</f>
        <v>-99</v>
      </c>
      <c r="S163" s="82">
        <f>IF($A163=$B$3,ProkustesV2!T163*ProkustesV!$AC163,-99)</f>
        <v>-99</v>
      </c>
      <c r="T163" s="82">
        <f>IF($A163=$B$3,ProkustesV2!S163*ProkustesV!$AC163,-99)</f>
        <v>-99</v>
      </c>
      <c r="U163" s="82">
        <f>IF($A163=$B$3,ProkustesV2!V163*ProkustesV!$AC163,-99)</f>
        <v>-99</v>
      </c>
      <c r="V163" s="82">
        <f>IF($A163=$B$3,ProkustesV2!U163*ProkustesV!$AC163,-99)</f>
        <v>-99</v>
      </c>
    </row>
    <row r="164" spans="1:22" x14ac:dyDescent="0.3">
      <c r="A164" s="80" t="str">
        <f t="shared" si="4"/>
        <v>DIPiss</v>
      </c>
      <c r="B164" s="82" t="str">
        <f>ProkustesV!D164</f>
        <v>DIPiss15_d_2.jpg</v>
      </c>
      <c r="C164" s="82">
        <f>IF($A164=$B$3,ProkustesV2!D164*ProkustesV!$AC164,-99)</f>
        <v>-99</v>
      </c>
      <c r="D164" s="82">
        <f>IF($A164=$B$3,ProkustesV2!C164*ProkustesV!$AC164,-99)</f>
        <v>-99</v>
      </c>
      <c r="E164" s="82">
        <f>IF($A164=$B$3,ProkustesV2!F164*ProkustesV!$AC164,-99)</f>
        <v>-99</v>
      </c>
      <c r="F164" s="82">
        <f>IF($A164=$B$3,ProkustesV2!E164*ProkustesV!$AC164,-99)</f>
        <v>-99</v>
      </c>
      <c r="G164" s="82">
        <f>IF($A164=$B$3,ProkustesV2!H164*ProkustesV!$AC164,-99)</f>
        <v>-99</v>
      </c>
      <c r="H164" s="82">
        <f>IF($A164=$B$3,ProkustesV2!G164*ProkustesV!$AC164,-99)</f>
        <v>-99</v>
      </c>
      <c r="I164" s="82">
        <f>IF($A164=$B$3,ProkustesV2!J164*ProkustesV!$AC164,-99)</f>
        <v>-99</v>
      </c>
      <c r="J164" s="82">
        <f>IF($A164=$B$3,ProkustesV2!I164*ProkustesV!$AC164,-99)</f>
        <v>-99</v>
      </c>
      <c r="K164" s="82">
        <f>IF($A164=$B$3,ProkustesV2!L164*ProkustesV!$AC164,-99)</f>
        <v>-99</v>
      </c>
      <c r="L164" s="82">
        <f>IF($A164=$B$3,ProkustesV2!K164*ProkustesV!$AC164,-99)</f>
        <v>-99</v>
      </c>
      <c r="M164" s="82">
        <f>IF($A164=$B$3,ProkustesV2!N164*ProkustesV!$AC164,-99)</f>
        <v>-99</v>
      </c>
      <c r="N164" s="82">
        <f>IF($A164=$B$3,ProkustesV2!M164*ProkustesV!$AC164,-99)</f>
        <v>-99</v>
      </c>
      <c r="O164" s="82">
        <f>IF($A164=$B$3,ProkustesV2!P164*ProkustesV!$AC164,-99)</f>
        <v>-99</v>
      </c>
      <c r="P164" s="82">
        <f>IF($A164=$B$3,ProkustesV2!O164*ProkustesV!$AC164,-99)</f>
        <v>-99</v>
      </c>
      <c r="Q164" s="82">
        <f>IF($A164=$B$3,ProkustesV2!R164*ProkustesV!$AC164,-99)</f>
        <v>-99</v>
      </c>
      <c r="R164" s="82">
        <f>IF($A164=$B$3,ProkustesV2!Q164*ProkustesV!$AC164,-99)</f>
        <v>-99</v>
      </c>
      <c r="S164" s="82">
        <f>IF($A164=$B$3,ProkustesV2!T164*ProkustesV!$AC164,-99)</f>
        <v>-99</v>
      </c>
      <c r="T164" s="82">
        <f>IF($A164=$B$3,ProkustesV2!S164*ProkustesV!$AC164,-99)</f>
        <v>-99</v>
      </c>
      <c r="U164" s="82">
        <f>IF($A164=$B$3,ProkustesV2!V164*ProkustesV!$AC164,-99)</f>
        <v>-99</v>
      </c>
      <c r="V164" s="82">
        <f>IF($A164=$B$3,ProkustesV2!U164*ProkustesV!$AC164,-99)</f>
        <v>-99</v>
      </c>
    </row>
    <row r="165" spans="1:22" x14ac:dyDescent="0.3">
      <c r="A165" s="80" t="str">
        <f t="shared" si="4"/>
        <v>DIPiss</v>
      </c>
      <c r="B165" s="82" t="str">
        <f>ProkustesV!D165</f>
        <v>DIPiss15_d_3.jpg</v>
      </c>
      <c r="C165" s="82">
        <f>IF($A165=$B$3,ProkustesV2!D165*ProkustesV!$AC165,-99)</f>
        <v>-99</v>
      </c>
      <c r="D165" s="82">
        <f>IF($A165=$B$3,ProkustesV2!C165*ProkustesV!$AC165,-99)</f>
        <v>-99</v>
      </c>
      <c r="E165" s="82">
        <f>IF($A165=$B$3,ProkustesV2!F165*ProkustesV!$AC165,-99)</f>
        <v>-99</v>
      </c>
      <c r="F165" s="82">
        <f>IF($A165=$B$3,ProkustesV2!E165*ProkustesV!$AC165,-99)</f>
        <v>-99</v>
      </c>
      <c r="G165" s="82">
        <f>IF($A165=$B$3,ProkustesV2!H165*ProkustesV!$AC165,-99)</f>
        <v>-99</v>
      </c>
      <c r="H165" s="82">
        <f>IF($A165=$B$3,ProkustesV2!G165*ProkustesV!$AC165,-99)</f>
        <v>-99</v>
      </c>
      <c r="I165" s="82">
        <f>IF($A165=$B$3,ProkustesV2!J165*ProkustesV!$AC165,-99)</f>
        <v>-99</v>
      </c>
      <c r="J165" s="82">
        <f>IF($A165=$B$3,ProkustesV2!I165*ProkustesV!$AC165,-99)</f>
        <v>-99</v>
      </c>
      <c r="K165" s="82">
        <f>IF($A165=$B$3,ProkustesV2!L165*ProkustesV!$AC165,-99)</f>
        <v>-99</v>
      </c>
      <c r="L165" s="82">
        <f>IF($A165=$B$3,ProkustesV2!K165*ProkustesV!$AC165,-99)</f>
        <v>-99</v>
      </c>
      <c r="M165" s="82">
        <f>IF($A165=$B$3,ProkustesV2!N165*ProkustesV!$AC165,-99)</f>
        <v>-99</v>
      </c>
      <c r="N165" s="82">
        <f>IF($A165=$B$3,ProkustesV2!M165*ProkustesV!$AC165,-99)</f>
        <v>-99</v>
      </c>
      <c r="O165" s="82">
        <f>IF($A165=$B$3,ProkustesV2!P165*ProkustesV!$AC165,-99)</f>
        <v>-99</v>
      </c>
      <c r="P165" s="82">
        <f>IF($A165=$B$3,ProkustesV2!O165*ProkustesV!$AC165,-99)</f>
        <v>-99</v>
      </c>
      <c r="Q165" s="82">
        <f>IF($A165=$B$3,ProkustesV2!R165*ProkustesV!$AC165,-99)</f>
        <v>-99</v>
      </c>
      <c r="R165" s="82">
        <f>IF($A165=$B$3,ProkustesV2!Q165*ProkustesV!$AC165,-99)</f>
        <v>-99</v>
      </c>
      <c r="S165" s="82">
        <f>IF($A165=$B$3,ProkustesV2!T165*ProkustesV!$AC165,-99)</f>
        <v>-99</v>
      </c>
      <c r="T165" s="82">
        <f>IF($A165=$B$3,ProkustesV2!S165*ProkustesV!$AC165,-99)</f>
        <v>-99</v>
      </c>
      <c r="U165" s="82">
        <f>IF($A165=$B$3,ProkustesV2!V165*ProkustesV!$AC165,-99)</f>
        <v>-99</v>
      </c>
      <c r="V165" s="82">
        <f>IF($A165=$B$3,ProkustesV2!U165*ProkustesV!$AC165,-99)</f>
        <v>-99</v>
      </c>
    </row>
    <row r="166" spans="1:22" x14ac:dyDescent="0.3">
      <c r="A166" s="80" t="str">
        <f t="shared" si="4"/>
        <v>DIPiss</v>
      </c>
      <c r="B166" s="82" t="str">
        <f>ProkustesV!D166</f>
        <v>DIPiss15_d_4.jpg</v>
      </c>
      <c r="C166" s="82">
        <f>IF($A166=$B$3,ProkustesV2!D166*ProkustesV!$AC166,-99)</f>
        <v>-99</v>
      </c>
      <c r="D166" s="82">
        <f>IF($A166=$B$3,ProkustesV2!C166*ProkustesV!$AC166,-99)</f>
        <v>-99</v>
      </c>
      <c r="E166" s="82">
        <f>IF($A166=$B$3,ProkustesV2!F166*ProkustesV!$AC166,-99)</f>
        <v>-99</v>
      </c>
      <c r="F166" s="82">
        <f>IF($A166=$B$3,ProkustesV2!E166*ProkustesV!$AC166,-99)</f>
        <v>-99</v>
      </c>
      <c r="G166" s="82">
        <f>IF($A166=$B$3,ProkustesV2!H166*ProkustesV!$AC166,-99)</f>
        <v>-99</v>
      </c>
      <c r="H166" s="82">
        <f>IF($A166=$B$3,ProkustesV2!G166*ProkustesV!$AC166,-99)</f>
        <v>-99</v>
      </c>
      <c r="I166" s="82">
        <f>IF($A166=$B$3,ProkustesV2!J166*ProkustesV!$AC166,-99)</f>
        <v>-99</v>
      </c>
      <c r="J166" s="82">
        <f>IF($A166=$B$3,ProkustesV2!I166*ProkustesV!$AC166,-99)</f>
        <v>-99</v>
      </c>
      <c r="K166" s="82">
        <f>IF($A166=$B$3,ProkustesV2!L166*ProkustesV!$AC166,-99)</f>
        <v>-99</v>
      </c>
      <c r="L166" s="82">
        <f>IF($A166=$B$3,ProkustesV2!K166*ProkustesV!$AC166,-99)</f>
        <v>-99</v>
      </c>
      <c r="M166" s="82">
        <f>IF($A166=$B$3,ProkustesV2!N166*ProkustesV!$AC166,-99)</f>
        <v>-99</v>
      </c>
      <c r="N166" s="82">
        <f>IF($A166=$B$3,ProkustesV2!M166*ProkustesV!$AC166,-99)</f>
        <v>-99</v>
      </c>
      <c r="O166" s="82">
        <f>IF($A166=$B$3,ProkustesV2!P166*ProkustesV!$AC166,-99)</f>
        <v>-99</v>
      </c>
      <c r="P166" s="82">
        <f>IF($A166=$B$3,ProkustesV2!O166*ProkustesV!$AC166,-99)</f>
        <v>-99</v>
      </c>
      <c r="Q166" s="82">
        <f>IF($A166=$B$3,ProkustesV2!R166*ProkustesV!$AC166,-99)</f>
        <v>-99</v>
      </c>
      <c r="R166" s="82">
        <f>IF($A166=$B$3,ProkustesV2!Q166*ProkustesV!$AC166,-99)</f>
        <v>-99</v>
      </c>
      <c r="S166" s="82">
        <f>IF($A166=$B$3,ProkustesV2!T166*ProkustesV!$AC166,-99)</f>
        <v>-99</v>
      </c>
      <c r="T166" s="82">
        <f>IF($A166=$B$3,ProkustesV2!S166*ProkustesV!$AC166,-99)</f>
        <v>-99</v>
      </c>
      <c r="U166" s="82">
        <f>IF($A166=$B$3,ProkustesV2!V166*ProkustesV!$AC166,-99)</f>
        <v>-99</v>
      </c>
      <c r="V166" s="82">
        <f>IF($A166=$B$3,ProkustesV2!U166*ProkustesV!$AC166,-99)</f>
        <v>-99</v>
      </c>
    </row>
    <row r="167" spans="1:22" x14ac:dyDescent="0.3">
      <c r="A167" s="80" t="str">
        <f t="shared" si="4"/>
        <v>DIPiss</v>
      </c>
      <c r="B167" s="82" t="str">
        <f>ProkustesV!D167</f>
        <v>DIPiss15_d_5.jpg</v>
      </c>
      <c r="C167" s="82">
        <f>IF($A167=$B$3,ProkustesV2!D167*ProkustesV!$AC167,-99)</f>
        <v>-99</v>
      </c>
      <c r="D167" s="82">
        <f>IF($A167=$B$3,ProkustesV2!C167*ProkustesV!$AC167,-99)</f>
        <v>-99</v>
      </c>
      <c r="E167" s="82">
        <f>IF($A167=$B$3,ProkustesV2!F167*ProkustesV!$AC167,-99)</f>
        <v>-99</v>
      </c>
      <c r="F167" s="82">
        <f>IF($A167=$B$3,ProkustesV2!E167*ProkustesV!$AC167,-99)</f>
        <v>-99</v>
      </c>
      <c r="G167" s="82">
        <f>IF($A167=$B$3,ProkustesV2!H167*ProkustesV!$AC167,-99)</f>
        <v>-99</v>
      </c>
      <c r="H167" s="82">
        <f>IF($A167=$B$3,ProkustesV2!G167*ProkustesV!$AC167,-99)</f>
        <v>-99</v>
      </c>
      <c r="I167" s="82">
        <f>IF($A167=$B$3,ProkustesV2!J167*ProkustesV!$AC167,-99)</f>
        <v>-99</v>
      </c>
      <c r="J167" s="82">
        <f>IF($A167=$B$3,ProkustesV2!I167*ProkustesV!$AC167,-99)</f>
        <v>-99</v>
      </c>
      <c r="K167" s="82">
        <f>IF($A167=$B$3,ProkustesV2!L167*ProkustesV!$AC167,-99)</f>
        <v>-99</v>
      </c>
      <c r="L167" s="82">
        <f>IF($A167=$B$3,ProkustesV2!K167*ProkustesV!$AC167,-99)</f>
        <v>-99</v>
      </c>
      <c r="M167" s="82">
        <f>IF($A167=$B$3,ProkustesV2!N167*ProkustesV!$AC167,-99)</f>
        <v>-99</v>
      </c>
      <c r="N167" s="82">
        <f>IF($A167=$B$3,ProkustesV2!M167*ProkustesV!$AC167,-99)</f>
        <v>-99</v>
      </c>
      <c r="O167" s="82">
        <f>IF($A167=$B$3,ProkustesV2!P167*ProkustesV!$AC167,-99)</f>
        <v>-99</v>
      </c>
      <c r="P167" s="82">
        <f>IF($A167=$B$3,ProkustesV2!O167*ProkustesV!$AC167,-99)</f>
        <v>-99</v>
      </c>
      <c r="Q167" s="82">
        <f>IF($A167=$B$3,ProkustesV2!R167*ProkustesV!$AC167,-99)</f>
        <v>-99</v>
      </c>
      <c r="R167" s="82">
        <f>IF($A167=$B$3,ProkustesV2!Q167*ProkustesV!$AC167,-99)</f>
        <v>-99</v>
      </c>
      <c r="S167" s="82">
        <f>IF($A167=$B$3,ProkustesV2!T167*ProkustesV!$AC167,-99)</f>
        <v>-99</v>
      </c>
      <c r="T167" s="82">
        <f>IF($A167=$B$3,ProkustesV2!S167*ProkustesV!$AC167,-99)</f>
        <v>-99</v>
      </c>
      <c r="U167" s="82">
        <f>IF($A167=$B$3,ProkustesV2!V167*ProkustesV!$AC167,-99)</f>
        <v>-99</v>
      </c>
      <c r="V167" s="82">
        <f>IF($A167=$B$3,ProkustesV2!U167*ProkustesV!$AC167,-99)</f>
        <v>-99</v>
      </c>
    </row>
    <row r="168" spans="1:22" x14ac:dyDescent="0.3">
      <c r="A168" s="80" t="str">
        <f t="shared" si="4"/>
        <v>DIPiss</v>
      </c>
      <c r="B168" s="82" t="str">
        <f>ProkustesV!D168</f>
        <v>DIPiss16_1_d_1.jpg</v>
      </c>
      <c r="C168" s="82">
        <f>IF($A168=$B$3,ProkustesV2!D168*ProkustesV!$AC168,-99)</f>
        <v>-99</v>
      </c>
      <c r="D168" s="82">
        <f>IF($A168=$B$3,ProkustesV2!C168*ProkustesV!$AC168,-99)</f>
        <v>-99</v>
      </c>
      <c r="E168" s="82">
        <f>IF($A168=$B$3,ProkustesV2!F168*ProkustesV!$AC168,-99)</f>
        <v>-99</v>
      </c>
      <c r="F168" s="82">
        <f>IF($A168=$B$3,ProkustesV2!E168*ProkustesV!$AC168,-99)</f>
        <v>-99</v>
      </c>
      <c r="G168" s="82">
        <f>IF($A168=$B$3,ProkustesV2!H168*ProkustesV!$AC168,-99)</f>
        <v>-99</v>
      </c>
      <c r="H168" s="82">
        <f>IF($A168=$B$3,ProkustesV2!G168*ProkustesV!$AC168,-99)</f>
        <v>-99</v>
      </c>
      <c r="I168" s="82">
        <f>IF($A168=$B$3,ProkustesV2!J168*ProkustesV!$AC168,-99)</f>
        <v>-99</v>
      </c>
      <c r="J168" s="82">
        <f>IF($A168=$B$3,ProkustesV2!I168*ProkustesV!$AC168,-99)</f>
        <v>-99</v>
      </c>
      <c r="K168" s="82">
        <f>IF($A168=$B$3,ProkustesV2!L168*ProkustesV!$AC168,-99)</f>
        <v>-99</v>
      </c>
      <c r="L168" s="82">
        <f>IF($A168=$B$3,ProkustesV2!K168*ProkustesV!$AC168,-99)</f>
        <v>-99</v>
      </c>
      <c r="M168" s="82">
        <f>IF($A168=$B$3,ProkustesV2!N168*ProkustesV!$AC168,-99)</f>
        <v>-99</v>
      </c>
      <c r="N168" s="82">
        <f>IF($A168=$B$3,ProkustesV2!M168*ProkustesV!$AC168,-99)</f>
        <v>-99</v>
      </c>
      <c r="O168" s="82">
        <f>IF($A168=$B$3,ProkustesV2!P168*ProkustesV!$AC168,-99)</f>
        <v>-99</v>
      </c>
      <c r="P168" s="82">
        <f>IF($A168=$B$3,ProkustesV2!O168*ProkustesV!$AC168,-99)</f>
        <v>-99</v>
      </c>
      <c r="Q168" s="82">
        <f>IF($A168=$B$3,ProkustesV2!R168*ProkustesV!$AC168,-99)</f>
        <v>-99</v>
      </c>
      <c r="R168" s="82">
        <f>IF($A168=$B$3,ProkustesV2!Q168*ProkustesV!$AC168,-99)</f>
        <v>-99</v>
      </c>
      <c r="S168" s="82">
        <f>IF($A168=$B$3,ProkustesV2!T168*ProkustesV!$AC168,-99)</f>
        <v>-99</v>
      </c>
      <c r="T168" s="82">
        <f>IF($A168=$B$3,ProkustesV2!S168*ProkustesV!$AC168,-99)</f>
        <v>-99</v>
      </c>
      <c r="U168" s="82">
        <f>IF($A168=$B$3,ProkustesV2!V168*ProkustesV!$AC168,-99)</f>
        <v>-99</v>
      </c>
      <c r="V168" s="82">
        <f>IF($A168=$B$3,ProkustesV2!U168*ProkustesV!$AC168,-99)</f>
        <v>-99</v>
      </c>
    </row>
    <row r="169" spans="1:22" x14ac:dyDescent="0.3">
      <c r="A169" s="80" t="str">
        <f t="shared" si="4"/>
        <v>DIPiss</v>
      </c>
      <c r="B169" s="82" t="str">
        <f>ProkustesV!D169</f>
        <v>DIPiss16_1_d_2.jpg</v>
      </c>
      <c r="C169" s="82">
        <f>IF($A169=$B$3,ProkustesV2!D169*ProkustesV!$AC169,-99)</f>
        <v>-99</v>
      </c>
      <c r="D169" s="82">
        <f>IF($A169=$B$3,ProkustesV2!C169*ProkustesV!$AC169,-99)</f>
        <v>-99</v>
      </c>
      <c r="E169" s="82">
        <f>IF($A169=$B$3,ProkustesV2!F169*ProkustesV!$AC169,-99)</f>
        <v>-99</v>
      </c>
      <c r="F169" s="82">
        <f>IF($A169=$B$3,ProkustesV2!E169*ProkustesV!$AC169,-99)</f>
        <v>-99</v>
      </c>
      <c r="G169" s="82">
        <f>IF($A169=$B$3,ProkustesV2!H169*ProkustesV!$AC169,-99)</f>
        <v>-99</v>
      </c>
      <c r="H169" s="82">
        <f>IF($A169=$B$3,ProkustesV2!G169*ProkustesV!$AC169,-99)</f>
        <v>-99</v>
      </c>
      <c r="I169" s="82">
        <f>IF($A169=$B$3,ProkustesV2!J169*ProkustesV!$AC169,-99)</f>
        <v>-99</v>
      </c>
      <c r="J169" s="82">
        <f>IF($A169=$B$3,ProkustesV2!I169*ProkustesV!$AC169,-99)</f>
        <v>-99</v>
      </c>
      <c r="K169" s="82">
        <f>IF($A169=$B$3,ProkustesV2!L169*ProkustesV!$AC169,-99)</f>
        <v>-99</v>
      </c>
      <c r="L169" s="82">
        <f>IF($A169=$B$3,ProkustesV2!K169*ProkustesV!$AC169,-99)</f>
        <v>-99</v>
      </c>
      <c r="M169" s="82">
        <f>IF($A169=$B$3,ProkustesV2!N169*ProkustesV!$AC169,-99)</f>
        <v>-99</v>
      </c>
      <c r="N169" s="82">
        <f>IF($A169=$B$3,ProkustesV2!M169*ProkustesV!$AC169,-99)</f>
        <v>-99</v>
      </c>
      <c r="O169" s="82">
        <f>IF($A169=$B$3,ProkustesV2!P169*ProkustesV!$AC169,-99)</f>
        <v>-99</v>
      </c>
      <c r="P169" s="82">
        <f>IF($A169=$B$3,ProkustesV2!O169*ProkustesV!$AC169,-99)</f>
        <v>-99</v>
      </c>
      <c r="Q169" s="82">
        <f>IF($A169=$B$3,ProkustesV2!R169*ProkustesV!$AC169,-99)</f>
        <v>-99</v>
      </c>
      <c r="R169" s="82">
        <f>IF($A169=$B$3,ProkustesV2!Q169*ProkustesV!$AC169,-99)</f>
        <v>-99</v>
      </c>
      <c r="S169" s="82">
        <f>IF($A169=$B$3,ProkustesV2!T169*ProkustesV!$AC169,-99)</f>
        <v>-99</v>
      </c>
      <c r="T169" s="82">
        <f>IF($A169=$B$3,ProkustesV2!S169*ProkustesV!$AC169,-99)</f>
        <v>-99</v>
      </c>
      <c r="U169" s="82">
        <f>IF($A169=$B$3,ProkustesV2!V169*ProkustesV!$AC169,-99)</f>
        <v>-99</v>
      </c>
      <c r="V169" s="82">
        <f>IF($A169=$B$3,ProkustesV2!U169*ProkustesV!$AC169,-99)</f>
        <v>-99</v>
      </c>
    </row>
    <row r="170" spans="1:22" x14ac:dyDescent="0.3">
      <c r="A170" s="80" t="str">
        <f t="shared" si="4"/>
        <v>DIPiss</v>
      </c>
      <c r="B170" s="82" t="str">
        <f>ProkustesV!D170</f>
        <v>DIPiss16_1_d_3.jpg</v>
      </c>
      <c r="C170" s="82">
        <f>IF($A170=$B$3,ProkustesV2!D170*ProkustesV!$AC170,-99)</f>
        <v>-99</v>
      </c>
      <c r="D170" s="82">
        <f>IF($A170=$B$3,ProkustesV2!C170*ProkustesV!$AC170,-99)</f>
        <v>-99</v>
      </c>
      <c r="E170" s="82">
        <f>IF($A170=$B$3,ProkustesV2!F170*ProkustesV!$AC170,-99)</f>
        <v>-99</v>
      </c>
      <c r="F170" s="82">
        <f>IF($A170=$B$3,ProkustesV2!E170*ProkustesV!$AC170,-99)</f>
        <v>-99</v>
      </c>
      <c r="G170" s="82">
        <f>IF($A170=$B$3,ProkustesV2!H170*ProkustesV!$AC170,-99)</f>
        <v>-99</v>
      </c>
      <c r="H170" s="82">
        <f>IF($A170=$B$3,ProkustesV2!G170*ProkustesV!$AC170,-99)</f>
        <v>-99</v>
      </c>
      <c r="I170" s="82">
        <f>IF($A170=$B$3,ProkustesV2!J170*ProkustesV!$AC170,-99)</f>
        <v>-99</v>
      </c>
      <c r="J170" s="82">
        <f>IF($A170=$B$3,ProkustesV2!I170*ProkustesV!$AC170,-99)</f>
        <v>-99</v>
      </c>
      <c r="K170" s="82">
        <f>IF($A170=$B$3,ProkustesV2!L170*ProkustesV!$AC170,-99)</f>
        <v>-99</v>
      </c>
      <c r="L170" s="82">
        <f>IF($A170=$B$3,ProkustesV2!K170*ProkustesV!$AC170,-99)</f>
        <v>-99</v>
      </c>
      <c r="M170" s="82">
        <f>IF($A170=$B$3,ProkustesV2!N170*ProkustesV!$AC170,-99)</f>
        <v>-99</v>
      </c>
      <c r="N170" s="82">
        <f>IF($A170=$B$3,ProkustesV2!M170*ProkustesV!$AC170,-99)</f>
        <v>-99</v>
      </c>
      <c r="O170" s="82">
        <f>IF($A170=$B$3,ProkustesV2!P170*ProkustesV!$AC170,-99)</f>
        <v>-99</v>
      </c>
      <c r="P170" s="82">
        <f>IF($A170=$B$3,ProkustesV2!O170*ProkustesV!$AC170,-99)</f>
        <v>-99</v>
      </c>
      <c r="Q170" s="82">
        <f>IF($A170=$B$3,ProkustesV2!R170*ProkustesV!$AC170,-99)</f>
        <v>-99</v>
      </c>
      <c r="R170" s="82">
        <f>IF($A170=$B$3,ProkustesV2!Q170*ProkustesV!$AC170,-99)</f>
        <v>-99</v>
      </c>
      <c r="S170" s="82">
        <f>IF($A170=$B$3,ProkustesV2!T170*ProkustesV!$AC170,-99)</f>
        <v>-99</v>
      </c>
      <c r="T170" s="82">
        <f>IF($A170=$B$3,ProkustesV2!S170*ProkustesV!$AC170,-99)</f>
        <v>-99</v>
      </c>
      <c r="U170" s="82">
        <f>IF($A170=$B$3,ProkustesV2!V170*ProkustesV!$AC170,-99)</f>
        <v>-99</v>
      </c>
      <c r="V170" s="82">
        <f>IF($A170=$B$3,ProkustesV2!U170*ProkustesV!$AC170,-99)</f>
        <v>-99</v>
      </c>
    </row>
    <row r="171" spans="1:22" x14ac:dyDescent="0.3">
      <c r="A171" s="80" t="str">
        <f t="shared" si="4"/>
        <v>DIPiss</v>
      </c>
      <c r="B171" s="82" t="str">
        <f>ProkustesV!D171</f>
        <v>DIPiss16_1_d_4.jpg</v>
      </c>
      <c r="C171" s="82">
        <f>IF($A171=$B$3,ProkustesV2!D171*ProkustesV!$AC171,-99)</f>
        <v>-99</v>
      </c>
      <c r="D171" s="82">
        <f>IF($A171=$B$3,ProkustesV2!C171*ProkustesV!$AC171,-99)</f>
        <v>-99</v>
      </c>
      <c r="E171" s="82">
        <f>IF($A171=$B$3,ProkustesV2!F171*ProkustesV!$AC171,-99)</f>
        <v>-99</v>
      </c>
      <c r="F171" s="82">
        <f>IF($A171=$B$3,ProkustesV2!E171*ProkustesV!$AC171,-99)</f>
        <v>-99</v>
      </c>
      <c r="G171" s="82">
        <f>IF($A171=$B$3,ProkustesV2!H171*ProkustesV!$AC171,-99)</f>
        <v>-99</v>
      </c>
      <c r="H171" s="82">
        <f>IF($A171=$B$3,ProkustesV2!G171*ProkustesV!$AC171,-99)</f>
        <v>-99</v>
      </c>
      <c r="I171" s="82">
        <f>IF($A171=$B$3,ProkustesV2!J171*ProkustesV!$AC171,-99)</f>
        <v>-99</v>
      </c>
      <c r="J171" s="82">
        <f>IF($A171=$B$3,ProkustesV2!I171*ProkustesV!$AC171,-99)</f>
        <v>-99</v>
      </c>
      <c r="K171" s="82">
        <f>IF($A171=$B$3,ProkustesV2!L171*ProkustesV!$AC171,-99)</f>
        <v>-99</v>
      </c>
      <c r="L171" s="82">
        <f>IF($A171=$B$3,ProkustesV2!K171*ProkustesV!$AC171,-99)</f>
        <v>-99</v>
      </c>
      <c r="M171" s="82">
        <f>IF($A171=$B$3,ProkustesV2!N171*ProkustesV!$AC171,-99)</f>
        <v>-99</v>
      </c>
      <c r="N171" s="82">
        <f>IF($A171=$B$3,ProkustesV2!M171*ProkustesV!$AC171,-99)</f>
        <v>-99</v>
      </c>
      <c r="O171" s="82">
        <f>IF($A171=$B$3,ProkustesV2!P171*ProkustesV!$AC171,-99)</f>
        <v>-99</v>
      </c>
      <c r="P171" s="82">
        <f>IF($A171=$B$3,ProkustesV2!O171*ProkustesV!$AC171,-99)</f>
        <v>-99</v>
      </c>
      <c r="Q171" s="82">
        <f>IF($A171=$B$3,ProkustesV2!R171*ProkustesV!$AC171,-99)</f>
        <v>-99</v>
      </c>
      <c r="R171" s="82">
        <f>IF($A171=$B$3,ProkustesV2!Q171*ProkustesV!$AC171,-99)</f>
        <v>-99</v>
      </c>
      <c r="S171" s="82">
        <f>IF($A171=$B$3,ProkustesV2!T171*ProkustesV!$AC171,-99)</f>
        <v>-99</v>
      </c>
      <c r="T171" s="82">
        <f>IF($A171=$B$3,ProkustesV2!S171*ProkustesV!$AC171,-99)</f>
        <v>-99</v>
      </c>
      <c r="U171" s="82">
        <f>IF($A171=$B$3,ProkustesV2!V171*ProkustesV!$AC171,-99)</f>
        <v>-99</v>
      </c>
      <c r="V171" s="82">
        <f>IF($A171=$B$3,ProkustesV2!U171*ProkustesV!$AC171,-99)</f>
        <v>-99</v>
      </c>
    </row>
    <row r="172" spans="1:22" x14ac:dyDescent="0.3">
      <c r="A172" s="80" t="str">
        <f t="shared" si="4"/>
        <v>DIPiss</v>
      </c>
      <c r="B172" s="82" t="str">
        <f>ProkustesV!D172</f>
        <v>DIPiss16_1_d_5.jpg</v>
      </c>
      <c r="C172" s="82">
        <f>IF($A172=$B$3,ProkustesV2!D172*ProkustesV!$AC172,-99)</f>
        <v>-99</v>
      </c>
      <c r="D172" s="82">
        <f>IF($A172=$B$3,ProkustesV2!C172*ProkustesV!$AC172,-99)</f>
        <v>-99</v>
      </c>
      <c r="E172" s="82">
        <f>IF($A172=$B$3,ProkustesV2!F172*ProkustesV!$AC172,-99)</f>
        <v>-99</v>
      </c>
      <c r="F172" s="82">
        <f>IF($A172=$B$3,ProkustesV2!E172*ProkustesV!$AC172,-99)</f>
        <v>-99</v>
      </c>
      <c r="G172" s="82">
        <f>IF($A172=$B$3,ProkustesV2!H172*ProkustesV!$AC172,-99)</f>
        <v>-99</v>
      </c>
      <c r="H172" s="82">
        <f>IF($A172=$B$3,ProkustesV2!G172*ProkustesV!$AC172,-99)</f>
        <v>-99</v>
      </c>
      <c r="I172" s="82">
        <f>IF($A172=$B$3,ProkustesV2!J172*ProkustesV!$AC172,-99)</f>
        <v>-99</v>
      </c>
      <c r="J172" s="82">
        <f>IF($A172=$B$3,ProkustesV2!I172*ProkustesV!$AC172,-99)</f>
        <v>-99</v>
      </c>
      <c r="K172" s="82">
        <f>IF($A172=$B$3,ProkustesV2!L172*ProkustesV!$AC172,-99)</f>
        <v>-99</v>
      </c>
      <c r="L172" s="82">
        <f>IF($A172=$B$3,ProkustesV2!K172*ProkustesV!$AC172,-99)</f>
        <v>-99</v>
      </c>
      <c r="M172" s="82">
        <f>IF($A172=$B$3,ProkustesV2!N172*ProkustesV!$AC172,-99)</f>
        <v>-99</v>
      </c>
      <c r="N172" s="82">
        <f>IF($A172=$B$3,ProkustesV2!M172*ProkustesV!$AC172,-99)</f>
        <v>-99</v>
      </c>
      <c r="O172" s="82">
        <f>IF($A172=$B$3,ProkustesV2!P172*ProkustesV!$AC172,-99)</f>
        <v>-99</v>
      </c>
      <c r="P172" s="82">
        <f>IF($A172=$B$3,ProkustesV2!O172*ProkustesV!$AC172,-99)</f>
        <v>-99</v>
      </c>
      <c r="Q172" s="82">
        <f>IF($A172=$B$3,ProkustesV2!R172*ProkustesV!$AC172,-99)</f>
        <v>-99</v>
      </c>
      <c r="R172" s="82">
        <f>IF($A172=$B$3,ProkustesV2!Q172*ProkustesV!$AC172,-99)</f>
        <v>-99</v>
      </c>
      <c r="S172" s="82">
        <f>IF($A172=$B$3,ProkustesV2!T172*ProkustesV!$AC172,-99)</f>
        <v>-99</v>
      </c>
      <c r="T172" s="82">
        <f>IF($A172=$B$3,ProkustesV2!S172*ProkustesV!$AC172,-99)</f>
        <v>-99</v>
      </c>
      <c r="U172" s="82">
        <f>IF($A172=$B$3,ProkustesV2!V172*ProkustesV!$AC172,-99)</f>
        <v>-99</v>
      </c>
      <c r="V172" s="82">
        <f>IF($A172=$B$3,ProkustesV2!U172*ProkustesV!$AC172,-99)</f>
        <v>-99</v>
      </c>
    </row>
    <row r="173" spans="1:22" x14ac:dyDescent="0.3">
      <c r="A173" s="80" t="str">
        <f t="shared" si="4"/>
        <v>DIPiss</v>
      </c>
      <c r="B173" s="82" t="str">
        <f>ProkustesV!D173</f>
        <v>DIPiss17_d_1.jpg</v>
      </c>
      <c r="C173" s="82">
        <f>IF($A173=$B$3,ProkustesV2!D173*ProkustesV!$AC173,-99)</f>
        <v>-99</v>
      </c>
      <c r="D173" s="82">
        <f>IF($A173=$B$3,ProkustesV2!C173*ProkustesV!$AC173,-99)</f>
        <v>-99</v>
      </c>
      <c r="E173" s="82">
        <f>IF($A173=$B$3,ProkustesV2!F173*ProkustesV!$AC173,-99)</f>
        <v>-99</v>
      </c>
      <c r="F173" s="82">
        <f>IF($A173=$B$3,ProkustesV2!E173*ProkustesV!$AC173,-99)</f>
        <v>-99</v>
      </c>
      <c r="G173" s="82">
        <f>IF($A173=$B$3,ProkustesV2!H173*ProkustesV!$AC173,-99)</f>
        <v>-99</v>
      </c>
      <c r="H173" s="82">
        <f>IF($A173=$B$3,ProkustesV2!G173*ProkustesV!$AC173,-99)</f>
        <v>-99</v>
      </c>
      <c r="I173" s="82">
        <f>IF($A173=$B$3,ProkustesV2!J173*ProkustesV!$AC173,-99)</f>
        <v>-99</v>
      </c>
      <c r="J173" s="82">
        <f>IF($A173=$B$3,ProkustesV2!I173*ProkustesV!$AC173,-99)</f>
        <v>-99</v>
      </c>
      <c r="K173" s="82">
        <f>IF($A173=$B$3,ProkustesV2!L173*ProkustesV!$AC173,-99)</f>
        <v>-99</v>
      </c>
      <c r="L173" s="82">
        <f>IF($A173=$B$3,ProkustesV2!K173*ProkustesV!$AC173,-99)</f>
        <v>-99</v>
      </c>
      <c r="M173" s="82">
        <f>IF($A173=$B$3,ProkustesV2!N173*ProkustesV!$AC173,-99)</f>
        <v>-99</v>
      </c>
      <c r="N173" s="82">
        <f>IF($A173=$B$3,ProkustesV2!M173*ProkustesV!$AC173,-99)</f>
        <v>-99</v>
      </c>
      <c r="O173" s="82">
        <f>IF($A173=$B$3,ProkustesV2!P173*ProkustesV!$AC173,-99)</f>
        <v>-99</v>
      </c>
      <c r="P173" s="82">
        <f>IF($A173=$B$3,ProkustesV2!O173*ProkustesV!$AC173,-99)</f>
        <v>-99</v>
      </c>
      <c r="Q173" s="82">
        <f>IF($A173=$B$3,ProkustesV2!R173*ProkustesV!$AC173,-99)</f>
        <v>-99</v>
      </c>
      <c r="R173" s="82">
        <f>IF($A173=$B$3,ProkustesV2!Q173*ProkustesV!$AC173,-99)</f>
        <v>-99</v>
      </c>
      <c r="S173" s="82">
        <f>IF($A173=$B$3,ProkustesV2!T173*ProkustesV!$AC173,-99)</f>
        <v>-99</v>
      </c>
      <c r="T173" s="82">
        <f>IF($A173=$B$3,ProkustesV2!S173*ProkustesV!$AC173,-99)</f>
        <v>-99</v>
      </c>
      <c r="U173" s="82">
        <f>IF($A173=$B$3,ProkustesV2!V173*ProkustesV!$AC173,-99)</f>
        <v>-99</v>
      </c>
      <c r="V173" s="82">
        <f>IF($A173=$B$3,ProkustesV2!U173*ProkustesV!$AC173,-99)</f>
        <v>-99</v>
      </c>
    </row>
    <row r="174" spans="1:22" x14ac:dyDescent="0.3">
      <c r="A174" s="80" t="str">
        <f t="shared" si="4"/>
        <v>DIPiss</v>
      </c>
      <c r="B174" s="82" t="str">
        <f>ProkustesV!D174</f>
        <v>DIPiss17_d_2.jpg</v>
      </c>
      <c r="C174" s="82">
        <f>IF($A174=$B$3,ProkustesV2!D174*ProkustesV!$AC174,-99)</f>
        <v>-99</v>
      </c>
      <c r="D174" s="82">
        <f>IF($A174=$B$3,ProkustesV2!C174*ProkustesV!$AC174,-99)</f>
        <v>-99</v>
      </c>
      <c r="E174" s="82">
        <f>IF($A174=$B$3,ProkustesV2!F174*ProkustesV!$AC174,-99)</f>
        <v>-99</v>
      </c>
      <c r="F174" s="82">
        <f>IF($A174=$B$3,ProkustesV2!E174*ProkustesV!$AC174,-99)</f>
        <v>-99</v>
      </c>
      <c r="G174" s="82">
        <f>IF($A174=$B$3,ProkustesV2!H174*ProkustesV!$AC174,-99)</f>
        <v>-99</v>
      </c>
      <c r="H174" s="82">
        <f>IF($A174=$B$3,ProkustesV2!G174*ProkustesV!$AC174,-99)</f>
        <v>-99</v>
      </c>
      <c r="I174" s="82">
        <f>IF($A174=$B$3,ProkustesV2!J174*ProkustesV!$AC174,-99)</f>
        <v>-99</v>
      </c>
      <c r="J174" s="82">
        <f>IF($A174=$B$3,ProkustesV2!I174*ProkustesV!$AC174,-99)</f>
        <v>-99</v>
      </c>
      <c r="K174" s="82">
        <f>IF($A174=$B$3,ProkustesV2!L174*ProkustesV!$AC174,-99)</f>
        <v>-99</v>
      </c>
      <c r="L174" s="82">
        <f>IF($A174=$B$3,ProkustesV2!K174*ProkustesV!$AC174,-99)</f>
        <v>-99</v>
      </c>
      <c r="M174" s="82">
        <f>IF($A174=$B$3,ProkustesV2!N174*ProkustesV!$AC174,-99)</f>
        <v>-99</v>
      </c>
      <c r="N174" s="82">
        <f>IF($A174=$B$3,ProkustesV2!M174*ProkustesV!$AC174,-99)</f>
        <v>-99</v>
      </c>
      <c r="O174" s="82">
        <f>IF($A174=$B$3,ProkustesV2!P174*ProkustesV!$AC174,-99)</f>
        <v>-99</v>
      </c>
      <c r="P174" s="82">
        <f>IF($A174=$B$3,ProkustesV2!O174*ProkustesV!$AC174,-99)</f>
        <v>-99</v>
      </c>
      <c r="Q174" s="82">
        <f>IF($A174=$B$3,ProkustesV2!R174*ProkustesV!$AC174,-99)</f>
        <v>-99</v>
      </c>
      <c r="R174" s="82">
        <f>IF($A174=$B$3,ProkustesV2!Q174*ProkustesV!$AC174,-99)</f>
        <v>-99</v>
      </c>
      <c r="S174" s="82">
        <f>IF($A174=$B$3,ProkustesV2!T174*ProkustesV!$AC174,-99)</f>
        <v>-99</v>
      </c>
      <c r="T174" s="82">
        <f>IF($A174=$B$3,ProkustesV2!S174*ProkustesV!$AC174,-99)</f>
        <v>-99</v>
      </c>
      <c r="U174" s="82">
        <f>IF($A174=$B$3,ProkustesV2!V174*ProkustesV!$AC174,-99)</f>
        <v>-99</v>
      </c>
      <c r="V174" s="82">
        <f>IF($A174=$B$3,ProkustesV2!U174*ProkustesV!$AC174,-99)</f>
        <v>-99</v>
      </c>
    </row>
    <row r="175" spans="1:22" x14ac:dyDescent="0.3">
      <c r="A175" s="80" t="str">
        <f t="shared" si="4"/>
        <v>DIPiss</v>
      </c>
      <c r="B175" s="82" t="str">
        <f>ProkustesV!D175</f>
        <v>DIPiss17_d_3.jpg</v>
      </c>
      <c r="C175" s="82">
        <f>IF($A175=$B$3,ProkustesV2!D175*ProkustesV!$AC175,-99)</f>
        <v>-99</v>
      </c>
      <c r="D175" s="82">
        <f>IF($A175=$B$3,ProkustesV2!C175*ProkustesV!$AC175,-99)</f>
        <v>-99</v>
      </c>
      <c r="E175" s="82">
        <f>IF($A175=$B$3,ProkustesV2!F175*ProkustesV!$AC175,-99)</f>
        <v>-99</v>
      </c>
      <c r="F175" s="82">
        <f>IF($A175=$B$3,ProkustesV2!E175*ProkustesV!$AC175,-99)</f>
        <v>-99</v>
      </c>
      <c r="G175" s="82">
        <f>IF($A175=$B$3,ProkustesV2!H175*ProkustesV!$AC175,-99)</f>
        <v>-99</v>
      </c>
      <c r="H175" s="82">
        <f>IF($A175=$B$3,ProkustesV2!G175*ProkustesV!$AC175,-99)</f>
        <v>-99</v>
      </c>
      <c r="I175" s="82">
        <f>IF($A175=$B$3,ProkustesV2!J175*ProkustesV!$AC175,-99)</f>
        <v>-99</v>
      </c>
      <c r="J175" s="82">
        <f>IF($A175=$B$3,ProkustesV2!I175*ProkustesV!$AC175,-99)</f>
        <v>-99</v>
      </c>
      <c r="K175" s="82">
        <f>IF($A175=$B$3,ProkustesV2!L175*ProkustesV!$AC175,-99)</f>
        <v>-99</v>
      </c>
      <c r="L175" s="82">
        <f>IF($A175=$B$3,ProkustesV2!K175*ProkustesV!$AC175,-99)</f>
        <v>-99</v>
      </c>
      <c r="M175" s="82">
        <f>IF($A175=$B$3,ProkustesV2!N175*ProkustesV!$AC175,-99)</f>
        <v>-99</v>
      </c>
      <c r="N175" s="82">
        <f>IF($A175=$B$3,ProkustesV2!M175*ProkustesV!$AC175,-99)</f>
        <v>-99</v>
      </c>
      <c r="O175" s="82">
        <f>IF($A175=$B$3,ProkustesV2!P175*ProkustesV!$AC175,-99)</f>
        <v>-99</v>
      </c>
      <c r="P175" s="82">
        <f>IF($A175=$B$3,ProkustesV2!O175*ProkustesV!$AC175,-99)</f>
        <v>-99</v>
      </c>
      <c r="Q175" s="82">
        <f>IF($A175=$B$3,ProkustesV2!R175*ProkustesV!$AC175,-99)</f>
        <v>-99</v>
      </c>
      <c r="R175" s="82">
        <f>IF($A175=$B$3,ProkustesV2!Q175*ProkustesV!$AC175,-99)</f>
        <v>-99</v>
      </c>
      <c r="S175" s="82">
        <f>IF($A175=$B$3,ProkustesV2!T175*ProkustesV!$AC175,-99)</f>
        <v>-99</v>
      </c>
      <c r="T175" s="82">
        <f>IF($A175=$B$3,ProkustesV2!S175*ProkustesV!$AC175,-99)</f>
        <v>-99</v>
      </c>
      <c r="U175" s="82">
        <f>IF($A175=$B$3,ProkustesV2!V175*ProkustesV!$AC175,-99)</f>
        <v>-99</v>
      </c>
      <c r="V175" s="82">
        <f>IF($A175=$B$3,ProkustesV2!U175*ProkustesV!$AC175,-99)</f>
        <v>-99</v>
      </c>
    </row>
    <row r="176" spans="1:22" x14ac:dyDescent="0.3">
      <c r="A176" s="80" t="str">
        <f t="shared" si="4"/>
        <v>DIPiss</v>
      </c>
      <c r="B176" s="82" t="str">
        <f>ProkustesV!D176</f>
        <v>DIPiss17_d_4.jpg</v>
      </c>
      <c r="C176" s="82">
        <f>IF($A176=$B$3,ProkustesV2!D176*ProkustesV!$AC176,-99)</f>
        <v>-99</v>
      </c>
      <c r="D176" s="82">
        <f>IF($A176=$B$3,ProkustesV2!C176*ProkustesV!$AC176,-99)</f>
        <v>-99</v>
      </c>
      <c r="E176" s="82">
        <f>IF($A176=$B$3,ProkustesV2!F176*ProkustesV!$AC176,-99)</f>
        <v>-99</v>
      </c>
      <c r="F176" s="82">
        <f>IF($A176=$B$3,ProkustesV2!E176*ProkustesV!$AC176,-99)</f>
        <v>-99</v>
      </c>
      <c r="G176" s="82">
        <f>IF($A176=$B$3,ProkustesV2!H176*ProkustesV!$AC176,-99)</f>
        <v>-99</v>
      </c>
      <c r="H176" s="82">
        <f>IF($A176=$B$3,ProkustesV2!G176*ProkustesV!$AC176,-99)</f>
        <v>-99</v>
      </c>
      <c r="I176" s="82">
        <f>IF($A176=$B$3,ProkustesV2!J176*ProkustesV!$AC176,-99)</f>
        <v>-99</v>
      </c>
      <c r="J176" s="82">
        <f>IF($A176=$B$3,ProkustesV2!I176*ProkustesV!$AC176,-99)</f>
        <v>-99</v>
      </c>
      <c r="K176" s="82">
        <f>IF($A176=$B$3,ProkustesV2!L176*ProkustesV!$AC176,-99)</f>
        <v>-99</v>
      </c>
      <c r="L176" s="82">
        <f>IF($A176=$B$3,ProkustesV2!K176*ProkustesV!$AC176,-99)</f>
        <v>-99</v>
      </c>
      <c r="M176" s="82">
        <f>IF($A176=$B$3,ProkustesV2!N176*ProkustesV!$AC176,-99)</f>
        <v>-99</v>
      </c>
      <c r="N176" s="82">
        <f>IF($A176=$B$3,ProkustesV2!M176*ProkustesV!$AC176,-99)</f>
        <v>-99</v>
      </c>
      <c r="O176" s="82">
        <f>IF($A176=$B$3,ProkustesV2!P176*ProkustesV!$AC176,-99)</f>
        <v>-99</v>
      </c>
      <c r="P176" s="82">
        <f>IF($A176=$B$3,ProkustesV2!O176*ProkustesV!$AC176,-99)</f>
        <v>-99</v>
      </c>
      <c r="Q176" s="82">
        <f>IF($A176=$B$3,ProkustesV2!R176*ProkustesV!$AC176,-99)</f>
        <v>-99</v>
      </c>
      <c r="R176" s="82">
        <f>IF($A176=$B$3,ProkustesV2!Q176*ProkustesV!$AC176,-99)</f>
        <v>-99</v>
      </c>
      <c r="S176" s="82">
        <f>IF($A176=$B$3,ProkustesV2!T176*ProkustesV!$AC176,-99)</f>
        <v>-99</v>
      </c>
      <c r="T176" s="82">
        <f>IF($A176=$B$3,ProkustesV2!S176*ProkustesV!$AC176,-99)</f>
        <v>-99</v>
      </c>
      <c r="U176" s="82">
        <f>IF($A176=$B$3,ProkustesV2!V176*ProkustesV!$AC176,-99)</f>
        <v>-99</v>
      </c>
      <c r="V176" s="82">
        <f>IF($A176=$B$3,ProkustesV2!U176*ProkustesV!$AC176,-99)</f>
        <v>-99</v>
      </c>
    </row>
    <row r="177" spans="1:22" x14ac:dyDescent="0.3">
      <c r="A177" s="80" t="str">
        <f t="shared" si="4"/>
        <v>DIPiss</v>
      </c>
      <c r="B177" s="82" t="str">
        <f>ProkustesV!D177</f>
        <v>DIPiss17_d_5.jpg</v>
      </c>
      <c r="C177" s="82">
        <f>IF($A177=$B$3,ProkustesV2!D177*ProkustesV!$AC177,-99)</f>
        <v>-99</v>
      </c>
      <c r="D177" s="82">
        <f>IF($A177=$B$3,ProkustesV2!C177*ProkustesV!$AC177,-99)</f>
        <v>-99</v>
      </c>
      <c r="E177" s="82">
        <f>IF($A177=$B$3,ProkustesV2!F177*ProkustesV!$AC177,-99)</f>
        <v>-99</v>
      </c>
      <c r="F177" s="82">
        <f>IF($A177=$B$3,ProkustesV2!E177*ProkustesV!$AC177,-99)</f>
        <v>-99</v>
      </c>
      <c r="G177" s="82">
        <f>IF($A177=$B$3,ProkustesV2!H177*ProkustesV!$AC177,-99)</f>
        <v>-99</v>
      </c>
      <c r="H177" s="82">
        <f>IF($A177=$B$3,ProkustesV2!G177*ProkustesV!$AC177,-99)</f>
        <v>-99</v>
      </c>
      <c r="I177" s="82">
        <f>IF($A177=$B$3,ProkustesV2!J177*ProkustesV!$AC177,-99)</f>
        <v>-99</v>
      </c>
      <c r="J177" s="82">
        <f>IF($A177=$B$3,ProkustesV2!I177*ProkustesV!$AC177,-99)</f>
        <v>-99</v>
      </c>
      <c r="K177" s="82">
        <f>IF($A177=$B$3,ProkustesV2!L177*ProkustesV!$AC177,-99)</f>
        <v>-99</v>
      </c>
      <c r="L177" s="82">
        <f>IF($A177=$B$3,ProkustesV2!K177*ProkustesV!$AC177,-99)</f>
        <v>-99</v>
      </c>
      <c r="M177" s="82">
        <f>IF($A177=$B$3,ProkustesV2!N177*ProkustesV!$AC177,-99)</f>
        <v>-99</v>
      </c>
      <c r="N177" s="82">
        <f>IF($A177=$B$3,ProkustesV2!M177*ProkustesV!$AC177,-99)</f>
        <v>-99</v>
      </c>
      <c r="O177" s="82">
        <f>IF($A177=$B$3,ProkustesV2!P177*ProkustesV!$AC177,-99)</f>
        <v>-99</v>
      </c>
      <c r="P177" s="82">
        <f>IF($A177=$B$3,ProkustesV2!O177*ProkustesV!$AC177,-99)</f>
        <v>-99</v>
      </c>
      <c r="Q177" s="82">
        <f>IF($A177=$B$3,ProkustesV2!R177*ProkustesV!$AC177,-99)</f>
        <v>-99</v>
      </c>
      <c r="R177" s="82">
        <f>IF($A177=$B$3,ProkustesV2!Q177*ProkustesV!$AC177,-99)</f>
        <v>-99</v>
      </c>
      <c r="S177" s="82">
        <f>IF($A177=$B$3,ProkustesV2!T177*ProkustesV!$AC177,-99)</f>
        <v>-99</v>
      </c>
      <c r="T177" s="82">
        <f>IF($A177=$B$3,ProkustesV2!S177*ProkustesV!$AC177,-99)</f>
        <v>-99</v>
      </c>
      <c r="U177" s="82">
        <f>IF($A177=$B$3,ProkustesV2!V177*ProkustesV!$AC177,-99)</f>
        <v>-99</v>
      </c>
      <c r="V177" s="82">
        <f>IF($A177=$B$3,ProkustesV2!U177*ProkustesV!$AC177,-99)</f>
        <v>-99</v>
      </c>
    </row>
    <row r="178" spans="1:22" x14ac:dyDescent="0.3">
      <c r="A178" s="80" t="str">
        <f t="shared" si="4"/>
        <v>DIPiss</v>
      </c>
      <c r="B178" s="82" t="str">
        <f>ProkustesV!D178</f>
        <v>DIPiss19_1_d_1.jpg</v>
      </c>
      <c r="C178" s="82">
        <f>IF($A178=$B$3,ProkustesV2!D178*ProkustesV!$AC178,-99)</f>
        <v>-99</v>
      </c>
      <c r="D178" s="82">
        <f>IF($A178=$B$3,ProkustesV2!C178*ProkustesV!$AC178,-99)</f>
        <v>-99</v>
      </c>
      <c r="E178" s="82">
        <f>IF($A178=$B$3,ProkustesV2!F178*ProkustesV!$AC178,-99)</f>
        <v>-99</v>
      </c>
      <c r="F178" s="82">
        <f>IF($A178=$B$3,ProkustesV2!E178*ProkustesV!$AC178,-99)</f>
        <v>-99</v>
      </c>
      <c r="G178" s="82">
        <f>IF($A178=$B$3,ProkustesV2!H178*ProkustesV!$AC178,-99)</f>
        <v>-99</v>
      </c>
      <c r="H178" s="82">
        <f>IF($A178=$B$3,ProkustesV2!G178*ProkustesV!$AC178,-99)</f>
        <v>-99</v>
      </c>
      <c r="I178" s="82">
        <f>IF($A178=$B$3,ProkustesV2!J178*ProkustesV!$AC178,-99)</f>
        <v>-99</v>
      </c>
      <c r="J178" s="82">
        <f>IF($A178=$B$3,ProkustesV2!I178*ProkustesV!$AC178,-99)</f>
        <v>-99</v>
      </c>
      <c r="K178" s="82">
        <f>IF($A178=$B$3,ProkustesV2!L178*ProkustesV!$AC178,-99)</f>
        <v>-99</v>
      </c>
      <c r="L178" s="82">
        <f>IF($A178=$B$3,ProkustesV2!K178*ProkustesV!$AC178,-99)</f>
        <v>-99</v>
      </c>
      <c r="M178" s="82">
        <f>IF($A178=$B$3,ProkustesV2!N178*ProkustesV!$AC178,-99)</f>
        <v>-99</v>
      </c>
      <c r="N178" s="82">
        <f>IF($A178=$B$3,ProkustesV2!M178*ProkustesV!$AC178,-99)</f>
        <v>-99</v>
      </c>
      <c r="O178" s="82">
        <f>IF($A178=$B$3,ProkustesV2!P178*ProkustesV!$AC178,-99)</f>
        <v>-99</v>
      </c>
      <c r="P178" s="82">
        <f>IF($A178=$B$3,ProkustesV2!O178*ProkustesV!$AC178,-99)</f>
        <v>-99</v>
      </c>
      <c r="Q178" s="82">
        <f>IF($A178=$B$3,ProkustesV2!R178*ProkustesV!$AC178,-99)</f>
        <v>-99</v>
      </c>
      <c r="R178" s="82">
        <f>IF($A178=$B$3,ProkustesV2!Q178*ProkustesV!$AC178,-99)</f>
        <v>-99</v>
      </c>
      <c r="S178" s="82">
        <f>IF($A178=$B$3,ProkustesV2!T178*ProkustesV!$AC178,-99)</f>
        <v>-99</v>
      </c>
      <c r="T178" s="82">
        <f>IF($A178=$B$3,ProkustesV2!S178*ProkustesV!$AC178,-99)</f>
        <v>-99</v>
      </c>
      <c r="U178" s="82">
        <f>IF($A178=$B$3,ProkustesV2!V178*ProkustesV!$AC178,-99)</f>
        <v>-99</v>
      </c>
      <c r="V178" s="82">
        <f>IF($A178=$B$3,ProkustesV2!U178*ProkustesV!$AC178,-99)</f>
        <v>-99</v>
      </c>
    </row>
    <row r="179" spans="1:22" x14ac:dyDescent="0.3">
      <c r="A179" s="80" t="str">
        <f t="shared" si="4"/>
        <v>DIPiss</v>
      </c>
      <c r="B179" s="82" t="str">
        <f>ProkustesV!D179</f>
        <v>DIPiss19_1_d_2.jpg</v>
      </c>
      <c r="C179" s="82">
        <f>IF($A179=$B$3,ProkustesV2!D179*ProkustesV!$AC179,-99)</f>
        <v>-99</v>
      </c>
      <c r="D179" s="82">
        <f>IF($A179=$B$3,ProkustesV2!C179*ProkustesV!$AC179,-99)</f>
        <v>-99</v>
      </c>
      <c r="E179" s="82">
        <f>IF($A179=$B$3,ProkustesV2!F179*ProkustesV!$AC179,-99)</f>
        <v>-99</v>
      </c>
      <c r="F179" s="82">
        <f>IF($A179=$B$3,ProkustesV2!E179*ProkustesV!$AC179,-99)</f>
        <v>-99</v>
      </c>
      <c r="G179" s="82">
        <f>IF($A179=$B$3,ProkustesV2!H179*ProkustesV!$AC179,-99)</f>
        <v>-99</v>
      </c>
      <c r="H179" s="82">
        <f>IF($A179=$B$3,ProkustesV2!G179*ProkustesV!$AC179,-99)</f>
        <v>-99</v>
      </c>
      <c r="I179" s="82">
        <f>IF($A179=$B$3,ProkustesV2!J179*ProkustesV!$AC179,-99)</f>
        <v>-99</v>
      </c>
      <c r="J179" s="82">
        <f>IF($A179=$B$3,ProkustesV2!I179*ProkustesV!$AC179,-99)</f>
        <v>-99</v>
      </c>
      <c r="K179" s="82">
        <f>IF($A179=$B$3,ProkustesV2!L179*ProkustesV!$AC179,-99)</f>
        <v>-99</v>
      </c>
      <c r="L179" s="82">
        <f>IF($A179=$B$3,ProkustesV2!K179*ProkustesV!$AC179,-99)</f>
        <v>-99</v>
      </c>
      <c r="M179" s="82">
        <f>IF($A179=$B$3,ProkustesV2!N179*ProkustesV!$AC179,-99)</f>
        <v>-99</v>
      </c>
      <c r="N179" s="82">
        <f>IF($A179=$B$3,ProkustesV2!M179*ProkustesV!$AC179,-99)</f>
        <v>-99</v>
      </c>
      <c r="O179" s="82">
        <f>IF($A179=$B$3,ProkustesV2!P179*ProkustesV!$AC179,-99)</f>
        <v>-99</v>
      </c>
      <c r="P179" s="82">
        <f>IF($A179=$B$3,ProkustesV2!O179*ProkustesV!$AC179,-99)</f>
        <v>-99</v>
      </c>
      <c r="Q179" s="82">
        <f>IF($A179=$B$3,ProkustesV2!R179*ProkustesV!$AC179,-99)</f>
        <v>-99</v>
      </c>
      <c r="R179" s="82">
        <f>IF($A179=$B$3,ProkustesV2!Q179*ProkustesV!$AC179,-99)</f>
        <v>-99</v>
      </c>
      <c r="S179" s="82">
        <f>IF($A179=$B$3,ProkustesV2!T179*ProkustesV!$AC179,-99)</f>
        <v>-99</v>
      </c>
      <c r="T179" s="82">
        <f>IF($A179=$B$3,ProkustesV2!S179*ProkustesV!$AC179,-99)</f>
        <v>-99</v>
      </c>
      <c r="U179" s="82">
        <f>IF($A179=$B$3,ProkustesV2!V179*ProkustesV!$AC179,-99)</f>
        <v>-99</v>
      </c>
      <c r="V179" s="82">
        <f>IF($A179=$B$3,ProkustesV2!U179*ProkustesV!$AC179,-99)</f>
        <v>-99</v>
      </c>
    </row>
    <row r="180" spans="1:22" x14ac:dyDescent="0.3">
      <c r="A180" s="80" t="str">
        <f t="shared" si="4"/>
        <v>DIPiss</v>
      </c>
      <c r="B180" s="82" t="str">
        <f>ProkustesV!D180</f>
        <v>DIPiss19_1_d_3.jpg</v>
      </c>
      <c r="C180" s="82">
        <f>IF($A180=$B$3,ProkustesV2!D180*ProkustesV!$AC180,-99)</f>
        <v>-99</v>
      </c>
      <c r="D180" s="82">
        <f>IF($A180=$B$3,ProkustesV2!C180*ProkustesV!$AC180,-99)</f>
        <v>-99</v>
      </c>
      <c r="E180" s="82">
        <f>IF($A180=$B$3,ProkustesV2!F180*ProkustesV!$AC180,-99)</f>
        <v>-99</v>
      </c>
      <c r="F180" s="82">
        <f>IF($A180=$B$3,ProkustesV2!E180*ProkustesV!$AC180,-99)</f>
        <v>-99</v>
      </c>
      <c r="G180" s="82">
        <f>IF($A180=$B$3,ProkustesV2!H180*ProkustesV!$AC180,-99)</f>
        <v>-99</v>
      </c>
      <c r="H180" s="82">
        <f>IF($A180=$B$3,ProkustesV2!G180*ProkustesV!$AC180,-99)</f>
        <v>-99</v>
      </c>
      <c r="I180" s="82">
        <f>IF($A180=$B$3,ProkustesV2!J180*ProkustesV!$AC180,-99)</f>
        <v>-99</v>
      </c>
      <c r="J180" s="82">
        <f>IF($A180=$B$3,ProkustesV2!I180*ProkustesV!$AC180,-99)</f>
        <v>-99</v>
      </c>
      <c r="K180" s="82">
        <f>IF($A180=$B$3,ProkustesV2!L180*ProkustesV!$AC180,-99)</f>
        <v>-99</v>
      </c>
      <c r="L180" s="82">
        <f>IF($A180=$B$3,ProkustesV2!K180*ProkustesV!$AC180,-99)</f>
        <v>-99</v>
      </c>
      <c r="M180" s="82">
        <f>IF($A180=$B$3,ProkustesV2!N180*ProkustesV!$AC180,-99)</f>
        <v>-99</v>
      </c>
      <c r="N180" s="82">
        <f>IF($A180=$B$3,ProkustesV2!M180*ProkustesV!$AC180,-99)</f>
        <v>-99</v>
      </c>
      <c r="O180" s="82">
        <f>IF($A180=$B$3,ProkustesV2!P180*ProkustesV!$AC180,-99)</f>
        <v>-99</v>
      </c>
      <c r="P180" s="82">
        <f>IF($A180=$B$3,ProkustesV2!O180*ProkustesV!$AC180,-99)</f>
        <v>-99</v>
      </c>
      <c r="Q180" s="82">
        <f>IF($A180=$B$3,ProkustesV2!R180*ProkustesV!$AC180,-99)</f>
        <v>-99</v>
      </c>
      <c r="R180" s="82">
        <f>IF($A180=$B$3,ProkustesV2!Q180*ProkustesV!$AC180,-99)</f>
        <v>-99</v>
      </c>
      <c r="S180" s="82">
        <f>IF($A180=$B$3,ProkustesV2!T180*ProkustesV!$AC180,-99)</f>
        <v>-99</v>
      </c>
      <c r="T180" s="82">
        <f>IF($A180=$B$3,ProkustesV2!S180*ProkustesV!$AC180,-99)</f>
        <v>-99</v>
      </c>
      <c r="U180" s="82">
        <f>IF($A180=$B$3,ProkustesV2!V180*ProkustesV!$AC180,-99)</f>
        <v>-99</v>
      </c>
      <c r="V180" s="82">
        <f>IF($A180=$B$3,ProkustesV2!U180*ProkustesV!$AC180,-99)</f>
        <v>-99</v>
      </c>
    </row>
    <row r="181" spans="1:22" x14ac:dyDescent="0.3">
      <c r="A181" s="80" t="str">
        <f t="shared" si="4"/>
        <v>DIPiss</v>
      </c>
      <c r="B181" s="82" t="str">
        <f>ProkustesV!D181</f>
        <v>DIPiss19_1_d_4.jpg</v>
      </c>
      <c r="C181" s="82">
        <f>IF($A181=$B$3,ProkustesV2!D181*ProkustesV!$AC181,-99)</f>
        <v>-99</v>
      </c>
      <c r="D181" s="82">
        <f>IF($A181=$B$3,ProkustesV2!C181*ProkustesV!$AC181,-99)</f>
        <v>-99</v>
      </c>
      <c r="E181" s="82">
        <f>IF($A181=$B$3,ProkustesV2!F181*ProkustesV!$AC181,-99)</f>
        <v>-99</v>
      </c>
      <c r="F181" s="82">
        <f>IF($A181=$B$3,ProkustesV2!E181*ProkustesV!$AC181,-99)</f>
        <v>-99</v>
      </c>
      <c r="G181" s="82">
        <f>IF($A181=$B$3,ProkustesV2!H181*ProkustesV!$AC181,-99)</f>
        <v>-99</v>
      </c>
      <c r="H181" s="82">
        <f>IF($A181=$B$3,ProkustesV2!G181*ProkustesV!$AC181,-99)</f>
        <v>-99</v>
      </c>
      <c r="I181" s="82">
        <f>IF($A181=$B$3,ProkustesV2!J181*ProkustesV!$AC181,-99)</f>
        <v>-99</v>
      </c>
      <c r="J181" s="82">
        <f>IF($A181=$B$3,ProkustesV2!I181*ProkustesV!$AC181,-99)</f>
        <v>-99</v>
      </c>
      <c r="K181" s="82">
        <f>IF($A181=$B$3,ProkustesV2!L181*ProkustesV!$AC181,-99)</f>
        <v>-99</v>
      </c>
      <c r="L181" s="82">
        <f>IF($A181=$B$3,ProkustesV2!K181*ProkustesV!$AC181,-99)</f>
        <v>-99</v>
      </c>
      <c r="M181" s="82">
        <f>IF($A181=$B$3,ProkustesV2!N181*ProkustesV!$AC181,-99)</f>
        <v>-99</v>
      </c>
      <c r="N181" s="82">
        <f>IF($A181=$B$3,ProkustesV2!M181*ProkustesV!$AC181,-99)</f>
        <v>-99</v>
      </c>
      <c r="O181" s="82">
        <f>IF($A181=$B$3,ProkustesV2!P181*ProkustesV!$AC181,-99)</f>
        <v>-99</v>
      </c>
      <c r="P181" s="82">
        <f>IF($A181=$B$3,ProkustesV2!O181*ProkustesV!$AC181,-99)</f>
        <v>-99</v>
      </c>
      <c r="Q181" s="82">
        <f>IF($A181=$B$3,ProkustesV2!R181*ProkustesV!$AC181,-99)</f>
        <v>-99</v>
      </c>
      <c r="R181" s="82">
        <f>IF($A181=$B$3,ProkustesV2!Q181*ProkustesV!$AC181,-99)</f>
        <v>-99</v>
      </c>
      <c r="S181" s="82">
        <f>IF($A181=$B$3,ProkustesV2!T181*ProkustesV!$AC181,-99)</f>
        <v>-99</v>
      </c>
      <c r="T181" s="82">
        <f>IF($A181=$B$3,ProkustesV2!S181*ProkustesV!$AC181,-99)</f>
        <v>-99</v>
      </c>
      <c r="U181" s="82">
        <f>IF($A181=$B$3,ProkustesV2!V181*ProkustesV!$AC181,-99)</f>
        <v>-99</v>
      </c>
      <c r="V181" s="82">
        <f>IF($A181=$B$3,ProkustesV2!U181*ProkustesV!$AC181,-99)</f>
        <v>-99</v>
      </c>
    </row>
    <row r="182" spans="1:22" x14ac:dyDescent="0.3">
      <c r="A182" s="80" t="str">
        <f t="shared" si="4"/>
        <v>DIPiss</v>
      </c>
      <c r="B182" s="82" t="str">
        <f>ProkustesV!D182</f>
        <v>DIPiss19_1_d_5.jpg</v>
      </c>
      <c r="C182" s="82">
        <f>IF($A182=$B$3,ProkustesV2!D182*ProkustesV!$AC182,-99)</f>
        <v>-99</v>
      </c>
      <c r="D182" s="82">
        <f>IF($A182=$B$3,ProkustesV2!C182*ProkustesV!$AC182,-99)</f>
        <v>-99</v>
      </c>
      <c r="E182" s="82">
        <f>IF($A182=$B$3,ProkustesV2!F182*ProkustesV!$AC182,-99)</f>
        <v>-99</v>
      </c>
      <c r="F182" s="82">
        <f>IF($A182=$B$3,ProkustesV2!E182*ProkustesV!$AC182,-99)</f>
        <v>-99</v>
      </c>
      <c r="G182" s="82">
        <f>IF($A182=$B$3,ProkustesV2!H182*ProkustesV!$AC182,-99)</f>
        <v>-99</v>
      </c>
      <c r="H182" s="82">
        <f>IF($A182=$B$3,ProkustesV2!G182*ProkustesV!$AC182,-99)</f>
        <v>-99</v>
      </c>
      <c r="I182" s="82">
        <f>IF($A182=$B$3,ProkustesV2!J182*ProkustesV!$AC182,-99)</f>
        <v>-99</v>
      </c>
      <c r="J182" s="82">
        <f>IF($A182=$B$3,ProkustesV2!I182*ProkustesV!$AC182,-99)</f>
        <v>-99</v>
      </c>
      <c r="K182" s="82">
        <f>IF($A182=$B$3,ProkustesV2!L182*ProkustesV!$AC182,-99)</f>
        <v>-99</v>
      </c>
      <c r="L182" s="82">
        <f>IF($A182=$B$3,ProkustesV2!K182*ProkustesV!$AC182,-99)</f>
        <v>-99</v>
      </c>
      <c r="M182" s="82">
        <f>IF($A182=$B$3,ProkustesV2!N182*ProkustesV!$AC182,-99)</f>
        <v>-99</v>
      </c>
      <c r="N182" s="82">
        <f>IF($A182=$B$3,ProkustesV2!M182*ProkustesV!$AC182,-99)</f>
        <v>-99</v>
      </c>
      <c r="O182" s="82">
        <f>IF($A182=$B$3,ProkustesV2!P182*ProkustesV!$AC182,-99)</f>
        <v>-99</v>
      </c>
      <c r="P182" s="82">
        <f>IF($A182=$B$3,ProkustesV2!O182*ProkustesV!$AC182,-99)</f>
        <v>-99</v>
      </c>
      <c r="Q182" s="82">
        <f>IF($A182=$B$3,ProkustesV2!R182*ProkustesV!$AC182,-99)</f>
        <v>-99</v>
      </c>
      <c r="R182" s="82">
        <f>IF($A182=$B$3,ProkustesV2!Q182*ProkustesV!$AC182,-99)</f>
        <v>-99</v>
      </c>
      <c r="S182" s="82">
        <f>IF($A182=$B$3,ProkustesV2!T182*ProkustesV!$AC182,-99)</f>
        <v>-99</v>
      </c>
      <c r="T182" s="82">
        <f>IF($A182=$B$3,ProkustesV2!S182*ProkustesV!$AC182,-99)</f>
        <v>-99</v>
      </c>
      <c r="U182" s="82">
        <f>IF($A182=$B$3,ProkustesV2!V182*ProkustesV!$AC182,-99)</f>
        <v>-99</v>
      </c>
      <c r="V182" s="82">
        <f>IF($A182=$B$3,ProkustesV2!U182*ProkustesV!$AC182,-99)</f>
        <v>-99</v>
      </c>
    </row>
    <row r="183" spans="1:22" x14ac:dyDescent="0.3">
      <c r="A183" s="80" t="str">
        <f t="shared" si="4"/>
        <v>DIPiss</v>
      </c>
      <c r="B183" s="82" t="str">
        <f>ProkustesV!D183</f>
        <v>DIPiss23_d_1.jpg</v>
      </c>
      <c r="C183" s="82">
        <f>IF($A183=$B$3,ProkustesV2!D183*ProkustesV!$AC183,-99)</f>
        <v>-99</v>
      </c>
      <c r="D183" s="82">
        <f>IF($A183=$B$3,ProkustesV2!C183*ProkustesV!$AC183,-99)</f>
        <v>-99</v>
      </c>
      <c r="E183" s="82">
        <f>IF($A183=$B$3,ProkustesV2!F183*ProkustesV!$AC183,-99)</f>
        <v>-99</v>
      </c>
      <c r="F183" s="82">
        <f>IF($A183=$B$3,ProkustesV2!E183*ProkustesV!$AC183,-99)</f>
        <v>-99</v>
      </c>
      <c r="G183" s="82">
        <f>IF($A183=$B$3,ProkustesV2!H183*ProkustesV!$AC183,-99)</f>
        <v>-99</v>
      </c>
      <c r="H183" s="82">
        <f>IF($A183=$B$3,ProkustesV2!G183*ProkustesV!$AC183,-99)</f>
        <v>-99</v>
      </c>
      <c r="I183" s="82">
        <f>IF($A183=$B$3,ProkustesV2!J183*ProkustesV!$AC183,-99)</f>
        <v>-99</v>
      </c>
      <c r="J183" s="82">
        <f>IF($A183=$B$3,ProkustesV2!I183*ProkustesV!$AC183,-99)</f>
        <v>-99</v>
      </c>
      <c r="K183" s="82">
        <f>IF($A183=$B$3,ProkustesV2!L183*ProkustesV!$AC183,-99)</f>
        <v>-99</v>
      </c>
      <c r="L183" s="82">
        <f>IF($A183=$B$3,ProkustesV2!K183*ProkustesV!$AC183,-99)</f>
        <v>-99</v>
      </c>
      <c r="M183" s="82">
        <f>IF($A183=$B$3,ProkustesV2!N183*ProkustesV!$AC183,-99)</f>
        <v>-99</v>
      </c>
      <c r="N183" s="82">
        <f>IF($A183=$B$3,ProkustesV2!M183*ProkustesV!$AC183,-99)</f>
        <v>-99</v>
      </c>
      <c r="O183" s="82">
        <f>IF($A183=$B$3,ProkustesV2!P183*ProkustesV!$AC183,-99)</f>
        <v>-99</v>
      </c>
      <c r="P183" s="82">
        <f>IF($A183=$B$3,ProkustesV2!O183*ProkustesV!$AC183,-99)</f>
        <v>-99</v>
      </c>
      <c r="Q183" s="82">
        <f>IF($A183=$B$3,ProkustesV2!R183*ProkustesV!$AC183,-99)</f>
        <v>-99</v>
      </c>
      <c r="R183" s="82">
        <f>IF($A183=$B$3,ProkustesV2!Q183*ProkustesV!$AC183,-99)</f>
        <v>-99</v>
      </c>
      <c r="S183" s="82">
        <f>IF($A183=$B$3,ProkustesV2!T183*ProkustesV!$AC183,-99)</f>
        <v>-99</v>
      </c>
      <c r="T183" s="82">
        <f>IF($A183=$B$3,ProkustesV2!S183*ProkustesV!$AC183,-99)</f>
        <v>-99</v>
      </c>
      <c r="U183" s="82">
        <f>IF($A183=$B$3,ProkustesV2!V183*ProkustesV!$AC183,-99)</f>
        <v>-99</v>
      </c>
      <c r="V183" s="82">
        <f>IF($A183=$B$3,ProkustesV2!U183*ProkustesV!$AC183,-99)</f>
        <v>-99</v>
      </c>
    </row>
    <row r="184" spans="1:22" x14ac:dyDescent="0.3">
      <c r="A184" s="80" t="str">
        <f t="shared" si="4"/>
        <v>DIPiss</v>
      </c>
      <c r="B184" s="82" t="str">
        <f>ProkustesV!D184</f>
        <v>DIPiss23_d_2.jpg</v>
      </c>
      <c r="C184" s="82">
        <f>IF($A184=$B$3,ProkustesV2!D184*ProkustesV!$AC184,-99)</f>
        <v>-99</v>
      </c>
      <c r="D184" s="82">
        <f>IF($A184=$B$3,ProkustesV2!C184*ProkustesV!$AC184,-99)</f>
        <v>-99</v>
      </c>
      <c r="E184" s="82">
        <f>IF($A184=$B$3,ProkustesV2!F184*ProkustesV!$AC184,-99)</f>
        <v>-99</v>
      </c>
      <c r="F184" s="82">
        <f>IF($A184=$B$3,ProkustesV2!E184*ProkustesV!$AC184,-99)</f>
        <v>-99</v>
      </c>
      <c r="G184" s="82">
        <f>IF($A184=$B$3,ProkustesV2!H184*ProkustesV!$AC184,-99)</f>
        <v>-99</v>
      </c>
      <c r="H184" s="82">
        <f>IF($A184=$B$3,ProkustesV2!G184*ProkustesV!$AC184,-99)</f>
        <v>-99</v>
      </c>
      <c r="I184" s="82">
        <f>IF($A184=$B$3,ProkustesV2!J184*ProkustesV!$AC184,-99)</f>
        <v>-99</v>
      </c>
      <c r="J184" s="82">
        <f>IF($A184=$B$3,ProkustesV2!I184*ProkustesV!$AC184,-99)</f>
        <v>-99</v>
      </c>
      <c r="K184" s="82">
        <f>IF($A184=$B$3,ProkustesV2!L184*ProkustesV!$AC184,-99)</f>
        <v>-99</v>
      </c>
      <c r="L184" s="82">
        <f>IF($A184=$B$3,ProkustesV2!K184*ProkustesV!$AC184,-99)</f>
        <v>-99</v>
      </c>
      <c r="M184" s="82">
        <f>IF($A184=$B$3,ProkustesV2!N184*ProkustesV!$AC184,-99)</f>
        <v>-99</v>
      </c>
      <c r="N184" s="82">
        <f>IF($A184=$B$3,ProkustesV2!M184*ProkustesV!$AC184,-99)</f>
        <v>-99</v>
      </c>
      <c r="O184" s="82">
        <f>IF($A184=$B$3,ProkustesV2!P184*ProkustesV!$AC184,-99)</f>
        <v>-99</v>
      </c>
      <c r="P184" s="82">
        <f>IF($A184=$B$3,ProkustesV2!O184*ProkustesV!$AC184,-99)</f>
        <v>-99</v>
      </c>
      <c r="Q184" s="82">
        <f>IF($A184=$B$3,ProkustesV2!R184*ProkustesV!$AC184,-99)</f>
        <v>-99</v>
      </c>
      <c r="R184" s="82">
        <f>IF($A184=$B$3,ProkustesV2!Q184*ProkustesV!$AC184,-99)</f>
        <v>-99</v>
      </c>
      <c r="S184" s="82">
        <f>IF($A184=$B$3,ProkustesV2!T184*ProkustesV!$AC184,-99)</f>
        <v>-99</v>
      </c>
      <c r="T184" s="82">
        <f>IF($A184=$B$3,ProkustesV2!S184*ProkustesV!$AC184,-99)</f>
        <v>-99</v>
      </c>
      <c r="U184" s="82">
        <f>IF($A184=$B$3,ProkustesV2!V184*ProkustesV!$AC184,-99)</f>
        <v>-99</v>
      </c>
      <c r="V184" s="82">
        <f>IF($A184=$B$3,ProkustesV2!U184*ProkustesV!$AC184,-99)</f>
        <v>-99</v>
      </c>
    </row>
    <row r="185" spans="1:22" x14ac:dyDescent="0.3">
      <c r="A185" s="80" t="str">
        <f t="shared" si="4"/>
        <v>DIPiss</v>
      </c>
      <c r="B185" s="82" t="str">
        <f>ProkustesV!D185</f>
        <v>DIPiss23_d_3.jpg</v>
      </c>
      <c r="C185" s="82">
        <f>IF($A185=$B$3,ProkustesV2!D185*ProkustesV!$AC185,-99)</f>
        <v>-99</v>
      </c>
      <c r="D185" s="82">
        <f>IF($A185=$B$3,ProkustesV2!C185*ProkustesV!$AC185,-99)</f>
        <v>-99</v>
      </c>
      <c r="E185" s="82">
        <f>IF($A185=$B$3,ProkustesV2!F185*ProkustesV!$AC185,-99)</f>
        <v>-99</v>
      </c>
      <c r="F185" s="82">
        <f>IF($A185=$B$3,ProkustesV2!E185*ProkustesV!$AC185,-99)</f>
        <v>-99</v>
      </c>
      <c r="G185" s="82">
        <f>IF($A185=$B$3,ProkustesV2!H185*ProkustesV!$AC185,-99)</f>
        <v>-99</v>
      </c>
      <c r="H185" s="82">
        <f>IF($A185=$B$3,ProkustesV2!G185*ProkustesV!$AC185,-99)</f>
        <v>-99</v>
      </c>
      <c r="I185" s="82">
        <f>IF($A185=$B$3,ProkustesV2!J185*ProkustesV!$AC185,-99)</f>
        <v>-99</v>
      </c>
      <c r="J185" s="82">
        <f>IF($A185=$B$3,ProkustesV2!I185*ProkustesV!$AC185,-99)</f>
        <v>-99</v>
      </c>
      <c r="K185" s="82">
        <f>IF($A185=$B$3,ProkustesV2!L185*ProkustesV!$AC185,-99)</f>
        <v>-99</v>
      </c>
      <c r="L185" s="82">
        <f>IF($A185=$B$3,ProkustesV2!K185*ProkustesV!$AC185,-99)</f>
        <v>-99</v>
      </c>
      <c r="M185" s="82">
        <f>IF($A185=$B$3,ProkustesV2!N185*ProkustesV!$AC185,-99)</f>
        <v>-99</v>
      </c>
      <c r="N185" s="82">
        <f>IF($A185=$B$3,ProkustesV2!M185*ProkustesV!$AC185,-99)</f>
        <v>-99</v>
      </c>
      <c r="O185" s="82">
        <f>IF($A185=$B$3,ProkustesV2!P185*ProkustesV!$AC185,-99)</f>
        <v>-99</v>
      </c>
      <c r="P185" s="82">
        <f>IF($A185=$B$3,ProkustesV2!O185*ProkustesV!$AC185,-99)</f>
        <v>-99</v>
      </c>
      <c r="Q185" s="82">
        <f>IF($A185=$B$3,ProkustesV2!R185*ProkustesV!$AC185,-99)</f>
        <v>-99</v>
      </c>
      <c r="R185" s="82">
        <f>IF($A185=$B$3,ProkustesV2!Q185*ProkustesV!$AC185,-99)</f>
        <v>-99</v>
      </c>
      <c r="S185" s="82">
        <f>IF($A185=$B$3,ProkustesV2!T185*ProkustesV!$AC185,-99)</f>
        <v>-99</v>
      </c>
      <c r="T185" s="82">
        <f>IF($A185=$B$3,ProkustesV2!S185*ProkustesV!$AC185,-99)</f>
        <v>-99</v>
      </c>
      <c r="U185" s="82">
        <f>IF($A185=$B$3,ProkustesV2!V185*ProkustesV!$AC185,-99)</f>
        <v>-99</v>
      </c>
      <c r="V185" s="82">
        <f>IF($A185=$B$3,ProkustesV2!U185*ProkustesV!$AC185,-99)</f>
        <v>-99</v>
      </c>
    </row>
    <row r="186" spans="1:22" x14ac:dyDescent="0.3">
      <c r="A186" s="80" t="str">
        <f t="shared" si="4"/>
        <v>DIPiss</v>
      </c>
      <c r="B186" s="82" t="str">
        <f>ProkustesV!D186</f>
        <v>DIPiss23_d_4.jpg</v>
      </c>
      <c r="C186" s="82">
        <f>IF($A186=$B$3,ProkustesV2!D186*ProkustesV!$AC186,-99)</f>
        <v>-99</v>
      </c>
      <c r="D186" s="82">
        <f>IF($A186=$B$3,ProkustesV2!C186*ProkustesV!$AC186,-99)</f>
        <v>-99</v>
      </c>
      <c r="E186" s="82">
        <f>IF($A186=$B$3,ProkustesV2!F186*ProkustesV!$AC186,-99)</f>
        <v>-99</v>
      </c>
      <c r="F186" s="82">
        <f>IF($A186=$B$3,ProkustesV2!E186*ProkustesV!$AC186,-99)</f>
        <v>-99</v>
      </c>
      <c r="G186" s="82">
        <f>IF($A186=$B$3,ProkustesV2!H186*ProkustesV!$AC186,-99)</f>
        <v>-99</v>
      </c>
      <c r="H186" s="82">
        <f>IF($A186=$B$3,ProkustesV2!G186*ProkustesV!$AC186,-99)</f>
        <v>-99</v>
      </c>
      <c r="I186" s="82">
        <f>IF($A186=$B$3,ProkustesV2!J186*ProkustesV!$AC186,-99)</f>
        <v>-99</v>
      </c>
      <c r="J186" s="82">
        <f>IF($A186=$B$3,ProkustesV2!I186*ProkustesV!$AC186,-99)</f>
        <v>-99</v>
      </c>
      <c r="K186" s="82">
        <f>IF($A186=$B$3,ProkustesV2!L186*ProkustesV!$AC186,-99)</f>
        <v>-99</v>
      </c>
      <c r="L186" s="82">
        <f>IF($A186=$B$3,ProkustesV2!K186*ProkustesV!$AC186,-99)</f>
        <v>-99</v>
      </c>
      <c r="M186" s="82">
        <f>IF($A186=$B$3,ProkustesV2!N186*ProkustesV!$AC186,-99)</f>
        <v>-99</v>
      </c>
      <c r="N186" s="82">
        <f>IF($A186=$B$3,ProkustesV2!M186*ProkustesV!$AC186,-99)</f>
        <v>-99</v>
      </c>
      <c r="O186" s="82">
        <f>IF($A186=$B$3,ProkustesV2!P186*ProkustesV!$AC186,-99)</f>
        <v>-99</v>
      </c>
      <c r="P186" s="82">
        <f>IF($A186=$B$3,ProkustesV2!O186*ProkustesV!$AC186,-99)</f>
        <v>-99</v>
      </c>
      <c r="Q186" s="82">
        <f>IF($A186=$B$3,ProkustesV2!R186*ProkustesV!$AC186,-99)</f>
        <v>-99</v>
      </c>
      <c r="R186" s="82">
        <f>IF($A186=$B$3,ProkustesV2!Q186*ProkustesV!$AC186,-99)</f>
        <v>-99</v>
      </c>
      <c r="S186" s="82">
        <f>IF($A186=$B$3,ProkustesV2!T186*ProkustesV!$AC186,-99)</f>
        <v>-99</v>
      </c>
      <c r="T186" s="82">
        <f>IF($A186=$B$3,ProkustesV2!S186*ProkustesV!$AC186,-99)</f>
        <v>-99</v>
      </c>
      <c r="U186" s="82">
        <f>IF($A186=$B$3,ProkustesV2!V186*ProkustesV!$AC186,-99)</f>
        <v>-99</v>
      </c>
      <c r="V186" s="82">
        <f>IF($A186=$B$3,ProkustesV2!U186*ProkustesV!$AC186,-99)</f>
        <v>-99</v>
      </c>
    </row>
    <row r="187" spans="1:22" x14ac:dyDescent="0.3">
      <c r="A187" s="80" t="str">
        <f t="shared" si="4"/>
        <v>DIPiss</v>
      </c>
      <c r="B187" s="82" t="str">
        <f>ProkustesV!D187</f>
        <v>DIPiss23_d_5.jpg</v>
      </c>
      <c r="C187" s="82">
        <f>IF($A187=$B$3,ProkustesV2!D187*ProkustesV!$AC187,-99)</f>
        <v>-99</v>
      </c>
      <c r="D187" s="82">
        <f>IF($A187=$B$3,ProkustesV2!C187*ProkustesV!$AC187,-99)</f>
        <v>-99</v>
      </c>
      <c r="E187" s="82">
        <f>IF($A187=$B$3,ProkustesV2!F187*ProkustesV!$AC187,-99)</f>
        <v>-99</v>
      </c>
      <c r="F187" s="82">
        <f>IF($A187=$B$3,ProkustesV2!E187*ProkustesV!$AC187,-99)</f>
        <v>-99</v>
      </c>
      <c r="G187" s="82">
        <f>IF($A187=$B$3,ProkustesV2!H187*ProkustesV!$AC187,-99)</f>
        <v>-99</v>
      </c>
      <c r="H187" s="82">
        <f>IF($A187=$B$3,ProkustesV2!G187*ProkustesV!$AC187,-99)</f>
        <v>-99</v>
      </c>
      <c r="I187" s="82">
        <f>IF($A187=$B$3,ProkustesV2!J187*ProkustesV!$AC187,-99)</f>
        <v>-99</v>
      </c>
      <c r="J187" s="82">
        <f>IF($A187=$B$3,ProkustesV2!I187*ProkustesV!$AC187,-99)</f>
        <v>-99</v>
      </c>
      <c r="K187" s="82">
        <f>IF($A187=$B$3,ProkustesV2!L187*ProkustesV!$AC187,-99)</f>
        <v>-99</v>
      </c>
      <c r="L187" s="82">
        <f>IF($A187=$B$3,ProkustesV2!K187*ProkustesV!$AC187,-99)</f>
        <v>-99</v>
      </c>
      <c r="M187" s="82">
        <f>IF($A187=$B$3,ProkustesV2!N187*ProkustesV!$AC187,-99)</f>
        <v>-99</v>
      </c>
      <c r="N187" s="82">
        <f>IF($A187=$B$3,ProkustesV2!M187*ProkustesV!$AC187,-99)</f>
        <v>-99</v>
      </c>
      <c r="O187" s="82">
        <f>IF($A187=$B$3,ProkustesV2!P187*ProkustesV!$AC187,-99)</f>
        <v>-99</v>
      </c>
      <c r="P187" s="82">
        <f>IF($A187=$B$3,ProkustesV2!O187*ProkustesV!$AC187,-99)</f>
        <v>-99</v>
      </c>
      <c r="Q187" s="82">
        <f>IF($A187=$B$3,ProkustesV2!R187*ProkustesV!$AC187,-99)</f>
        <v>-99</v>
      </c>
      <c r="R187" s="82">
        <f>IF($A187=$B$3,ProkustesV2!Q187*ProkustesV!$AC187,-99)</f>
        <v>-99</v>
      </c>
      <c r="S187" s="82">
        <f>IF($A187=$B$3,ProkustesV2!T187*ProkustesV!$AC187,-99)</f>
        <v>-99</v>
      </c>
      <c r="T187" s="82">
        <f>IF($A187=$B$3,ProkustesV2!S187*ProkustesV!$AC187,-99)</f>
        <v>-99</v>
      </c>
      <c r="U187" s="82">
        <f>IF($A187=$B$3,ProkustesV2!V187*ProkustesV!$AC187,-99)</f>
        <v>-99</v>
      </c>
      <c r="V187" s="82">
        <f>IF($A187=$B$3,ProkustesV2!U187*ProkustesV!$AC187,-99)</f>
        <v>-99</v>
      </c>
    </row>
    <row r="188" spans="1:22" x14ac:dyDescent="0.3">
      <c r="A188" s="80" t="str">
        <f t="shared" si="4"/>
        <v>DIPiss</v>
      </c>
      <c r="B188" s="82" t="str">
        <f>ProkustesV!D188</f>
        <v>DIPiss2_d_1.jpg</v>
      </c>
      <c r="C188" s="82">
        <f>IF($A188=$B$3,ProkustesV2!D188*ProkustesV!$AC188,-99)</f>
        <v>-99</v>
      </c>
      <c r="D188" s="82">
        <f>IF($A188=$B$3,ProkustesV2!C188*ProkustesV!$AC188,-99)</f>
        <v>-99</v>
      </c>
      <c r="E188" s="82">
        <f>IF($A188=$B$3,ProkustesV2!F188*ProkustesV!$AC188,-99)</f>
        <v>-99</v>
      </c>
      <c r="F188" s="82">
        <f>IF($A188=$B$3,ProkustesV2!E188*ProkustesV!$AC188,-99)</f>
        <v>-99</v>
      </c>
      <c r="G188" s="82">
        <f>IF($A188=$B$3,ProkustesV2!H188*ProkustesV!$AC188,-99)</f>
        <v>-99</v>
      </c>
      <c r="H188" s="82">
        <f>IF($A188=$B$3,ProkustesV2!G188*ProkustesV!$AC188,-99)</f>
        <v>-99</v>
      </c>
      <c r="I188" s="82">
        <f>IF($A188=$B$3,ProkustesV2!J188*ProkustesV!$AC188,-99)</f>
        <v>-99</v>
      </c>
      <c r="J188" s="82">
        <f>IF($A188=$B$3,ProkustesV2!I188*ProkustesV!$AC188,-99)</f>
        <v>-99</v>
      </c>
      <c r="K188" s="82">
        <f>IF($A188=$B$3,ProkustesV2!L188*ProkustesV!$AC188,-99)</f>
        <v>-99</v>
      </c>
      <c r="L188" s="82">
        <f>IF($A188=$B$3,ProkustesV2!K188*ProkustesV!$AC188,-99)</f>
        <v>-99</v>
      </c>
      <c r="M188" s="82">
        <f>IF($A188=$B$3,ProkustesV2!N188*ProkustesV!$AC188,-99)</f>
        <v>-99</v>
      </c>
      <c r="N188" s="82">
        <f>IF($A188=$B$3,ProkustesV2!M188*ProkustesV!$AC188,-99)</f>
        <v>-99</v>
      </c>
      <c r="O188" s="82">
        <f>IF($A188=$B$3,ProkustesV2!P188*ProkustesV!$AC188,-99)</f>
        <v>-99</v>
      </c>
      <c r="P188" s="82">
        <f>IF($A188=$B$3,ProkustesV2!O188*ProkustesV!$AC188,-99)</f>
        <v>-99</v>
      </c>
      <c r="Q188" s="82">
        <f>IF($A188=$B$3,ProkustesV2!R188*ProkustesV!$AC188,-99)</f>
        <v>-99</v>
      </c>
      <c r="R188" s="82">
        <f>IF($A188=$B$3,ProkustesV2!Q188*ProkustesV!$AC188,-99)</f>
        <v>-99</v>
      </c>
      <c r="S188" s="82">
        <f>IF($A188=$B$3,ProkustesV2!T188*ProkustesV!$AC188,-99)</f>
        <v>-99</v>
      </c>
      <c r="T188" s="82">
        <f>IF($A188=$B$3,ProkustesV2!S188*ProkustesV!$AC188,-99)</f>
        <v>-99</v>
      </c>
      <c r="U188" s="82">
        <f>IF($A188=$B$3,ProkustesV2!V188*ProkustesV!$AC188,-99)</f>
        <v>-99</v>
      </c>
      <c r="V188" s="82">
        <f>IF($A188=$B$3,ProkustesV2!U188*ProkustesV!$AC188,-99)</f>
        <v>-99</v>
      </c>
    </row>
    <row r="189" spans="1:22" x14ac:dyDescent="0.3">
      <c r="A189" s="80" t="str">
        <f t="shared" si="4"/>
        <v>DIPiss</v>
      </c>
      <c r="B189" s="82" t="str">
        <f>ProkustesV!D189</f>
        <v>DIPiss2_d_2.jpg</v>
      </c>
      <c r="C189" s="82">
        <f>IF($A189=$B$3,ProkustesV2!D189*ProkustesV!$AC189,-99)</f>
        <v>-99</v>
      </c>
      <c r="D189" s="82">
        <f>IF($A189=$B$3,ProkustesV2!C189*ProkustesV!$AC189,-99)</f>
        <v>-99</v>
      </c>
      <c r="E189" s="82">
        <f>IF($A189=$B$3,ProkustesV2!F189*ProkustesV!$AC189,-99)</f>
        <v>-99</v>
      </c>
      <c r="F189" s="82">
        <f>IF($A189=$B$3,ProkustesV2!E189*ProkustesV!$AC189,-99)</f>
        <v>-99</v>
      </c>
      <c r="G189" s="82">
        <f>IF($A189=$B$3,ProkustesV2!H189*ProkustesV!$AC189,-99)</f>
        <v>-99</v>
      </c>
      <c r="H189" s="82">
        <f>IF($A189=$B$3,ProkustesV2!G189*ProkustesV!$AC189,-99)</f>
        <v>-99</v>
      </c>
      <c r="I189" s="82">
        <f>IF($A189=$B$3,ProkustesV2!J189*ProkustesV!$AC189,-99)</f>
        <v>-99</v>
      </c>
      <c r="J189" s="82">
        <f>IF($A189=$B$3,ProkustesV2!I189*ProkustesV!$AC189,-99)</f>
        <v>-99</v>
      </c>
      <c r="K189" s="82">
        <f>IF($A189=$B$3,ProkustesV2!L189*ProkustesV!$AC189,-99)</f>
        <v>-99</v>
      </c>
      <c r="L189" s="82">
        <f>IF($A189=$B$3,ProkustesV2!K189*ProkustesV!$AC189,-99)</f>
        <v>-99</v>
      </c>
      <c r="M189" s="82">
        <f>IF($A189=$B$3,ProkustesV2!N189*ProkustesV!$AC189,-99)</f>
        <v>-99</v>
      </c>
      <c r="N189" s="82">
        <f>IF($A189=$B$3,ProkustesV2!M189*ProkustesV!$AC189,-99)</f>
        <v>-99</v>
      </c>
      <c r="O189" s="82">
        <f>IF($A189=$B$3,ProkustesV2!P189*ProkustesV!$AC189,-99)</f>
        <v>-99</v>
      </c>
      <c r="P189" s="82">
        <f>IF($A189=$B$3,ProkustesV2!O189*ProkustesV!$AC189,-99)</f>
        <v>-99</v>
      </c>
      <c r="Q189" s="82">
        <f>IF($A189=$B$3,ProkustesV2!R189*ProkustesV!$AC189,-99)</f>
        <v>-99</v>
      </c>
      <c r="R189" s="82">
        <f>IF($A189=$B$3,ProkustesV2!Q189*ProkustesV!$AC189,-99)</f>
        <v>-99</v>
      </c>
      <c r="S189" s="82">
        <f>IF($A189=$B$3,ProkustesV2!T189*ProkustesV!$AC189,-99)</f>
        <v>-99</v>
      </c>
      <c r="T189" s="82">
        <f>IF($A189=$B$3,ProkustesV2!S189*ProkustesV!$AC189,-99)</f>
        <v>-99</v>
      </c>
      <c r="U189" s="82">
        <f>IF($A189=$B$3,ProkustesV2!V189*ProkustesV!$AC189,-99)</f>
        <v>-99</v>
      </c>
      <c r="V189" s="82">
        <f>IF($A189=$B$3,ProkustesV2!U189*ProkustesV!$AC189,-99)</f>
        <v>-99</v>
      </c>
    </row>
    <row r="190" spans="1:22" x14ac:dyDescent="0.3">
      <c r="A190" s="80" t="str">
        <f t="shared" si="4"/>
        <v>DIPiss</v>
      </c>
      <c r="B190" s="82" t="str">
        <f>ProkustesV!D190</f>
        <v>DIPiss2_d_3.jpg</v>
      </c>
      <c r="C190" s="82">
        <f>IF($A190=$B$3,ProkustesV2!D190*ProkustesV!$AC190,-99)</f>
        <v>-99</v>
      </c>
      <c r="D190" s="82">
        <f>IF($A190=$B$3,ProkustesV2!C190*ProkustesV!$AC190,-99)</f>
        <v>-99</v>
      </c>
      <c r="E190" s="82">
        <f>IF($A190=$B$3,ProkustesV2!F190*ProkustesV!$AC190,-99)</f>
        <v>-99</v>
      </c>
      <c r="F190" s="82">
        <f>IF($A190=$B$3,ProkustesV2!E190*ProkustesV!$AC190,-99)</f>
        <v>-99</v>
      </c>
      <c r="G190" s="82">
        <f>IF($A190=$B$3,ProkustesV2!H190*ProkustesV!$AC190,-99)</f>
        <v>-99</v>
      </c>
      <c r="H190" s="82">
        <f>IF($A190=$B$3,ProkustesV2!G190*ProkustesV!$AC190,-99)</f>
        <v>-99</v>
      </c>
      <c r="I190" s="82">
        <f>IF($A190=$B$3,ProkustesV2!J190*ProkustesV!$AC190,-99)</f>
        <v>-99</v>
      </c>
      <c r="J190" s="82">
        <f>IF($A190=$B$3,ProkustesV2!I190*ProkustesV!$AC190,-99)</f>
        <v>-99</v>
      </c>
      <c r="K190" s="82">
        <f>IF($A190=$B$3,ProkustesV2!L190*ProkustesV!$AC190,-99)</f>
        <v>-99</v>
      </c>
      <c r="L190" s="82">
        <f>IF($A190=$B$3,ProkustesV2!K190*ProkustesV!$AC190,-99)</f>
        <v>-99</v>
      </c>
      <c r="M190" s="82">
        <f>IF($A190=$B$3,ProkustesV2!N190*ProkustesV!$AC190,-99)</f>
        <v>-99</v>
      </c>
      <c r="N190" s="82">
        <f>IF($A190=$B$3,ProkustesV2!M190*ProkustesV!$AC190,-99)</f>
        <v>-99</v>
      </c>
      <c r="O190" s="82">
        <f>IF($A190=$B$3,ProkustesV2!P190*ProkustesV!$AC190,-99)</f>
        <v>-99</v>
      </c>
      <c r="P190" s="82">
        <f>IF($A190=$B$3,ProkustesV2!O190*ProkustesV!$AC190,-99)</f>
        <v>-99</v>
      </c>
      <c r="Q190" s="82">
        <f>IF($A190=$B$3,ProkustesV2!R190*ProkustesV!$AC190,-99)</f>
        <v>-99</v>
      </c>
      <c r="R190" s="82">
        <f>IF($A190=$B$3,ProkustesV2!Q190*ProkustesV!$AC190,-99)</f>
        <v>-99</v>
      </c>
      <c r="S190" s="82">
        <f>IF($A190=$B$3,ProkustesV2!T190*ProkustesV!$AC190,-99)</f>
        <v>-99</v>
      </c>
      <c r="T190" s="82">
        <f>IF($A190=$B$3,ProkustesV2!S190*ProkustesV!$AC190,-99)</f>
        <v>-99</v>
      </c>
      <c r="U190" s="82">
        <f>IF($A190=$B$3,ProkustesV2!V190*ProkustesV!$AC190,-99)</f>
        <v>-99</v>
      </c>
      <c r="V190" s="82">
        <f>IF($A190=$B$3,ProkustesV2!U190*ProkustesV!$AC190,-99)</f>
        <v>-99</v>
      </c>
    </row>
    <row r="191" spans="1:22" x14ac:dyDescent="0.3">
      <c r="A191" s="80" t="str">
        <f t="shared" si="4"/>
        <v>DIPiss</v>
      </c>
      <c r="B191" s="82" t="str">
        <f>ProkustesV!D191</f>
        <v>DIPiss2_d_4.jpg</v>
      </c>
      <c r="C191" s="82">
        <f>IF($A191=$B$3,ProkustesV2!D191*ProkustesV!$AC191,-99)</f>
        <v>-99</v>
      </c>
      <c r="D191" s="82">
        <f>IF($A191=$B$3,ProkustesV2!C191*ProkustesV!$AC191,-99)</f>
        <v>-99</v>
      </c>
      <c r="E191" s="82">
        <f>IF($A191=$B$3,ProkustesV2!F191*ProkustesV!$AC191,-99)</f>
        <v>-99</v>
      </c>
      <c r="F191" s="82">
        <f>IF($A191=$B$3,ProkustesV2!E191*ProkustesV!$AC191,-99)</f>
        <v>-99</v>
      </c>
      <c r="G191" s="82">
        <f>IF($A191=$B$3,ProkustesV2!H191*ProkustesV!$AC191,-99)</f>
        <v>-99</v>
      </c>
      <c r="H191" s="82">
        <f>IF($A191=$B$3,ProkustesV2!G191*ProkustesV!$AC191,-99)</f>
        <v>-99</v>
      </c>
      <c r="I191" s="82">
        <f>IF($A191=$B$3,ProkustesV2!J191*ProkustesV!$AC191,-99)</f>
        <v>-99</v>
      </c>
      <c r="J191" s="82">
        <f>IF($A191=$B$3,ProkustesV2!I191*ProkustesV!$AC191,-99)</f>
        <v>-99</v>
      </c>
      <c r="K191" s="82">
        <f>IF($A191=$B$3,ProkustesV2!L191*ProkustesV!$AC191,-99)</f>
        <v>-99</v>
      </c>
      <c r="L191" s="82">
        <f>IF($A191=$B$3,ProkustesV2!K191*ProkustesV!$AC191,-99)</f>
        <v>-99</v>
      </c>
      <c r="M191" s="82">
        <f>IF($A191=$B$3,ProkustesV2!N191*ProkustesV!$AC191,-99)</f>
        <v>-99</v>
      </c>
      <c r="N191" s="82">
        <f>IF($A191=$B$3,ProkustesV2!M191*ProkustesV!$AC191,-99)</f>
        <v>-99</v>
      </c>
      <c r="O191" s="82">
        <f>IF($A191=$B$3,ProkustesV2!P191*ProkustesV!$AC191,-99)</f>
        <v>-99</v>
      </c>
      <c r="P191" s="82">
        <f>IF($A191=$B$3,ProkustesV2!O191*ProkustesV!$AC191,-99)</f>
        <v>-99</v>
      </c>
      <c r="Q191" s="82">
        <f>IF($A191=$B$3,ProkustesV2!R191*ProkustesV!$AC191,-99)</f>
        <v>-99</v>
      </c>
      <c r="R191" s="82">
        <f>IF($A191=$B$3,ProkustesV2!Q191*ProkustesV!$AC191,-99)</f>
        <v>-99</v>
      </c>
      <c r="S191" s="82">
        <f>IF($A191=$B$3,ProkustesV2!T191*ProkustesV!$AC191,-99)</f>
        <v>-99</v>
      </c>
      <c r="T191" s="82">
        <f>IF($A191=$B$3,ProkustesV2!S191*ProkustesV!$AC191,-99)</f>
        <v>-99</v>
      </c>
      <c r="U191" s="82">
        <f>IF($A191=$B$3,ProkustesV2!V191*ProkustesV!$AC191,-99)</f>
        <v>-99</v>
      </c>
      <c r="V191" s="82">
        <f>IF($A191=$B$3,ProkustesV2!U191*ProkustesV!$AC191,-99)</f>
        <v>-99</v>
      </c>
    </row>
    <row r="192" spans="1:22" x14ac:dyDescent="0.3">
      <c r="A192" s="80" t="str">
        <f t="shared" si="4"/>
        <v>DIPiss</v>
      </c>
      <c r="B192" s="82" t="str">
        <f>ProkustesV!D192</f>
        <v>DIPiss2_d_5.jpg</v>
      </c>
      <c r="C192" s="82">
        <f>IF($A192=$B$3,ProkustesV2!D192*ProkustesV!$AC192,-99)</f>
        <v>-99</v>
      </c>
      <c r="D192" s="82">
        <f>IF($A192=$B$3,ProkustesV2!C192*ProkustesV!$AC192,-99)</f>
        <v>-99</v>
      </c>
      <c r="E192" s="82">
        <f>IF($A192=$B$3,ProkustesV2!F192*ProkustesV!$AC192,-99)</f>
        <v>-99</v>
      </c>
      <c r="F192" s="82">
        <f>IF($A192=$B$3,ProkustesV2!E192*ProkustesV!$AC192,-99)</f>
        <v>-99</v>
      </c>
      <c r="G192" s="82">
        <f>IF($A192=$B$3,ProkustesV2!H192*ProkustesV!$AC192,-99)</f>
        <v>-99</v>
      </c>
      <c r="H192" s="82">
        <f>IF($A192=$B$3,ProkustesV2!G192*ProkustesV!$AC192,-99)</f>
        <v>-99</v>
      </c>
      <c r="I192" s="82">
        <f>IF($A192=$B$3,ProkustesV2!J192*ProkustesV!$AC192,-99)</f>
        <v>-99</v>
      </c>
      <c r="J192" s="82">
        <f>IF($A192=$B$3,ProkustesV2!I192*ProkustesV!$AC192,-99)</f>
        <v>-99</v>
      </c>
      <c r="K192" s="82">
        <f>IF($A192=$B$3,ProkustesV2!L192*ProkustesV!$AC192,-99)</f>
        <v>-99</v>
      </c>
      <c r="L192" s="82">
        <f>IF($A192=$B$3,ProkustesV2!K192*ProkustesV!$AC192,-99)</f>
        <v>-99</v>
      </c>
      <c r="M192" s="82">
        <f>IF($A192=$B$3,ProkustesV2!N192*ProkustesV!$AC192,-99)</f>
        <v>-99</v>
      </c>
      <c r="N192" s="82">
        <f>IF($A192=$B$3,ProkustesV2!M192*ProkustesV!$AC192,-99)</f>
        <v>-99</v>
      </c>
      <c r="O192" s="82">
        <f>IF($A192=$B$3,ProkustesV2!P192*ProkustesV!$AC192,-99)</f>
        <v>-99</v>
      </c>
      <c r="P192" s="82">
        <f>IF($A192=$B$3,ProkustesV2!O192*ProkustesV!$AC192,-99)</f>
        <v>-99</v>
      </c>
      <c r="Q192" s="82">
        <f>IF($A192=$B$3,ProkustesV2!R192*ProkustesV!$AC192,-99)</f>
        <v>-99</v>
      </c>
      <c r="R192" s="82">
        <f>IF($A192=$B$3,ProkustesV2!Q192*ProkustesV!$AC192,-99)</f>
        <v>-99</v>
      </c>
      <c r="S192" s="82">
        <f>IF($A192=$B$3,ProkustesV2!T192*ProkustesV!$AC192,-99)</f>
        <v>-99</v>
      </c>
      <c r="T192" s="82">
        <f>IF($A192=$B$3,ProkustesV2!S192*ProkustesV!$AC192,-99)</f>
        <v>-99</v>
      </c>
      <c r="U192" s="82">
        <f>IF($A192=$B$3,ProkustesV2!V192*ProkustesV!$AC192,-99)</f>
        <v>-99</v>
      </c>
      <c r="V192" s="82">
        <f>IF($A192=$B$3,ProkustesV2!U192*ProkustesV!$AC192,-99)</f>
        <v>-99</v>
      </c>
    </row>
    <row r="193" spans="1:22" x14ac:dyDescent="0.3">
      <c r="A193" s="80" t="str">
        <f t="shared" si="4"/>
        <v>DIPiss</v>
      </c>
      <c r="B193" s="82" t="str">
        <f>ProkustesV!D193</f>
        <v>DIPiss4_d_1.jpg</v>
      </c>
      <c r="C193" s="82">
        <f>IF($A193=$B$3,ProkustesV2!D193*ProkustesV!$AC193,-99)</f>
        <v>-99</v>
      </c>
      <c r="D193" s="82">
        <f>IF($A193=$B$3,ProkustesV2!C193*ProkustesV!$AC193,-99)</f>
        <v>-99</v>
      </c>
      <c r="E193" s="82">
        <f>IF($A193=$B$3,ProkustesV2!F193*ProkustesV!$AC193,-99)</f>
        <v>-99</v>
      </c>
      <c r="F193" s="82">
        <f>IF($A193=$B$3,ProkustesV2!E193*ProkustesV!$AC193,-99)</f>
        <v>-99</v>
      </c>
      <c r="G193" s="82">
        <f>IF($A193=$B$3,ProkustesV2!H193*ProkustesV!$AC193,-99)</f>
        <v>-99</v>
      </c>
      <c r="H193" s="82">
        <f>IF($A193=$B$3,ProkustesV2!G193*ProkustesV!$AC193,-99)</f>
        <v>-99</v>
      </c>
      <c r="I193" s="82">
        <f>IF($A193=$B$3,ProkustesV2!J193*ProkustesV!$AC193,-99)</f>
        <v>-99</v>
      </c>
      <c r="J193" s="82">
        <f>IF($A193=$B$3,ProkustesV2!I193*ProkustesV!$AC193,-99)</f>
        <v>-99</v>
      </c>
      <c r="K193" s="82">
        <f>IF($A193=$B$3,ProkustesV2!L193*ProkustesV!$AC193,-99)</f>
        <v>-99</v>
      </c>
      <c r="L193" s="82">
        <f>IF($A193=$B$3,ProkustesV2!K193*ProkustesV!$AC193,-99)</f>
        <v>-99</v>
      </c>
      <c r="M193" s="82">
        <f>IF($A193=$B$3,ProkustesV2!N193*ProkustesV!$AC193,-99)</f>
        <v>-99</v>
      </c>
      <c r="N193" s="82">
        <f>IF($A193=$B$3,ProkustesV2!M193*ProkustesV!$AC193,-99)</f>
        <v>-99</v>
      </c>
      <c r="O193" s="82">
        <f>IF($A193=$B$3,ProkustesV2!P193*ProkustesV!$AC193,-99)</f>
        <v>-99</v>
      </c>
      <c r="P193" s="82">
        <f>IF($A193=$B$3,ProkustesV2!O193*ProkustesV!$AC193,-99)</f>
        <v>-99</v>
      </c>
      <c r="Q193" s="82">
        <f>IF($A193=$B$3,ProkustesV2!R193*ProkustesV!$AC193,-99)</f>
        <v>-99</v>
      </c>
      <c r="R193" s="82">
        <f>IF($A193=$B$3,ProkustesV2!Q193*ProkustesV!$AC193,-99)</f>
        <v>-99</v>
      </c>
      <c r="S193" s="82">
        <f>IF($A193=$B$3,ProkustesV2!T193*ProkustesV!$AC193,-99)</f>
        <v>-99</v>
      </c>
      <c r="T193" s="82">
        <f>IF($A193=$B$3,ProkustesV2!S193*ProkustesV!$AC193,-99)</f>
        <v>-99</v>
      </c>
      <c r="U193" s="82">
        <f>IF($A193=$B$3,ProkustesV2!V193*ProkustesV!$AC193,-99)</f>
        <v>-99</v>
      </c>
      <c r="V193" s="82">
        <f>IF($A193=$B$3,ProkustesV2!U193*ProkustesV!$AC193,-99)</f>
        <v>-99</v>
      </c>
    </row>
    <row r="194" spans="1:22" x14ac:dyDescent="0.3">
      <c r="A194" s="80" t="str">
        <f t="shared" si="4"/>
        <v>DIPiss</v>
      </c>
      <c r="B194" s="82" t="str">
        <f>ProkustesV!D194</f>
        <v>DIPiss4_d_2.jpg</v>
      </c>
      <c r="C194" s="82">
        <f>IF($A194=$B$3,ProkustesV2!D194*ProkustesV!$AC194,-99)</f>
        <v>-99</v>
      </c>
      <c r="D194" s="82">
        <f>IF($A194=$B$3,ProkustesV2!C194*ProkustesV!$AC194,-99)</f>
        <v>-99</v>
      </c>
      <c r="E194" s="82">
        <f>IF($A194=$B$3,ProkustesV2!F194*ProkustesV!$AC194,-99)</f>
        <v>-99</v>
      </c>
      <c r="F194" s="82">
        <f>IF($A194=$B$3,ProkustesV2!E194*ProkustesV!$AC194,-99)</f>
        <v>-99</v>
      </c>
      <c r="G194" s="82">
        <f>IF($A194=$B$3,ProkustesV2!H194*ProkustesV!$AC194,-99)</f>
        <v>-99</v>
      </c>
      <c r="H194" s="82">
        <f>IF($A194=$B$3,ProkustesV2!G194*ProkustesV!$AC194,-99)</f>
        <v>-99</v>
      </c>
      <c r="I194" s="82">
        <f>IF($A194=$B$3,ProkustesV2!J194*ProkustesV!$AC194,-99)</f>
        <v>-99</v>
      </c>
      <c r="J194" s="82">
        <f>IF($A194=$B$3,ProkustesV2!I194*ProkustesV!$AC194,-99)</f>
        <v>-99</v>
      </c>
      <c r="K194" s="82">
        <f>IF($A194=$B$3,ProkustesV2!L194*ProkustesV!$AC194,-99)</f>
        <v>-99</v>
      </c>
      <c r="L194" s="82">
        <f>IF($A194=$B$3,ProkustesV2!K194*ProkustesV!$AC194,-99)</f>
        <v>-99</v>
      </c>
      <c r="M194" s="82">
        <f>IF($A194=$B$3,ProkustesV2!N194*ProkustesV!$AC194,-99)</f>
        <v>-99</v>
      </c>
      <c r="N194" s="82">
        <f>IF($A194=$B$3,ProkustesV2!M194*ProkustesV!$AC194,-99)</f>
        <v>-99</v>
      </c>
      <c r="O194" s="82">
        <f>IF($A194=$B$3,ProkustesV2!P194*ProkustesV!$AC194,-99)</f>
        <v>-99</v>
      </c>
      <c r="P194" s="82">
        <f>IF($A194=$B$3,ProkustesV2!O194*ProkustesV!$AC194,-99)</f>
        <v>-99</v>
      </c>
      <c r="Q194" s="82">
        <f>IF($A194=$B$3,ProkustesV2!R194*ProkustesV!$AC194,-99)</f>
        <v>-99</v>
      </c>
      <c r="R194" s="82">
        <f>IF($A194=$B$3,ProkustesV2!Q194*ProkustesV!$AC194,-99)</f>
        <v>-99</v>
      </c>
      <c r="S194" s="82">
        <f>IF($A194=$B$3,ProkustesV2!T194*ProkustesV!$AC194,-99)</f>
        <v>-99</v>
      </c>
      <c r="T194" s="82">
        <f>IF($A194=$B$3,ProkustesV2!S194*ProkustesV!$AC194,-99)</f>
        <v>-99</v>
      </c>
      <c r="U194" s="82">
        <f>IF($A194=$B$3,ProkustesV2!V194*ProkustesV!$AC194,-99)</f>
        <v>-99</v>
      </c>
      <c r="V194" s="82">
        <f>IF($A194=$B$3,ProkustesV2!U194*ProkustesV!$AC194,-99)</f>
        <v>-99</v>
      </c>
    </row>
    <row r="195" spans="1:22" x14ac:dyDescent="0.3">
      <c r="A195" s="80" t="str">
        <f t="shared" si="4"/>
        <v>DIPiss</v>
      </c>
      <c r="B195" s="82" t="str">
        <f>ProkustesV!D195</f>
        <v>DIPiss4_d_3.jpg</v>
      </c>
      <c r="C195" s="82">
        <f>IF($A195=$B$3,ProkustesV2!D195*ProkustesV!$AC195,-99)</f>
        <v>-99</v>
      </c>
      <c r="D195" s="82">
        <f>IF($A195=$B$3,ProkustesV2!C195*ProkustesV!$AC195,-99)</f>
        <v>-99</v>
      </c>
      <c r="E195" s="82">
        <f>IF($A195=$B$3,ProkustesV2!F195*ProkustesV!$AC195,-99)</f>
        <v>-99</v>
      </c>
      <c r="F195" s="82">
        <f>IF($A195=$B$3,ProkustesV2!E195*ProkustesV!$AC195,-99)</f>
        <v>-99</v>
      </c>
      <c r="G195" s="82">
        <f>IF($A195=$B$3,ProkustesV2!H195*ProkustesV!$AC195,-99)</f>
        <v>-99</v>
      </c>
      <c r="H195" s="82">
        <f>IF($A195=$B$3,ProkustesV2!G195*ProkustesV!$AC195,-99)</f>
        <v>-99</v>
      </c>
      <c r="I195" s="82">
        <f>IF($A195=$B$3,ProkustesV2!J195*ProkustesV!$AC195,-99)</f>
        <v>-99</v>
      </c>
      <c r="J195" s="82">
        <f>IF($A195=$B$3,ProkustesV2!I195*ProkustesV!$AC195,-99)</f>
        <v>-99</v>
      </c>
      <c r="K195" s="82">
        <f>IF($A195=$B$3,ProkustesV2!L195*ProkustesV!$AC195,-99)</f>
        <v>-99</v>
      </c>
      <c r="L195" s="82">
        <f>IF($A195=$B$3,ProkustesV2!K195*ProkustesV!$AC195,-99)</f>
        <v>-99</v>
      </c>
      <c r="M195" s="82">
        <f>IF($A195=$B$3,ProkustesV2!N195*ProkustesV!$AC195,-99)</f>
        <v>-99</v>
      </c>
      <c r="N195" s="82">
        <f>IF($A195=$B$3,ProkustesV2!M195*ProkustesV!$AC195,-99)</f>
        <v>-99</v>
      </c>
      <c r="O195" s="82">
        <f>IF($A195=$B$3,ProkustesV2!P195*ProkustesV!$AC195,-99)</f>
        <v>-99</v>
      </c>
      <c r="P195" s="82">
        <f>IF($A195=$B$3,ProkustesV2!O195*ProkustesV!$AC195,-99)</f>
        <v>-99</v>
      </c>
      <c r="Q195" s="82">
        <f>IF($A195=$B$3,ProkustesV2!R195*ProkustesV!$AC195,-99)</f>
        <v>-99</v>
      </c>
      <c r="R195" s="82">
        <f>IF($A195=$B$3,ProkustesV2!Q195*ProkustesV!$AC195,-99)</f>
        <v>-99</v>
      </c>
      <c r="S195" s="82">
        <f>IF($A195=$B$3,ProkustesV2!T195*ProkustesV!$AC195,-99)</f>
        <v>-99</v>
      </c>
      <c r="T195" s="82">
        <f>IF($A195=$B$3,ProkustesV2!S195*ProkustesV!$AC195,-99)</f>
        <v>-99</v>
      </c>
      <c r="U195" s="82">
        <f>IF($A195=$B$3,ProkustesV2!V195*ProkustesV!$AC195,-99)</f>
        <v>-99</v>
      </c>
      <c r="V195" s="82">
        <f>IF($A195=$B$3,ProkustesV2!U195*ProkustesV!$AC195,-99)</f>
        <v>-99</v>
      </c>
    </row>
    <row r="196" spans="1:22" x14ac:dyDescent="0.3">
      <c r="A196" s="80" t="str">
        <f t="shared" si="4"/>
        <v>DIPiss</v>
      </c>
      <c r="B196" s="82" t="str">
        <f>ProkustesV!D196</f>
        <v>DIPiss4_d_4.jpg</v>
      </c>
      <c r="C196" s="82">
        <f>IF($A196=$B$3,ProkustesV2!D196*ProkustesV!$AC196,-99)</f>
        <v>-99</v>
      </c>
      <c r="D196" s="82">
        <f>IF($A196=$B$3,ProkustesV2!C196*ProkustesV!$AC196,-99)</f>
        <v>-99</v>
      </c>
      <c r="E196" s="82">
        <f>IF($A196=$B$3,ProkustesV2!F196*ProkustesV!$AC196,-99)</f>
        <v>-99</v>
      </c>
      <c r="F196" s="82">
        <f>IF($A196=$B$3,ProkustesV2!E196*ProkustesV!$AC196,-99)</f>
        <v>-99</v>
      </c>
      <c r="G196" s="82">
        <f>IF($A196=$B$3,ProkustesV2!H196*ProkustesV!$AC196,-99)</f>
        <v>-99</v>
      </c>
      <c r="H196" s="82">
        <f>IF($A196=$B$3,ProkustesV2!G196*ProkustesV!$AC196,-99)</f>
        <v>-99</v>
      </c>
      <c r="I196" s="82">
        <f>IF($A196=$B$3,ProkustesV2!J196*ProkustesV!$AC196,-99)</f>
        <v>-99</v>
      </c>
      <c r="J196" s="82">
        <f>IF($A196=$B$3,ProkustesV2!I196*ProkustesV!$AC196,-99)</f>
        <v>-99</v>
      </c>
      <c r="K196" s="82">
        <f>IF($A196=$B$3,ProkustesV2!L196*ProkustesV!$AC196,-99)</f>
        <v>-99</v>
      </c>
      <c r="L196" s="82">
        <f>IF($A196=$B$3,ProkustesV2!K196*ProkustesV!$AC196,-99)</f>
        <v>-99</v>
      </c>
      <c r="M196" s="82">
        <f>IF($A196=$B$3,ProkustesV2!N196*ProkustesV!$AC196,-99)</f>
        <v>-99</v>
      </c>
      <c r="N196" s="82">
        <f>IF($A196=$B$3,ProkustesV2!M196*ProkustesV!$AC196,-99)</f>
        <v>-99</v>
      </c>
      <c r="O196" s="82">
        <f>IF($A196=$B$3,ProkustesV2!P196*ProkustesV!$AC196,-99)</f>
        <v>-99</v>
      </c>
      <c r="P196" s="82">
        <f>IF($A196=$B$3,ProkustesV2!O196*ProkustesV!$AC196,-99)</f>
        <v>-99</v>
      </c>
      <c r="Q196" s="82">
        <f>IF($A196=$B$3,ProkustesV2!R196*ProkustesV!$AC196,-99)</f>
        <v>-99</v>
      </c>
      <c r="R196" s="82">
        <f>IF($A196=$B$3,ProkustesV2!Q196*ProkustesV!$AC196,-99)</f>
        <v>-99</v>
      </c>
      <c r="S196" s="82">
        <f>IF($A196=$B$3,ProkustesV2!T196*ProkustesV!$AC196,-99)</f>
        <v>-99</v>
      </c>
      <c r="T196" s="82">
        <f>IF($A196=$B$3,ProkustesV2!S196*ProkustesV!$AC196,-99)</f>
        <v>-99</v>
      </c>
      <c r="U196" s="82">
        <f>IF($A196=$B$3,ProkustesV2!V196*ProkustesV!$AC196,-99)</f>
        <v>-99</v>
      </c>
      <c r="V196" s="82">
        <f>IF($A196=$B$3,ProkustesV2!U196*ProkustesV!$AC196,-99)</f>
        <v>-99</v>
      </c>
    </row>
    <row r="197" spans="1:22" x14ac:dyDescent="0.3">
      <c r="A197" s="80" t="str">
        <f t="shared" si="4"/>
        <v>DIPiss</v>
      </c>
      <c r="B197" s="82" t="str">
        <f>ProkustesV!D197</f>
        <v>DIPiss4_d_5.jpg</v>
      </c>
      <c r="C197" s="82">
        <f>IF($A197=$B$3,ProkustesV2!D197*ProkustesV!$AC197,-99)</f>
        <v>-99</v>
      </c>
      <c r="D197" s="82">
        <f>IF($A197=$B$3,ProkustesV2!C197*ProkustesV!$AC197,-99)</f>
        <v>-99</v>
      </c>
      <c r="E197" s="82">
        <f>IF($A197=$B$3,ProkustesV2!F197*ProkustesV!$AC197,-99)</f>
        <v>-99</v>
      </c>
      <c r="F197" s="82">
        <f>IF($A197=$B$3,ProkustesV2!E197*ProkustesV!$AC197,-99)</f>
        <v>-99</v>
      </c>
      <c r="G197" s="82">
        <f>IF($A197=$B$3,ProkustesV2!H197*ProkustesV!$AC197,-99)</f>
        <v>-99</v>
      </c>
      <c r="H197" s="82">
        <f>IF($A197=$B$3,ProkustesV2!G197*ProkustesV!$AC197,-99)</f>
        <v>-99</v>
      </c>
      <c r="I197" s="82">
        <f>IF($A197=$B$3,ProkustesV2!J197*ProkustesV!$AC197,-99)</f>
        <v>-99</v>
      </c>
      <c r="J197" s="82">
        <f>IF($A197=$B$3,ProkustesV2!I197*ProkustesV!$AC197,-99)</f>
        <v>-99</v>
      </c>
      <c r="K197" s="82">
        <f>IF($A197=$B$3,ProkustesV2!L197*ProkustesV!$AC197,-99)</f>
        <v>-99</v>
      </c>
      <c r="L197" s="82">
        <f>IF($A197=$B$3,ProkustesV2!K197*ProkustesV!$AC197,-99)</f>
        <v>-99</v>
      </c>
      <c r="M197" s="82">
        <f>IF($A197=$B$3,ProkustesV2!N197*ProkustesV!$AC197,-99)</f>
        <v>-99</v>
      </c>
      <c r="N197" s="82">
        <f>IF($A197=$B$3,ProkustesV2!M197*ProkustesV!$AC197,-99)</f>
        <v>-99</v>
      </c>
      <c r="O197" s="82">
        <f>IF($A197=$B$3,ProkustesV2!P197*ProkustesV!$AC197,-99)</f>
        <v>-99</v>
      </c>
      <c r="P197" s="82">
        <f>IF($A197=$B$3,ProkustesV2!O197*ProkustesV!$AC197,-99)</f>
        <v>-99</v>
      </c>
      <c r="Q197" s="82">
        <f>IF($A197=$B$3,ProkustesV2!R197*ProkustesV!$AC197,-99)</f>
        <v>-99</v>
      </c>
      <c r="R197" s="82">
        <f>IF($A197=$B$3,ProkustesV2!Q197*ProkustesV!$AC197,-99)</f>
        <v>-99</v>
      </c>
      <c r="S197" s="82">
        <f>IF($A197=$B$3,ProkustesV2!T197*ProkustesV!$AC197,-99)</f>
        <v>-99</v>
      </c>
      <c r="T197" s="82">
        <f>IF($A197=$B$3,ProkustesV2!S197*ProkustesV!$AC197,-99)</f>
        <v>-99</v>
      </c>
      <c r="U197" s="82">
        <f>IF($A197=$B$3,ProkustesV2!V197*ProkustesV!$AC197,-99)</f>
        <v>-99</v>
      </c>
      <c r="V197" s="82">
        <f>IF($A197=$B$3,ProkustesV2!U197*ProkustesV!$AC197,-99)</f>
        <v>-99</v>
      </c>
    </row>
    <row r="198" spans="1:22" x14ac:dyDescent="0.3">
      <c r="A198" s="80" t="str">
        <f t="shared" si="4"/>
        <v>DIPiss</v>
      </c>
      <c r="B198" s="82" t="str">
        <f>ProkustesV!D198</f>
        <v>DIPiss5_d_1.jpg</v>
      </c>
      <c r="C198" s="82">
        <f>IF($A198=$B$3,ProkustesV2!D198*ProkustesV!$AC198,-99)</f>
        <v>-99</v>
      </c>
      <c r="D198" s="82">
        <f>IF($A198=$B$3,ProkustesV2!C198*ProkustesV!$AC198,-99)</f>
        <v>-99</v>
      </c>
      <c r="E198" s="82">
        <f>IF($A198=$B$3,ProkustesV2!F198*ProkustesV!$AC198,-99)</f>
        <v>-99</v>
      </c>
      <c r="F198" s="82">
        <f>IF($A198=$B$3,ProkustesV2!E198*ProkustesV!$AC198,-99)</f>
        <v>-99</v>
      </c>
      <c r="G198" s="82">
        <f>IF($A198=$B$3,ProkustesV2!H198*ProkustesV!$AC198,-99)</f>
        <v>-99</v>
      </c>
      <c r="H198" s="82">
        <f>IF($A198=$B$3,ProkustesV2!G198*ProkustesV!$AC198,-99)</f>
        <v>-99</v>
      </c>
      <c r="I198" s="82">
        <f>IF($A198=$B$3,ProkustesV2!J198*ProkustesV!$AC198,-99)</f>
        <v>-99</v>
      </c>
      <c r="J198" s="82">
        <f>IF($A198=$B$3,ProkustesV2!I198*ProkustesV!$AC198,-99)</f>
        <v>-99</v>
      </c>
      <c r="K198" s="82">
        <f>IF($A198=$B$3,ProkustesV2!L198*ProkustesV!$AC198,-99)</f>
        <v>-99</v>
      </c>
      <c r="L198" s="82">
        <f>IF($A198=$B$3,ProkustesV2!K198*ProkustesV!$AC198,-99)</f>
        <v>-99</v>
      </c>
      <c r="M198" s="82">
        <f>IF($A198=$B$3,ProkustesV2!N198*ProkustesV!$AC198,-99)</f>
        <v>-99</v>
      </c>
      <c r="N198" s="82">
        <f>IF($A198=$B$3,ProkustesV2!M198*ProkustesV!$AC198,-99)</f>
        <v>-99</v>
      </c>
      <c r="O198" s="82">
        <f>IF($A198=$B$3,ProkustesV2!P198*ProkustesV!$AC198,-99)</f>
        <v>-99</v>
      </c>
      <c r="P198" s="82">
        <f>IF($A198=$B$3,ProkustesV2!O198*ProkustesV!$AC198,-99)</f>
        <v>-99</v>
      </c>
      <c r="Q198" s="82">
        <f>IF($A198=$B$3,ProkustesV2!R198*ProkustesV!$AC198,-99)</f>
        <v>-99</v>
      </c>
      <c r="R198" s="82">
        <f>IF($A198=$B$3,ProkustesV2!Q198*ProkustesV!$AC198,-99)</f>
        <v>-99</v>
      </c>
      <c r="S198" s="82">
        <f>IF($A198=$B$3,ProkustesV2!T198*ProkustesV!$AC198,-99)</f>
        <v>-99</v>
      </c>
      <c r="T198" s="82">
        <f>IF($A198=$B$3,ProkustesV2!S198*ProkustesV!$AC198,-99)</f>
        <v>-99</v>
      </c>
      <c r="U198" s="82">
        <f>IF($A198=$B$3,ProkustesV2!V198*ProkustesV!$AC198,-99)</f>
        <v>-99</v>
      </c>
      <c r="V198" s="82">
        <f>IF($A198=$B$3,ProkustesV2!U198*ProkustesV!$AC198,-99)</f>
        <v>-99</v>
      </c>
    </row>
    <row r="199" spans="1:22" x14ac:dyDescent="0.3">
      <c r="A199" s="80" t="str">
        <f t="shared" si="4"/>
        <v>DIPiss</v>
      </c>
      <c r="B199" s="82" t="str">
        <f>ProkustesV!D199</f>
        <v>DIPiss5_d_2.jpg</v>
      </c>
      <c r="C199" s="82">
        <f>IF($A199=$B$3,ProkustesV2!D199*ProkustesV!$AC199,-99)</f>
        <v>-99</v>
      </c>
      <c r="D199" s="82">
        <f>IF($A199=$B$3,ProkustesV2!C199*ProkustesV!$AC199,-99)</f>
        <v>-99</v>
      </c>
      <c r="E199" s="82">
        <f>IF($A199=$B$3,ProkustesV2!F199*ProkustesV!$AC199,-99)</f>
        <v>-99</v>
      </c>
      <c r="F199" s="82">
        <f>IF($A199=$B$3,ProkustesV2!E199*ProkustesV!$AC199,-99)</f>
        <v>-99</v>
      </c>
      <c r="G199" s="82">
        <f>IF($A199=$B$3,ProkustesV2!H199*ProkustesV!$AC199,-99)</f>
        <v>-99</v>
      </c>
      <c r="H199" s="82">
        <f>IF($A199=$B$3,ProkustesV2!G199*ProkustesV!$AC199,-99)</f>
        <v>-99</v>
      </c>
      <c r="I199" s="82">
        <f>IF($A199=$B$3,ProkustesV2!J199*ProkustesV!$AC199,-99)</f>
        <v>-99</v>
      </c>
      <c r="J199" s="82">
        <f>IF($A199=$B$3,ProkustesV2!I199*ProkustesV!$AC199,-99)</f>
        <v>-99</v>
      </c>
      <c r="K199" s="82">
        <f>IF($A199=$B$3,ProkustesV2!L199*ProkustesV!$AC199,-99)</f>
        <v>-99</v>
      </c>
      <c r="L199" s="82">
        <f>IF($A199=$B$3,ProkustesV2!K199*ProkustesV!$AC199,-99)</f>
        <v>-99</v>
      </c>
      <c r="M199" s="82">
        <f>IF($A199=$B$3,ProkustesV2!N199*ProkustesV!$AC199,-99)</f>
        <v>-99</v>
      </c>
      <c r="N199" s="82">
        <f>IF($A199=$B$3,ProkustesV2!M199*ProkustesV!$AC199,-99)</f>
        <v>-99</v>
      </c>
      <c r="O199" s="82">
        <f>IF($A199=$B$3,ProkustesV2!P199*ProkustesV!$AC199,-99)</f>
        <v>-99</v>
      </c>
      <c r="P199" s="82">
        <f>IF($A199=$B$3,ProkustesV2!O199*ProkustesV!$AC199,-99)</f>
        <v>-99</v>
      </c>
      <c r="Q199" s="82">
        <f>IF($A199=$B$3,ProkustesV2!R199*ProkustesV!$AC199,-99)</f>
        <v>-99</v>
      </c>
      <c r="R199" s="82">
        <f>IF($A199=$B$3,ProkustesV2!Q199*ProkustesV!$AC199,-99)</f>
        <v>-99</v>
      </c>
      <c r="S199" s="82">
        <f>IF($A199=$B$3,ProkustesV2!T199*ProkustesV!$AC199,-99)</f>
        <v>-99</v>
      </c>
      <c r="T199" s="82">
        <f>IF($A199=$B$3,ProkustesV2!S199*ProkustesV!$AC199,-99)</f>
        <v>-99</v>
      </c>
      <c r="U199" s="82">
        <f>IF($A199=$B$3,ProkustesV2!V199*ProkustesV!$AC199,-99)</f>
        <v>-99</v>
      </c>
      <c r="V199" s="82">
        <f>IF($A199=$B$3,ProkustesV2!U199*ProkustesV!$AC199,-99)</f>
        <v>-99</v>
      </c>
    </row>
    <row r="200" spans="1:22" x14ac:dyDescent="0.3">
      <c r="A200" s="80" t="str">
        <f t="shared" si="4"/>
        <v>DIPiss</v>
      </c>
      <c r="B200" s="82" t="str">
        <f>ProkustesV!D200</f>
        <v>DIPiss5_d_3.jpg</v>
      </c>
      <c r="C200" s="82">
        <f>IF($A200=$B$3,ProkustesV2!D200*ProkustesV!$AC200,-99)</f>
        <v>-99</v>
      </c>
      <c r="D200" s="82">
        <f>IF($A200=$B$3,ProkustesV2!C200*ProkustesV!$AC200,-99)</f>
        <v>-99</v>
      </c>
      <c r="E200" s="82">
        <f>IF($A200=$B$3,ProkustesV2!F200*ProkustesV!$AC200,-99)</f>
        <v>-99</v>
      </c>
      <c r="F200" s="82">
        <f>IF($A200=$B$3,ProkustesV2!E200*ProkustesV!$AC200,-99)</f>
        <v>-99</v>
      </c>
      <c r="G200" s="82">
        <f>IF($A200=$B$3,ProkustesV2!H200*ProkustesV!$AC200,-99)</f>
        <v>-99</v>
      </c>
      <c r="H200" s="82">
        <f>IF($A200=$B$3,ProkustesV2!G200*ProkustesV!$AC200,-99)</f>
        <v>-99</v>
      </c>
      <c r="I200" s="82">
        <f>IF($A200=$B$3,ProkustesV2!J200*ProkustesV!$AC200,-99)</f>
        <v>-99</v>
      </c>
      <c r="J200" s="82">
        <f>IF($A200=$B$3,ProkustesV2!I200*ProkustesV!$AC200,-99)</f>
        <v>-99</v>
      </c>
      <c r="K200" s="82">
        <f>IF($A200=$B$3,ProkustesV2!L200*ProkustesV!$AC200,-99)</f>
        <v>-99</v>
      </c>
      <c r="L200" s="82">
        <f>IF($A200=$B$3,ProkustesV2!K200*ProkustesV!$AC200,-99)</f>
        <v>-99</v>
      </c>
      <c r="M200" s="82">
        <f>IF($A200=$B$3,ProkustesV2!N200*ProkustesV!$AC200,-99)</f>
        <v>-99</v>
      </c>
      <c r="N200" s="82">
        <f>IF($A200=$B$3,ProkustesV2!M200*ProkustesV!$AC200,-99)</f>
        <v>-99</v>
      </c>
      <c r="O200" s="82">
        <f>IF($A200=$B$3,ProkustesV2!P200*ProkustesV!$AC200,-99)</f>
        <v>-99</v>
      </c>
      <c r="P200" s="82">
        <f>IF($A200=$B$3,ProkustesV2!O200*ProkustesV!$AC200,-99)</f>
        <v>-99</v>
      </c>
      <c r="Q200" s="82">
        <f>IF($A200=$B$3,ProkustesV2!R200*ProkustesV!$AC200,-99)</f>
        <v>-99</v>
      </c>
      <c r="R200" s="82">
        <f>IF($A200=$B$3,ProkustesV2!Q200*ProkustesV!$AC200,-99)</f>
        <v>-99</v>
      </c>
      <c r="S200" s="82">
        <f>IF($A200=$B$3,ProkustesV2!T200*ProkustesV!$AC200,-99)</f>
        <v>-99</v>
      </c>
      <c r="T200" s="82">
        <f>IF($A200=$B$3,ProkustesV2!S200*ProkustesV!$AC200,-99)</f>
        <v>-99</v>
      </c>
      <c r="U200" s="82">
        <f>IF($A200=$B$3,ProkustesV2!V200*ProkustesV!$AC200,-99)</f>
        <v>-99</v>
      </c>
      <c r="V200" s="82">
        <f>IF($A200=$B$3,ProkustesV2!U200*ProkustesV!$AC200,-99)</f>
        <v>-99</v>
      </c>
    </row>
    <row r="201" spans="1:22" x14ac:dyDescent="0.3">
      <c r="A201" s="80" t="str">
        <f t="shared" si="4"/>
        <v>DIPiss</v>
      </c>
      <c r="B201" s="82" t="str">
        <f>ProkustesV!D201</f>
        <v>DIPiss5_d_4.jpg</v>
      </c>
      <c r="C201" s="82">
        <f>IF($A201=$B$3,ProkustesV2!D201*ProkustesV!$AC201,-99)</f>
        <v>-99</v>
      </c>
      <c r="D201" s="82">
        <f>IF($A201=$B$3,ProkustesV2!C201*ProkustesV!$AC201,-99)</f>
        <v>-99</v>
      </c>
      <c r="E201" s="82">
        <f>IF($A201=$B$3,ProkustesV2!F201*ProkustesV!$AC201,-99)</f>
        <v>-99</v>
      </c>
      <c r="F201" s="82">
        <f>IF($A201=$B$3,ProkustesV2!E201*ProkustesV!$AC201,-99)</f>
        <v>-99</v>
      </c>
      <c r="G201" s="82">
        <f>IF($A201=$B$3,ProkustesV2!H201*ProkustesV!$AC201,-99)</f>
        <v>-99</v>
      </c>
      <c r="H201" s="82">
        <f>IF($A201=$B$3,ProkustesV2!G201*ProkustesV!$AC201,-99)</f>
        <v>-99</v>
      </c>
      <c r="I201" s="82">
        <f>IF($A201=$B$3,ProkustesV2!J201*ProkustesV!$AC201,-99)</f>
        <v>-99</v>
      </c>
      <c r="J201" s="82">
        <f>IF($A201=$B$3,ProkustesV2!I201*ProkustesV!$AC201,-99)</f>
        <v>-99</v>
      </c>
      <c r="K201" s="82">
        <f>IF($A201=$B$3,ProkustesV2!L201*ProkustesV!$AC201,-99)</f>
        <v>-99</v>
      </c>
      <c r="L201" s="82">
        <f>IF($A201=$B$3,ProkustesV2!K201*ProkustesV!$AC201,-99)</f>
        <v>-99</v>
      </c>
      <c r="M201" s="82">
        <f>IF($A201=$B$3,ProkustesV2!N201*ProkustesV!$AC201,-99)</f>
        <v>-99</v>
      </c>
      <c r="N201" s="82">
        <f>IF($A201=$B$3,ProkustesV2!M201*ProkustesV!$AC201,-99)</f>
        <v>-99</v>
      </c>
      <c r="O201" s="82">
        <f>IF($A201=$B$3,ProkustesV2!P201*ProkustesV!$AC201,-99)</f>
        <v>-99</v>
      </c>
      <c r="P201" s="82">
        <f>IF($A201=$B$3,ProkustesV2!O201*ProkustesV!$AC201,-99)</f>
        <v>-99</v>
      </c>
      <c r="Q201" s="82">
        <f>IF($A201=$B$3,ProkustesV2!R201*ProkustesV!$AC201,-99)</f>
        <v>-99</v>
      </c>
      <c r="R201" s="82">
        <f>IF($A201=$B$3,ProkustesV2!Q201*ProkustesV!$AC201,-99)</f>
        <v>-99</v>
      </c>
      <c r="S201" s="82">
        <f>IF($A201=$B$3,ProkustesV2!T201*ProkustesV!$AC201,-99)</f>
        <v>-99</v>
      </c>
      <c r="T201" s="82">
        <f>IF($A201=$B$3,ProkustesV2!S201*ProkustesV!$AC201,-99)</f>
        <v>-99</v>
      </c>
      <c r="U201" s="82">
        <f>IF($A201=$B$3,ProkustesV2!V201*ProkustesV!$AC201,-99)</f>
        <v>-99</v>
      </c>
      <c r="V201" s="82">
        <f>IF($A201=$B$3,ProkustesV2!U201*ProkustesV!$AC201,-99)</f>
        <v>-99</v>
      </c>
    </row>
    <row r="202" spans="1:22" x14ac:dyDescent="0.3">
      <c r="A202" s="80" t="str">
        <f t="shared" si="4"/>
        <v>DIPiss</v>
      </c>
      <c r="B202" s="82" t="str">
        <f>ProkustesV!D202</f>
        <v>DIPiss5_d_5.jpg</v>
      </c>
      <c r="C202" s="82">
        <f>IF($A202=$B$3,ProkustesV2!D202*ProkustesV!$AC202,-99)</f>
        <v>-99</v>
      </c>
      <c r="D202" s="82">
        <f>IF($A202=$B$3,ProkustesV2!C202*ProkustesV!$AC202,-99)</f>
        <v>-99</v>
      </c>
      <c r="E202" s="82">
        <f>IF($A202=$B$3,ProkustesV2!F202*ProkustesV!$AC202,-99)</f>
        <v>-99</v>
      </c>
      <c r="F202" s="82">
        <f>IF($A202=$B$3,ProkustesV2!E202*ProkustesV!$AC202,-99)</f>
        <v>-99</v>
      </c>
      <c r="G202" s="82">
        <f>IF($A202=$B$3,ProkustesV2!H202*ProkustesV!$AC202,-99)</f>
        <v>-99</v>
      </c>
      <c r="H202" s="82">
        <f>IF($A202=$B$3,ProkustesV2!G202*ProkustesV!$AC202,-99)</f>
        <v>-99</v>
      </c>
      <c r="I202" s="82">
        <f>IF($A202=$B$3,ProkustesV2!J202*ProkustesV!$AC202,-99)</f>
        <v>-99</v>
      </c>
      <c r="J202" s="82">
        <f>IF($A202=$B$3,ProkustesV2!I202*ProkustesV!$AC202,-99)</f>
        <v>-99</v>
      </c>
      <c r="K202" s="82">
        <f>IF($A202=$B$3,ProkustesV2!L202*ProkustesV!$AC202,-99)</f>
        <v>-99</v>
      </c>
      <c r="L202" s="82">
        <f>IF($A202=$B$3,ProkustesV2!K202*ProkustesV!$AC202,-99)</f>
        <v>-99</v>
      </c>
      <c r="M202" s="82">
        <f>IF($A202=$B$3,ProkustesV2!N202*ProkustesV!$AC202,-99)</f>
        <v>-99</v>
      </c>
      <c r="N202" s="82">
        <f>IF($A202=$B$3,ProkustesV2!M202*ProkustesV!$AC202,-99)</f>
        <v>-99</v>
      </c>
      <c r="O202" s="82">
        <f>IF($A202=$B$3,ProkustesV2!P202*ProkustesV!$AC202,-99)</f>
        <v>-99</v>
      </c>
      <c r="P202" s="82">
        <f>IF($A202=$B$3,ProkustesV2!O202*ProkustesV!$AC202,-99)</f>
        <v>-99</v>
      </c>
      <c r="Q202" s="82">
        <f>IF($A202=$B$3,ProkustesV2!R202*ProkustesV!$AC202,-99)</f>
        <v>-99</v>
      </c>
      <c r="R202" s="82">
        <f>IF($A202=$B$3,ProkustesV2!Q202*ProkustesV!$AC202,-99)</f>
        <v>-99</v>
      </c>
      <c r="S202" s="82">
        <f>IF($A202=$B$3,ProkustesV2!T202*ProkustesV!$AC202,-99)</f>
        <v>-99</v>
      </c>
      <c r="T202" s="82">
        <f>IF($A202=$B$3,ProkustesV2!S202*ProkustesV!$AC202,-99)</f>
        <v>-99</v>
      </c>
      <c r="U202" s="82">
        <f>IF($A202=$B$3,ProkustesV2!V202*ProkustesV!$AC202,-99)</f>
        <v>-99</v>
      </c>
      <c r="V202" s="82">
        <f>IF($A202=$B$3,ProkustesV2!U202*ProkustesV!$AC202,-99)</f>
        <v>-99</v>
      </c>
    </row>
    <row r="203" spans="1:22" x14ac:dyDescent="0.3">
      <c r="A203" s="80" t="str">
        <f t="shared" ref="A203:A266" si="5">MID(B203,1,6)</f>
        <v>DIPiss</v>
      </c>
      <c r="B203" s="82" t="str">
        <f>ProkustesV!D203</f>
        <v>DIPiss6.10.Neufund_d_1.jpg</v>
      </c>
      <c r="C203" s="82">
        <f>IF($A203=$B$3,ProkustesV2!D203*ProkustesV!$AC203,-99)</f>
        <v>-99</v>
      </c>
      <c r="D203" s="82">
        <f>IF($A203=$B$3,ProkustesV2!C203*ProkustesV!$AC203,-99)</f>
        <v>-99</v>
      </c>
      <c r="E203" s="82">
        <f>IF($A203=$B$3,ProkustesV2!F203*ProkustesV!$AC203,-99)</f>
        <v>-99</v>
      </c>
      <c r="F203" s="82">
        <f>IF($A203=$B$3,ProkustesV2!E203*ProkustesV!$AC203,-99)</f>
        <v>-99</v>
      </c>
      <c r="G203" s="82">
        <f>IF($A203=$B$3,ProkustesV2!H203*ProkustesV!$AC203,-99)</f>
        <v>-99</v>
      </c>
      <c r="H203" s="82">
        <f>IF($A203=$B$3,ProkustesV2!G203*ProkustesV!$AC203,-99)</f>
        <v>-99</v>
      </c>
      <c r="I203" s="82">
        <f>IF($A203=$B$3,ProkustesV2!J203*ProkustesV!$AC203,-99)</f>
        <v>-99</v>
      </c>
      <c r="J203" s="82">
        <f>IF($A203=$B$3,ProkustesV2!I203*ProkustesV!$AC203,-99)</f>
        <v>-99</v>
      </c>
      <c r="K203" s="82">
        <f>IF($A203=$B$3,ProkustesV2!L203*ProkustesV!$AC203,-99)</f>
        <v>-99</v>
      </c>
      <c r="L203" s="82">
        <f>IF($A203=$B$3,ProkustesV2!K203*ProkustesV!$AC203,-99)</f>
        <v>-99</v>
      </c>
      <c r="M203" s="82">
        <f>IF($A203=$B$3,ProkustesV2!N203*ProkustesV!$AC203,-99)</f>
        <v>-99</v>
      </c>
      <c r="N203" s="82">
        <f>IF($A203=$B$3,ProkustesV2!M203*ProkustesV!$AC203,-99)</f>
        <v>-99</v>
      </c>
      <c r="O203" s="82">
        <f>IF($A203=$B$3,ProkustesV2!P203*ProkustesV!$AC203,-99)</f>
        <v>-99</v>
      </c>
      <c r="P203" s="82">
        <f>IF($A203=$B$3,ProkustesV2!O203*ProkustesV!$AC203,-99)</f>
        <v>-99</v>
      </c>
      <c r="Q203" s="82">
        <f>IF($A203=$B$3,ProkustesV2!R203*ProkustesV!$AC203,-99)</f>
        <v>-99</v>
      </c>
      <c r="R203" s="82">
        <f>IF($A203=$B$3,ProkustesV2!Q203*ProkustesV!$AC203,-99)</f>
        <v>-99</v>
      </c>
      <c r="S203" s="82">
        <f>IF($A203=$B$3,ProkustesV2!T203*ProkustesV!$AC203,-99)</f>
        <v>-99</v>
      </c>
      <c r="T203" s="82">
        <f>IF($A203=$B$3,ProkustesV2!S203*ProkustesV!$AC203,-99)</f>
        <v>-99</v>
      </c>
      <c r="U203" s="82">
        <f>IF($A203=$B$3,ProkustesV2!V203*ProkustesV!$AC203,-99)</f>
        <v>-99</v>
      </c>
      <c r="V203" s="82">
        <f>IF($A203=$B$3,ProkustesV2!U203*ProkustesV!$AC203,-99)</f>
        <v>-99</v>
      </c>
    </row>
    <row r="204" spans="1:22" x14ac:dyDescent="0.3">
      <c r="A204" s="80" t="str">
        <f t="shared" si="5"/>
        <v>DIPiss</v>
      </c>
      <c r="B204" s="82" t="str">
        <f>ProkustesV!D204</f>
        <v>DIPiss6.10.Neufund_d_2.jpg</v>
      </c>
      <c r="C204" s="82">
        <f>IF($A204=$B$3,ProkustesV2!D204*ProkustesV!$AC204,-99)</f>
        <v>-99</v>
      </c>
      <c r="D204" s="82">
        <f>IF($A204=$B$3,ProkustesV2!C204*ProkustesV!$AC204,-99)</f>
        <v>-99</v>
      </c>
      <c r="E204" s="82">
        <f>IF($A204=$B$3,ProkustesV2!F204*ProkustesV!$AC204,-99)</f>
        <v>-99</v>
      </c>
      <c r="F204" s="82">
        <f>IF($A204=$B$3,ProkustesV2!E204*ProkustesV!$AC204,-99)</f>
        <v>-99</v>
      </c>
      <c r="G204" s="82">
        <f>IF($A204=$B$3,ProkustesV2!H204*ProkustesV!$AC204,-99)</f>
        <v>-99</v>
      </c>
      <c r="H204" s="82">
        <f>IF($A204=$B$3,ProkustesV2!G204*ProkustesV!$AC204,-99)</f>
        <v>-99</v>
      </c>
      <c r="I204" s="82">
        <f>IF($A204=$B$3,ProkustesV2!J204*ProkustesV!$AC204,-99)</f>
        <v>-99</v>
      </c>
      <c r="J204" s="82">
        <f>IF($A204=$B$3,ProkustesV2!I204*ProkustesV!$AC204,-99)</f>
        <v>-99</v>
      </c>
      <c r="K204" s="82">
        <f>IF($A204=$B$3,ProkustesV2!L204*ProkustesV!$AC204,-99)</f>
        <v>-99</v>
      </c>
      <c r="L204" s="82">
        <f>IF($A204=$B$3,ProkustesV2!K204*ProkustesV!$AC204,-99)</f>
        <v>-99</v>
      </c>
      <c r="M204" s="82">
        <f>IF($A204=$B$3,ProkustesV2!N204*ProkustesV!$AC204,-99)</f>
        <v>-99</v>
      </c>
      <c r="N204" s="82">
        <f>IF($A204=$B$3,ProkustesV2!M204*ProkustesV!$AC204,-99)</f>
        <v>-99</v>
      </c>
      <c r="O204" s="82">
        <f>IF($A204=$B$3,ProkustesV2!P204*ProkustesV!$AC204,-99)</f>
        <v>-99</v>
      </c>
      <c r="P204" s="82">
        <f>IF($A204=$B$3,ProkustesV2!O204*ProkustesV!$AC204,-99)</f>
        <v>-99</v>
      </c>
      <c r="Q204" s="82">
        <f>IF($A204=$B$3,ProkustesV2!R204*ProkustesV!$AC204,-99)</f>
        <v>-99</v>
      </c>
      <c r="R204" s="82">
        <f>IF($A204=$B$3,ProkustesV2!Q204*ProkustesV!$AC204,-99)</f>
        <v>-99</v>
      </c>
      <c r="S204" s="82">
        <f>IF($A204=$B$3,ProkustesV2!T204*ProkustesV!$AC204,-99)</f>
        <v>-99</v>
      </c>
      <c r="T204" s="82">
        <f>IF($A204=$B$3,ProkustesV2!S204*ProkustesV!$AC204,-99)</f>
        <v>-99</v>
      </c>
      <c r="U204" s="82">
        <f>IF($A204=$B$3,ProkustesV2!V204*ProkustesV!$AC204,-99)</f>
        <v>-99</v>
      </c>
      <c r="V204" s="82">
        <f>IF($A204=$B$3,ProkustesV2!U204*ProkustesV!$AC204,-99)</f>
        <v>-99</v>
      </c>
    </row>
    <row r="205" spans="1:22" x14ac:dyDescent="0.3">
      <c r="A205" s="80" t="str">
        <f t="shared" si="5"/>
        <v>DIPiss</v>
      </c>
      <c r="B205" s="82" t="str">
        <f>ProkustesV!D205</f>
        <v>DIPiss6.10.Neufund_d_3.jpg</v>
      </c>
      <c r="C205" s="82">
        <f>IF($A205=$B$3,ProkustesV2!D205*ProkustesV!$AC205,-99)</f>
        <v>-99</v>
      </c>
      <c r="D205" s="82">
        <f>IF($A205=$B$3,ProkustesV2!C205*ProkustesV!$AC205,-99)</f>
        <v>-99</v>
      </c>
      <c r="E205" s="82">
        <f>IF($A205=$B$3,ProkustesV2!F205*ProkustesV!$AC205,-99)</f>
        <v>-99</v>
      </c>
      <c r="F205" s="82">
        <f>IF($A205=$B$3,ProkustesV2!E205*ProkustesV!$AC205,-99)</f>
        <v>-99</v>
      </c>
      <c r="G205" s="82">
        <f>IF($A205=$B$3,ProkustesV2!H205*ProkustesV!$AC205,-99)</f>
        <v>-99</v>
      </c>
      <c r="H205" s="82">
        <f>IF($A205=$B$3,ProkustesV2!G205*ProkustesV!$AC205,-99)</f>
        <v>-99</v>
      </c>
      <c r="I205" s="82">
        <f>IF($A205=$B$3,ProkustesV2!J205*ProkustesV!$AC205,-99)</f>
        <v>-99</v>
      </c>
      <c r="J205" s="82">
        <f>IF($A205=$B$3,ProkustesV2!I205*ProkustesV!$AC205,-99)</f>
        <v>-99</v>
      </c>
      <c r="K205" s="82">
        <f>IF($A205=$B$3,ProkustesV2!L205*ProkustesV!$AC205,-99)</f>
        <v>-99</v>
      </c>
      <c r="L205" s="82">
        <f>IF($A205=$B$3,ProkustesV2!K205*ProkustesV!$AC205,-99)</f>
        <v>-99</v>
      </c>
      <c r="M205" s="82">
        <f>IF($A205=$B$3,ProkustesV2!N205*ProkustesV!$AC205,-99)</f>
        <v>-99</v>
      </c>
      <c r="N205" s="82">
        <f>IF($A205=$B$3,ProkustesV2!M205*ProkustesV!$AC205,-99)</f>
        <v>-99</v>
      </c>
      <c r="O205" s="82">
        <f>IF($A205=$B$3,ProkustesV2!P205*ProkustesV!$AC205,-99)</f>
        <v>-99</v>
      </c>
      <c r="P205" s="82">
        <f>IF($A205=$B$3,ProkustesV2!O205*ProkustesV!$AC205,-99)</f>
        <v>-99</v>
      </c>
      <c r="Q205" s="82">
        <f>IF($A205=$B$3,ProkustesV2!R205*ProkustesV!$AC205,-99)</f>
        <v>-99</v>
      </c>
      <c r="R205" s="82">
        <f>IF($A205=$B$3,ProkustesV2!Q205*ProkustesV!$AC205,-99)</f>
        <v>-99</v>
      </c>
      <c r="S205" s="82">
        <f>IF($A205=$B$3,ProkustesV2!T205*ProkustesV!$AC205,-99)</f>
        <v>-99</v>
      </c>
      <c r="T205" s="82">
        <f>IF($A205=$B$3,ProkustesV2!S205*ProkustesV!$AC205,-99)</f>
        <v>-99</v>
      </c>
      <c r="U205" s="82">
        <f>IF($A205=$B$3,ProkustesV2!V205*ProkustesV!$AC205,-99)</f>
        <v>-99</v>
      </c>
      <c r="V205" s="82">
        <f>IF($A205=$B$3,ProkustesV2!U205*ProkustesV!$AC205,-99)</f>
        <v>-99</v>
      </c>
    </row>
    <row r="206" spans="1:22" x14ac:dyDescent="0.3">
      <c r="A206" s="80" t="str">
        <f t="shared" si="5"/>
        <v>DIPiss</v>
      </c>
      <c r="B206" s="82" t="str">
        <f>ProkustesV!D206</f>
        <v>DIPiss6.10.Neufund_d_4.jpg</v>
      </c>
      <c r="C206" s="82">
        <f>IF($A206=$B$3,ProkustesV2!D206*ProkustesV!$AC206,-99)</f>
        <v>-99</v>
      </c>
      <c r="D206" s="82">
        <f>IF($A206=$B$3,ProkustesV2!C206*ProkustesV!$AC206,-99)</f>
        <v>-99</v>
      </c>
      <c r="E206" s="82">
        <f>IF($A206=$B$3,ProkustesV2!F206*ProkustesV!$AC206,-99)</f>
        <v>-99</v>
      </c>
      <c r="F206" s="82">
        <f>IF($A206=$B$3,ProkustesV2!E206*ProkustesV!$AC206,-99)</f>
        <v>-99</v>
      </c>
      <c r="G206" s="82">
        <f>IF($A206=$B$3,ProkustesV2!H206*ProkustesV!$AC206,-99)</f>
        <v>-99</v>
      </c>
      <c r="H206" s="82">
        <f>IF($A206=$B$3,ProkustesV2!G206*ProkustesV!$AC206,-99)</f>
        <v>-99</v>
      </c>
      <c r="I206" s="82">
        <f>IF($A206=$B$3,ProkustesV2!J206*ProkustesV!$AC206,-99)</f>
        <v>-99</v>
      </c>
      <c r="J206" s="82">
        <f>IF($A206=$B$3,ProkustesV2!I206*ProkustesV!$AC206,-99)</f>
        <v>-99</v>
      </c>
      <c r="K206" s="82">
        <f>IF($A206=$B$3,ProkustesV2!L206*ProkustesV!$AC206,-99)</f>
        <v>-99</v>
      </c>
      <c r="L206" s="82">
        <f>IF($A206=$B$3,ProkustesV2!K206*ProkustesV!$AC206,-99)</f>
        <v>-99</v>
      </c>
      <c r="M206" s="82">
        <f>IF($A206=$B$3,ProkustesV2!N206*ProkustesV!$AC206,-99)</f>
        <v>-99</v>
      </c>
      <c r="N206" s="82">
        <f>IF($A206=$B$3,ProkustesV2!M206*ProkustesV!$AC206,-99)</f>
        <v>-99</v>
      </c>
      <c r="O206" s="82">
        <f>IF($A206=$B$3,ProkustesV2!P206*ProkustesV!$AC206,-99)</f>
        <v>-99</v>
      </c>
      <c r="P206" s="82">
        <f>IF($A206=$B$3,ProkustesV2!O206*ProkustesV!$AC206,-99)</f>
        <v>-99</v>
      </c>
      <c r="Q206" s="82">
        <f>IF($A206=$B$3,ProkustesV2!R206*ProkustesV!$AC206,-99)</f>
        <v>-99</v>
      </c>
      <c r="R206" s="82">
        <f>IF($A206=$B$3,ProkustesV2!Q206*ProkustesV!$AC206,-99)</f>
        <v>-99</v>
      </c>
      <c r="S206" s="82">
        <f>IF($A206=$B$3,ProkustesV2!T206*ProkustesV!$AC206,-99)</f>
        <v>-99</v>
      </c>
      <c r="T206" s="82">
        <f>IF($A206=$B$3,ProkustesV2!S206*ProkustesV!$AC206,-99)</f>
        <v>-99</v>
      </c>
      <c r="U206" s="82">
        <f>IF($A206=$B$3,ProkustesV2!V206*ProkustesV!$AC206,-99)</f>
        <v>-99</v>
      </c>
      <c r="V206" s="82">
        <f>IF($A206=$B$3,ProkustesV2!U206*ProkustesV!$AC206,-99)</f>
        <v>-99</v>
      </c>
    </row>
    <row r="207" spans="1:22" x14ac:dyDescent="0.3">
      <c r="A207" s="80" t="str">
        <f t="shared" si="5"/>
        <v>DIPiss</v>
      </c>
      <c r="B207" s="82" t="str">
        <f>ProkustesV!D207</f>
        <v>DIPiss6.10.Neufund_d_5.jpg</v>
      </c>
      <c r="C207" s="82">
        <f>IF($A207=$B$3,ProkustesV2!D207*ProkustesV!$AC207,-99)</f>
        <v>-99</v>
      </c>
      <c r="D207" s="82">
        <f>IF($A207=$B$3,ProkustesV2!C207*ProkustesV!$AC207,-99)</f>
        <v>-99</v>
      </c>
      <c r="E207" s="82">
        <f>IF($A207=$B$3,ProkustesV2!F207*ProkustesV!$AC207,-99)</f>
        <v>-99</v>
      </c>
      <c r="F207" s="82">
        <f>IF($A207=$B$3,ProkustesV2!E207*ProkustesV!$AC207,-99)</f>
        <v>-99</v>
      </c>
      <c r="G207" s="82">
        <f>IF($A207=$B$3,ProkustesV2!H207*ProkustesV!$AC207,-99)</f>
        <v>-99</v>
      </c>
      <c r="H207" s="82">
        <f>IF($A207=$B$3,ProkustesV2!G207*ProkustesV!$AC207,-99)</f>
        <v>-99</v>
      </c>
      <c r="I207" s="82">
        <f>IF($A207=$B$3,ProkustesV2!J207*ProkustesV!$AC207,-99)</f>
        <v>-99</v>
      </c>
      <c r="J207" s="82">
        <f>IF($A207=$B$3,ProkustesV2!I207*ProkustesV!$AC207,-99)</f>
        <v>-99</v>
      </c>
      <c r="K207" s="82">
        <f>IF($A207=$B$3,ProkustesV2!L207*ProkustesV!$AC207,-99)</f>
        <v>-99</v>
      </c>
      <c r="L207" s="82">
        <f>IF($A207=$B$3,ProkustesV2!K207*ProkustesV!$AC207,-99)</f>
        <v>-99</v>
      </c>
      <c r="M207" s="82">
        <f>IF($A207=$B$3,ProkustesV2!N207*ProkustesV!$AC207,-99)</f>
        <v>-99</v>
      </c>
      <c r="N207" s="82">
        <f>IF($A207=$B$3,ProkustesV2!M207*ProkustesV!$AC207,-99)</f>
        <v>-99</v>
      </c>
      <c r="O207" s="82">
        <f>IF($A207=$B$3,ProkustesV2!P207*ProkustesV!$AC207,-99)</f>
        <v>-99</v>
      </c>
      <c r="P207" s="82">
        <f>IF($A207=$B$3,ProkustesV2!O207*ProkustesV!$AC207,-99)</f>
        <v>-99</v>
      </c>
      <c r="Q207" s="82">
        <f>IF($A207=$B$3,ProkustesV2!R207*ProkustesV!$AC207,-99)</f>
        <v>-99</v>
      </c>
      <c r="R207" s="82">
        <f>IF($A207=$B$3,ProkustesV2!Q207*ProkustesV!$AC207,-99)</f>
        <v>-99</v>
      </c>
      <c r="S207" s="82">
        <f>IF($A207=$B$3,ProkustesV2!T207*ProkustesV!$AC207,-99)</f>
        <v>-99</v>
      </c>
      <c r="T207" s="82">
        <f>IF($A207=$B$3,ProkustesV2!S207*ProkustesV!$AC207,-99)</f>
        <v>-99</v>
      </c>
      <c r="U207" s="82">
        <f>IF($A207=$B$3,ProkustesV2!V207*ProkustesV!$AC207,-99)</f>
        <v>-99</v>
      </c>
      <c r="V207" s="82">
        <f>IF($A207=$B$3,ProkustesV2!U207*ProkustesV!$AC207,-99)</f>
        <v>-99</v>
      </c>
    </row>
    <row r="208" spans="1:22" x14ac:dyDescent="0.3">
      <c r="A208" s="80" t="str">
        <f t="shared" si="5"/>
        <v>DIPiss</v>
      </c>
      <c r="B208" s="82" t="str">
        <f>ProkustesV!D208</f>
        <v>DIPiss6_d_1.jpg</v>
      </c>
      <c r="C208" s="82">
        <f>IF($A208=$B$3,ProkustesV2!D208*ProkustesV!$AC208,-99)</f>
        <v>-99</v>
      </c>
      <c r="D208" s="82">
        <f>IF($A208=$B$3,ProkustesV2!C208*ProkustesV!$AC208,-99)</f>
        <v>-99</v>
      </c>
      <c r="E208" s="82">
        <f>IF($A208=$B$3,ProkustesV2!F208*ProkustesV!$AC208,-99)</f>
        <v>-99</v>
      </c>
      <c r="F208" s="82">
        <f>IF($A208=$B$3,ProkustesV2!E208*ProkustesV!$AC208,-99)</f>
        <v>-99</v>
      </c>
      <c r="G208" s="82">
        <f>IF($A208=$B$3,ProkustesV2!H208*ProkustesV!$AC208,-99)</f>
        <v>-99</v>
      </c>
      <c r="H208" s="82">
        <f>IF($A208=$B$3,ProkustesV2!G208*ProkustesV!$AC208,-99)</f>
        <v>-99</v>
      </c>
      <c r="I208" s="82">
        <f>IF($A208=$B$3,ProkustesV2!J208*ProkustesV!$AC208,-99)</f>
        <v>-99</v>
      </c>
      <c r="J208" s="82">
        <f>IF($A208=$B$3,ProkustesV2!I208*ProkustesV!$AC208,-99)</f>
        <v>-99</v>
      </c>
      <c r="K208" s="82">
        <f>IF($A208=$B$3,ProkustesV2!L208*ProkustesV!$AC208,-99)</f>
        <v>-99</v>
      </c>
      <c r="L208" s="82">
        <f>IF($A208=$B$3,ProkustesV2!K208*ProkustesV!$AC208,-99)</f>
        <v>-99</v>
      </c>
      <c r="M208" s="82">
        <f>IF($A208=$B$3,ProkustesV2!N208*ProkustesV!$AC208,-99)</f>
        <v>-99</v>
      </c>
      <c r="N208" s="82">
        <f>IF($A208=$B$3,ProkustesV2!M208*ProkustesV!$AC208,-99)</f>
        <v>-99</v>
      </c>
      <c r="O208" s="82">
        <f>IF($A208=$B$3,ProkustesV2!P208*ProkustesV!$AC208,-99)</f>
        <v>-99</v>
      </c>
      <c r="P208" s="82">
        <f>IF($A208=$B$3,ProkustesV2!O208*ProkustesV!$AC208,-99)</f>
        <v>-99</v>
      </c>
      <c r="Q208" s="82">
        <f>IF($A208=$B$3,ProkustesV2!R208*ProkustesV!$AC208,-99)</f>
        <v>-99</v>
      </c>
      <c r="R208" s="82">
        <f>IF($A208=$B$3,ProkustesV2!Q208*ProkustesV!$AC208,-99)</f>
        <v>-99</v>
      </c>
      <c r="S208" s="82">
        <f>IF($A208=$B$3,ProkustesV2!T208*ProkustesV!$AC208,-99)</f>
        <v>-99</v>
      </c>
      <c r="T208" s="82">
        <f>IF($A208=$B$3,ProkustesV2!S208*ProkustesV!$AC208,-99)</f>
        <v>-99</v>
      </c>
      <c r="U208" s="82">
        <f>IF($A208=$B$3,ProkustesV2!V208*ProkustesV!$AC208,-99)</f>
        <v>-99</v>
      </c>
      <c r="V208" s="82">
        <f>IF($A208=$B$3,ProkustesV2!U208*ProkustesV!$AC208,-99)</f>
        <v>-99</v>
      </c>
    </row>
    <row r="209" spans="1:22" x14ac:dyDescent="0.3">
      <c r="A209" s="80" t="str">
        <f t="shared" si="5"/>
        <v>DIPiss</v>
      </c>
      <c r="B209" s="82" t="str">
        <f>ProkustesV!D209</f>
        <v>DIPiss6_d_2.jpg</v>
      </c>
      <c r="C209" s="82">
        <f>IF($A209=$B$3,ProkustesV2!D209*ProkustesV!$AC209,-99)</f>
        <v>-99</v>
      </c>
      <c r="D209" s="82">
        <f>IF($A209=$B$3,ProkustesV2!C209*ProkustesV!$AC209,-99)</f>
        <v>-99</v>
      </c>
      <c r="E209" s="82">
        <f>IF($A209=$B$3,ProkustesV2!F209*ProkustesV!$AC209,-99)</f>
        <v>-99</v>
      </c>
      <c r="F209" s="82">
        <f>IF($A209=$B$3,ProkustesV2!E209*ProkustesV!$AC209,-99)</f>
        <v>-99</v>
      </c>
      <c r="G209" s="82">
        <f>IF($A209=$B$3,ProkustesV2!H209*ProkustesV!$AC209,-99)</f>
        <v>-99</v>
      </c>
      <c r="H209" s="82">
        <f>IF($A209=$B$3,ProkustesV2!G209*ProkustesV!$AC209,-99)</f>
        <v>-99</v>
      </c>
      <c r="I209" s="82">
        <f>IF($A209=$B$3,ProkustesV2!J209*ProkustesV!$AC209,-99)</f>
        <v>-99</v>
      </c>
      <c r="J209" s="82">
        <f>IF($A209=$B$3,ProkustesV2!I209*ProkustesV!$AC209,-99)</f>
        <v>-99</v>
      </c>
      <c r="K209" s="82">
        <f>IF($A209=$B$3,ProkustesV2!L209*ProkustesV!$AC209,-99)</f>
        <v>-99</v>
      </c>
      <c r="L209" s="82">
        <f>IF($A209=$B$3,ProkustesV2!K209*ProkustesV!$AC209,-99)</f>
        <v>-99</v>
      </c>
      <c r="M209" s="82">
        <f>IF($A209=$B$3,ProkustesV2!N209*ProkustesV!$AC209,-99)</f>
        <v>-99</v>
      </c>
      <c r="N209" s="82">
        <f>IF($A209=$B$3,ProkustesV2!M209*ProkustesV!$AC209,-99)</f>
        <v>-99</v>
      </c>
      <c r="O209" s="82">
        <f>IF($A209=$B$3,ProkustesV2!P209*ProkustesV!$AC209,-99)</f>
        <v>-99</v>
      </c>
      <c r="P209" s="82">
        <f>IF($A209=$B$3,ProkustesV2!O209*ProkustesV!$AC209,-99)</f>
        <v>-99</v>
      </c>
      <c r="Q209" s="82">
        <f>IF($A209=$B$3,ProkustesV2!R209*ProkustesV!$AC209,-99)</f>
        <v>-99</v>
      </c>
      <c r="R209" s="82">
        <f>IF($A209=$B$3,ProkustesV2!Q209*ProkustesV!$AC209,-99)</f>
        <v>-99</v>
      </c>
      <c r="S209" s="82">
        <f>IF($A209=$B$3,ProkustesV2!T209*ProkustesV!$AC209,-99)</f>
        <v>-99</v>
      </c>
      <c r="T209" s="82">
        <f>IF($A209=$B$3,ProkustesV2!S209*ProkustesV!$AC209,-99)</f>
        <v>-99</v>
      </c>
      <c r="U209" s="82">
        <f>IF($A209=$B$3,ProkustesV2!V209*ProkustesV!$AC209,-99)</f>
        <v>-99</v>
      </c>
      <c r="V209" s="82">
        <f>IF($A209=$B$3,ProkustesV2!U209*ProkustesV!$AC209,-99)</f>
        <v>-99</v>
      </c>
    </row>
    <row r="210" spans="1:22" x14ac:dyDescent="0.3">
      <c r="A210" s="80" t="str">
        <f t="shared" si="5"/>
        <v>DIPiss</v>
      </c>
      <c r="B210" s="82" t="str">
        <f>ProkustesV!D210</f>
        <v>DIPiss6_d_3.jpg</v>
      </c>
      <c r="C210" s="82">
        <f>IF($A210=$B$3,ProkustesV2!D210*ProkustesV!$AC210,-99)</f>
        <v>-99</v>
      </c>
      <c r="D210" s="82">
        <f>IF($A210=$B$3,ProkustesV2!C210*ProkustesV!$AC210,-99)</f>
        <v>-99</v>
      </c>
      <c r="E210" s="82">
        <f>IF($A210=$B$3,ProkustesV2!F210*ProkustesV!$AC210,-99)</f>
        <v>-99</v>
      </c>
      <c r="F210" s="82">
        <f>IF($A210=$B$3,ProkustesV2!E210*ProkustesV!$AC210,-99)</f>
        <v>-99</v>
      </c>
      <c r="G210" s="82">
        <f>IF($A210=$B$3,ProkustesV2!H210*ProkustesV!$AC210,-99)</f>
        <v>-99</v>
      </c>
      <c r="H210" s="82">
        <f>IF($A210=$B$3,ProkustesV2!G210*ProkustesV!$AC210,-99)</f>
        <v>-99</v>
      </c>
      <c r="I210" s="82">
        <f>IF($A210=$B$3,ProkustesV2!J210*ProkustesV!$AC210,-99)</f>
        <v>-99</v>
      </c>
      <c r="J210" s="82">
        <f>IF($A210=$B$3,ProkustesV2!I210*ProkustesV!$AC210,-99)</f>
        <v>-99</v>
      </c>
      <c r="K210" s="82">
        <f>IF($A210=$B$3,ProkustesV2!L210*ProkustesV!$AC210,-99)</f>
        <v>-99</v>
      </c>
      <c r="L210" s="82">
        <f>IF($A210=$B$3,ProkustesV2!K210*ProkustesV!$AC210,-99)</f>
        <v>-99</v>
      </c>
      <c r="M210" s="82">
        <f>IF($A210=$B$3,ProkustesV2!N210*ProkustesV!$AC210,-99)</f>
        <v>-99</v>
      </c>
      <c r="N210" s="82">
        <f>IF($A210=$B$3,ProkustesV2!M210*ProkustesV!$AC210,-99)</f>
        <v>-99</v>
      </c>
      <c r="O210" s="82">
        <f>IF($A210=$B$3,ProkustesV2!P210*ProkustesV!$AC210,-99)</f>
        <v>-99</v>
      </c>
      <c r="P210" s="82">
        <f>IF($A210=$B$3,ProkustesV2!O210*ProkustesV!$AC210,-99)</f>
        <v>-99</v>
      </c>
      <c r="Q210" s="82">
        <f>IF($A210=$B$3,ProkustesV2!R210*ProkustesV!$AC210,-99)</f>
        <v>-99</v>
      </c>
      <c r="R210" s="82">
        <f>IF($A210=$B$3,ProkustesV2!Q210*ProkustesV!$AC210,-99)</f>
        <v>-99</v>
      </c>
      <c r="S210" s="82">
        <f>IF($A210=$B$3,ProkustesV2!T210*ProkustesV!$AC210,-99)</f>
        <v>-99</v>
      </c>
      <c r="T210" s="82">
        <f>IF($A210=$B$3,ProkustesV2!S210*ProkustesV!$AC210,-99)</f>
        <v>-99</v>
      </c>
      <c r="U210" s="82">
        <f>IF($A210=$B$3,ProkustesV2!V210*ProkustesV!$AC210,-99)</f>
        <v>-99</v>
      </c>
      <c r="V210" s="82">
        <f>IF($A210=$B$3,ProkustesV2!U210*ProkustesV!$AC210,-99)</f>
        <v>-99</v>
      </c>
    </row>
    <row r="211" spans="1:22" x14ac:dyDescent="0.3">
      <c r="A211" s="80" t="str">
        <f t="shared" si="5"/>
        <v>DIPiss</v>
      </c>
      <c r="B211" s="82" t="str">
        <f>ProkustesV!D211</f>
        <v>DIPiss6_d_4.jpg</v>
      </c>
      <c r="C211" s="82">
        <f>IF($A211=$B$3,ProkustesV2!D211*ProkustesV!$AC211,-99)</f>
        <v>-99</v>
      </c>
      <c r="D211" s="82">
        <f>IF($A211=$B$3,ProkustesV2!C211*ProkustesV!$AC211,-99)</f>
        <v>-99</v>
      </c>
      <c r="E211" s="82">
        <f>IF($A211=$B$3,ProkustesV2!F211*ProkustesV!$AC211,-99)</f>
        <v>-99</v>
      </c>
      <c r="F211" s="82">
        <f>IF($A211=$B$3,ProkustesV2!E211*ProkustesV!$AC211,-99)</f>
        <v>-99</v>
      </c>
      <c r="G211" s="82">
        <f>IF($A211=$B$3,ProkustesV2!H211*ProkustesV!$AC211,-99)</f>
        <v>-99</v>
      </c>
      <c r="H211" s="82">
        <f>IF($A211=$B$3,ProkustesV2!G211*ProkustesV!$AC211,-99)</f>
        <v>-99</v>
      </c>
      <c r="I211" s="82">
        <f>IF($A211=$B$3,ProkustesV2!J211*ProkustesV!$AC211,-99)</f>
        <v>-99</v>
      </c>
      <c r="J211" s="82">
        <f>IF($A211=$B$3,ProkustesV2!I211*ProkustesV!$AC211,-99)</f>
        <v>-99</v>
      </c>
      <c r="K211" s="82">
        <f>IF($A211=$B$3,ProkustesV2!L211*ProkustesV!$AC211,-99)</f>
        <v>-99</v>
      </c>
      <c r="L211" s="82">
        <f>IF($A211=$B$3,ProkustesV2!K211*ProkustesV!$AC211,-99)</f>
        <v>-99</v>
      </c>
      <c r="M211" s="82">
        <f>IF($A211=$B$3,ProkustesV2!N211*ProkustesV!$AC211,-99)</f>
        <v>-99</v>
      </c>
      <c r="N211" s="82">
        <f>IF($A211=$B$3,ProkustesV2!M211*ProkustesV!$AC211,-99)</f>
        <v>-99</v>
      </c>
      <c r="O211" s="82">
        <f>IF($A211=$B$3,ProkustesV2!P211*ProkustesV!$AC211,-99)</f>
        <v>-99</v>
      </c>
      <c r="P211" s="82">
        <f>IF($A211=$B$3,ProkustesV2!O211*ProkustesV!$AC211,-99)</f>
        <v>-99</v>
      </c>
      <c r="Q211" s="82">
        <f>IF($A211=$B$3,ProkustesV2!R211*ProkustesV!$AC211,-99)</f>
        <v>-99</v>
      </c>
      <c r="R211" s="82">
        <f>IF($A211=$B$3,ProkustesV2!Q211*ProkustesV!$AC211,-99)</f>
        <v>-99</v>
      </c>
      <c r="S211" s="82">
        <f>IF($A211=$B$3,ProkustesV2!T211*ProkustesV!$AC211,-99)</f>
        <v>-99</v>
      </c>
      <c r="T211" s="82">
        <f>IF($A211=$B$3,ProkustesV2!S211*ProkustesV!$AC211,-99)</f>
        <v>-99</v>
      </c>
      <c r="U211" s="82">
        <f>IF($A211=$B$3,ProkustesV2!V211*ProkustesV!$AC211,-99)</f>
        <v>-99</v>
      </c>
      <c r="V211" s="82">
        <f>IF($A211=$B$3,ProkustesV2!U211*ProkustesV!$AC211,-99)</f>
        <v>-99</v>
      </c>
    </row>
    <row r="212" spans="1:22" x14ac:dyDescent="0.3">
      <c r="A212" s="80" t="str">
        <f t="shared" si="5"/>
        <v>DIPiss</v>
      </c>
      <c r="B212" s="82" t="str">
        <f>ProkustesV!D212</f>
        <v>DIPiss6_d_5.jpg</v>
      </c>
      <c r="C212" s="82">
        <f>IF($A212=$B$3,ProkustesV2!D212*ProkustesV!$AC212,-99)</f>
        <v>-99</v>
      </c>
      <c r="D212" s="82">
        <f>IF($A212=$B$3,ProkustesV2!C212*ProkustesV!$AC212,-99)</f>
        <v>-99</v>
      </c>
      <c r="E212" s="82">
        <f>IF($A212=$B$3,ProkustesV2!F212*ProkustesV!$AC212,-99)</f>
        <v>-99</v>
      </c>
      <c r="F212" s="82">
        <f>IF($A212=$B$3,ProkustesV2!E212*ProkustesV!$AC212,-99)</f>
        <v>-99</v>
      </c>
      <c r="G212" s="82">
        <f>IF($A212=$B$3,ProkustesV2!H212*ProkustesV!$AC212,-99)</f>
        <v>-99</v>
      </c>
      <c r="H212" s="82">
        <f>IF($A212=$B$3,ProkustesV2!G212*ProkustesV!$AC212,-99)</f>
        <v>-99</v>
      </c>
      <c r="I212" s="82">
        <f>IF($A212=$B$3,ProkustesV2!J212*ProkustesV!$AC212,-99)</f>
        <v>-99</v>
      </c>
      <c r="J212" s="82">
        <f>IF($A212=$B$3,ProkustesV2!I212*ProkustesV!$AC212,-99)</f>
        <v>-99</v>
      </c>
      <c r="K212" s="82">
        <f>IF($A212=$B$3,ProkustesV2!L212*ProkustesV!$AC212,-99)</f>
        <v>-99</v>
      </c>
      <c r="L212" s="82">
        <f>IF($A212=$B$3,ProkustesV2!K212*ProkustesV!$AC212,-99)</f>
        <v>-99</v>
      </c>
      <c r="M212" s="82">
        <f>IF($A212=$B$3,ProkustesV2!N212*ProkustesV!$AC212,-99)</f>
        <v>-99</v>
      </c>
      <c r="N212" s="82">
        <f>IF($A212=$B$3,ProkustesV2!M212*ProkustesV!$AC212,-99)</f>
        <v>-99</v>
      </c>
      <c r="O212" s="82">
        <f>IF($A212=$B$3,ProkustesV2!P212*ProkustesV!$AC212,-99)</f>
        <v>-99</v>
      </c>
      <c r="P212" s="82">
        <f>IF($A212=$B$3,ProkustesV2!O212*ProkustesV!$AC212,-99)</f>
        <v>-99</v>
      </c>
      <c r="Q212" s="82">
        <f>IF($A212=$B$3,ProkustesV2!R212*ProkustesV!$AC212,-99)</f>
        <v>-99</v>
      </c>
      <c r="R212" s="82">
        <f>IF($A212=$B$3,ProkustesV2!Q212*ProkustesV!$AC212,-99)</f>
        <v>-99</v>
      </c>
      <c r="S212" s="82">
        <f>IF($A212=$B$3,ProkustesV2!T212*ProkustesV!$AC212,-99)</f>
        <v>-99</v>
      </c>
      <c r="T212" s="82">
        <f>IF($A212=$B$3,ProkustesV2!S212*ProkustesV!$AC212,-99)</f>
        <v>-99</v>
      </c>
      <c r="U212" s="82">
        <f>IF($A212=$B$3,ProkustesV2!V212*ProkustesV!$AC212,-99)</f>
        <v>-99</v>
      </c>
      <c r="V212" s="82">
        <f>IF($A212=$B$3,ProkustesV2!U212*ProkustesV!$AC212,-99)</f>
        <v>-99</v>
      </c>
    </row>
    <row r="213" spans="1:22" x14ac:dyDescent="0.3">
      <c r="A213" s="80" t="str">
        <f t="shared" si="5"/>
        <v>DIPiss</v>
      </c>
      <c r="B213" s="82" t="str">
        <f>ProkustesV!D213</f>
        <v>DIPiss7_d_1.jpg</v>
      </c>
      <c r="C213" s="82">
        <f>IF($A213=$B$3,ProkustesV2!D213*ProkustesV!$AC213,-99)</f>
        <v>-99</v>
      </c>
      <c r="D213" s="82">
        <f>IF($A213=$B$3,ProkustesV2!C213*ProkustesV!$AC213,-99)</f>
        <v>-99</v>
      </c>
      <c r="E213" s="82">
        <f>IF($A213=$B$3,ProkustesV2!F213*ProkustesV!$AC213,-99)</f>
        <v>-99</v>
      </c>
      <c r="F213" s="82">
        <f>IF($A213=$B$3,ProkustesV2!E213*ProkustesV!$AC213,-99)</f>
        <v>-99</v>
      </c>
      <c r="G213" s="82">
        <f>IF($A213=$B$3,ProkustesV2!H213*ProkustesV!$AC213,-99)</f>
        <v>-99</v>
      </c>
      <c r="H213" s="82">
        <f>IF($A213=$B$3,ProkustesV2!G213*ProkustesV!$AC213,-99)</f>
        <v>-99</v>
      </c>
      <c r="I213" s="82">
        <f>IF($A213=$B$3,ProkustesV2!J213*ProkustesV!$AC213,-99)</f>
        <v>-99</v>
      </c>
      <c r="J213" s="82">
        <f>IF($A213=$B$3,ProkustesV2!I213*ProkustesV!$AC213,-99)</f>
        <v>-99</v>
      </c>
      <c r="K213" s="82">
        <f>IF($A213=$B$3,ProkustesV2!L213*ProkustesV!$AC213,-99)</f>
        <v>-99</v>
      </c>
      <c r="L213" s="82">
        <f>IF($A213=$B$3,ProkustesV2!K213*ProkustesV!$AC213,-99)</f>
        <v>-99</v>
      </c>
      <c r="M213" s="82">
        <f>IF($A213=$B$3,ProkustesV2!N213*ProkustesV!$AC213,-99)</f>
        <v>-99</v>
      </c>
      <c r="N213" s="82">
        <f>IF($A213=$B$3,ProkustesV2!M213*ProkustesV!$AC213,-99)</f>
        <v>-99</v>
      </c>
      <c r="O213" s="82">
        <f>IF($A213=$B$3,ProkustesV2!P213*ProkustesV!$AC213,-99)</f>
        <v>-99</v>
      </c>
      <c r="P213" s="82">
        <f>IF($A213=$B$3,ProkustesV2!O213*ProkustesV!$AC213,-99)</f>
        <v>-99</v>
      </c>
      <c r="Q213" s="82">
        <f>IF($A213=$B$3,ProkustesV2!R213*ProkustesV!$AC213,-99)</f>
        <v>-99</v>
      </c>
      <c r="R213" s="82">
        <f>IF($A213=$B$3,ProkustesV2!Q213*ProkustesV!$AC213,-99)</f>
        <v>-99</v>
      </c>
      <c r="S213" s="82">
        <f>IF($A213=$B$3,ProkustesV2!T213*ProkustesV!$AC213,-99)</f>
        <v>-99</v>
      </c>
      <c r="T213" s="82">
        <f>IF($A213=$B$3,ProkustesV2!S213*ProkustesV!$AC213,-99)</f>
        <v>-99</v>
      </c>
      <c r="U213" s="82">
        <f>IF($A213=$B$3,ProkustesV2!V213*ProkustesV!$AC213,-99)</f>
        <v>-99</v>
      </c>
      <c r="V213" s="82">
        <f>IF($A213=$B$3,ProkustesV2!U213*ProkustesV!$AC213,-99)</f>
        <v>-99</v>
      </c>
    </row>
    <row r="214" spans="1:22" x14ac:dyDescent="0.3">
      <c r="A214" s="80" t="str">
        <f t="shared" si="5"/>
        <v>DIPiss</v>
      </c>
      <c r="B214" s="82" t="str">
        <f>ProkustesV!D214</f>
        <v>DIPiss7_d_2.jpg</v>
      </c>
      <c r="C214" s="82">
        <f>IF($A214=$B$3,ProkustesV2!D214*ProkustesV!$AC214,-99)</f>
        <v>-99</v>
      </c>
      <c r="D214" s="82">
        <f>IF($A214=$B$3,ProkustesV2!C214*ProkustesV!$AC214,-99)</f>
        <v>-99</v>
      </c>
      <c r="E214" s="82">
        <f>IF($A214=$B$3,ProkustesV2!F214*ProkustesV!$AC214,-99)</f>
        <v>-99</v>
      </c>
      <c r="F214" s="82">
        <f>IF($A214=$B$3,ProkustesV2!E214*ProkustesV!$AC214,-99)</f>
        <v>-99</v>
      </c>
      <c r="G214" s="82">
        <f>IF($A214=$B$3,ProkustesV2!H214*ProkustesV!$AC214,-99)</f>
        <v>-99</v>
      </c>
      <c r="H214" s="82">
        <f>IF($A214=$B$3,ProkustesV2!G214*ProkustesV!$AC214,-99)</f>
        <v>-99</v>
      </c>
      <c r="I214" s="82">
        <f>IF($A214=$B$3,ProkustesV2!J214*ProkustesV!$AC214,-99)</f>
        <v>-99</v>
      </c>
      <c r="J214" s="82">
        <f>IF($A214=$B$3,ProkustesV2!I214*ProkustesV!$AC214,-99)</f>
        <v>-99</v>
      </c>
      <c r="K214" s="82">
        <f>IF($A214=$B$3,ProkustesV2!L214*ProkustesV!$AC214,-99)</f>
        <v>-99</v>
      </c>
      <c r="L214" s="82">
        <f>IF($A214=$B$3,ProkustesV2!K214*ProkustesV!$AC214,-99)</f>
        <v>-99</v>
      </c>
      <c r="M214" s="82">
        <f>IF($A214=$B$3,ProkustesV2!N214*ProkustesV!$AC214,-99)</f>
        <v>-99</v>
      </c>
      <c r="N214" s="82">
        <f>IF($A214=$B$3,ProkustesV2!M214*ProkustesV!$AC214,-99)</f>
        <v>-99</v>
      </c>
      <c r="O214" s="82">
        <f>IF($A214=$B$3,ProkustesV2!P214*ProkustesV!$AC214,-99)</f>
        <v>-99</v>
      </c>
      <c r="P214" s="82">
        <f>IF($A214=$B$3,ProkustesV2!O214*ProkustesV!$AC214,-99)</f>
        <v>-99</v>
      </c>
      <c r="Q214" s="82">
        <f>IF($A214=$B$3,ProkustesV2!R214*ProkustesV!$AC214,-99)</f>
        <v>-99</v>
      </c>
      <c r="R214" s="82">
        <f>IF($A214=$B$3,ProkustesV2!Q214*ProkustesV!$AC214,-99)</f>
        <v>-99</v>
      </c>
      <c r="S214" s="82">
        <f>IF($A214=$B$3,ProkustesV2!T214*ProkustesV!$AC214,-99)</f>
        <v>-99</v>
      </c>
      <c r="T214" s="82">
        <f>IF($A214=$B$3,ProkustesV2!S214*ProkustesV!$AC214,-99)</f>
        <v>-99</v>
      </c>
      <c r="U214" s="82">
        <f>IF($A214=$B$3,ProkustesV2!V214*ProkustesV!$AC214,-99)</f>
        <v>-99</v>
      </c>
      <c r="V214" s="82">
        <f>IF($A214=$B$3,ProkustesV2!U214*ProkustesV!$AC214,-99)</f>
        <v>-99</v>
      </c>
    </row>
    <row r="215" spans="1:22" x14ac:dyDescent="0.3">
      <c r="A215" s="80" t="str">
        <f t="shared" si="5"/>
        <v>DIPiss</v>
      </c>
      <c r="B215" s="82" t="str">
        <f>ProkustesV!D215</f>
        <v>DIPiss7_d_3.jpg</v>
      </c>
      <c r="C215" s="82">
        <f>IF($A215=$B$3,ProkustesV2!D215*ProkustesV!$AC215,-99)</f>
        <v>-99</v>
      </c>
      <c r="D215" s="82">
        <f>IF($A215=$B$3,ProkustesV2!C215*ProkustesV!$AC215,-99)</f>
        <v>-99</v>
      </c>
      <c r="E215" s="82">
        <f>IF($A215=$B$3,ProkustesV2!F215*ProkustesV!$AC215,-99)</f>
        <v>-99</v>
      </c>
      <c r="F215" s="82">
        <f>IF($A215=$B$3,ProkustesV2!E215*ProkustesV!$AC215,-99)</f>
        <v>-99</v>
      </c>
      <c r="G215" s="82">
        <f>IF($A215=$B$3,ProkustesV2!H215*ProkustesV!$AC215,-99)</f>
        <v>-99</v>
      </c>
      <c r="H215" s="82">
        <f>IF($A215=$B$3,ProkustesV2!G215*ProkustesV!$AC215,-99)</f>
        <v>-99</v>
      </c>
      <c r="I215" s="82">
        <f>IF($A215=$B$3,ProkustesV2!J215*ProkustesV!$AC215,-99)</f>
        <v>-99</v>
      </c>
      <c r="J215" s="82">
        <f>IF($A215=$B$3,ProkustesV2!I215*ProkustesV!$AC215,-99)</f>
        <v>-99</v>
      </c>
      <c r="K215" s="82">
        <f>IF($A215=$B$3,ProkustesV2!L215*ProkustesV!$AC215,-99)</f>
        <v>-99</v>
      </c>
      <c r="L215" s="82">
        <f>IF($A215=$B$3,ProkustesV2!K215*ProkustesV!$AC215,-99)</f>
        <v>-99</v>
      </c>
      <c r="M215" s="82">
        <f>IF($A215=$B$3,ProkustesV2!N215*ProkustesV!$AC215,-99)</f>
        <v>-99</v>
      </c>
      <c r="N215" s="82">
        <f>IF($A215=$B$3,ProkustesV2!M215*ProkustesV!$AC215,-99)</f>
        <v>-99</v>
      </c>
      <c r="O215" s="82">
        <f>IF($A215=$B$3,ProkustesV2!P215*ProkustesV!$AC215,-99)</f>
        <v>-99</v>
      </c>
      <c r="P215" s="82">
        <f>IF($A215=$B$3,ProkustesV2!O215*ProkustesV!$AC215,-99)</f>
        <v>-99</v>
      </c>
      <c r="Q215" s="82">
        <f>IF($A215=$B$3,ProkustesV2!R215*ProkustesV!$AC215,-99)</f>
        <v>-99</v>
      </c>
      <c r="R215" s="82">
        <f>IF($A215=$B$3,ProkustesV2!Q215*ProkustesV!$AC215,-99)</f>
        <v>-99</v>
      </c>
      <c r="S215" s="82">
        <f>IF($A215=$B$3,ProkustesV2!T215*ProkustesV!$AC215,-99)</f>
        <v>-99</v>
      </c>
      <c r="T215" s="82">
        <f>IF($A215=$B$3,ProkustesV2!S215*ProkustesV!$AC215,-99)</f>
        <v>-99</v>
      </c>
      <c r="U215" s="82">
        <f>IF($A215=$B$3,ProkustesV2!V215*ProkustesV!$AC215,-99)</f>
        <v>-99</v>
      </c>
      <c r="V215" s="82">
        <f>IF($A215=$B$3,ProkustesV2!U215*ProkustesV!$AC215,-99)</f>
        <v>-99</v>
      </c>
    </row>
    <row r="216" spans="1:22" x14ac:dyDescent="0.3">
      <c r="A216" s="80" t="str">
        <f t="shared" si="5"/>
        <v>DIPiss</v>
      </c>
      <c r="B216" s="82" t="str">
        <f>ProkustesV!D216</f>
        <v>DIPiss7_d_4.jpg</v>
      </c>
      <c r="C216" s="82">
        <f>IF($A216=$B$3,ProkustesV2!D216*ProkustesV!$AC216,-99)</f>
        <v>-99</v>
      </c>
      <c r="D216" s="82">
        <f>IF($A216=$B$3,ProkustesV2!C216*ProkustesV!$AC216,-99)</f>
        <v>-99</v>
      </c>
      <c r="E216" s="82">
        <f>IF($A216=$B$3,ProkustesV2!F216*ProkustesV!$AC216,-99)</f>
        <v>-99</v>
      </c>
      <c r="F216" s="82">
        <f>IF($A216=$B$3,ProkustesV2!E216*ProkustesV!$AC216,-99)</f>
        <v>-99</v>
      </c>
      <c r="G216" s="82">
        <f>IF($A216=$B$3,ProkustesV2!H216*ProkustesV!$AC216,-99)</f>
        <v>-99</v>
      </c>
      <c r="H216" s="82">
        <f>IF($A216=$B$3,ProkustesV2!G216*ProkustesV!$AC216,-99)</f>
        <v>-99</v>
      </c>
      <c r="I216" s="82">
        <f>IF($A216=$B$3,ProkustesV2!J216*ProkustesV!$AC216,-99)</f>
        <v>-99</v>
      </c>
      <c r="J216" s="82">
        <f>IF($A216=$B$3,ProkustesV2!I216*ProkustesV!$AC216,-99)</f>
        <v>-99</v>
      </c>
      <c r="K216" s="82">
        <f>IF($A216=$B$3,ProkustesV2!L216*ProkustesV!$AC216,-99)</f>
        <v>-99</v>
      </c>
      <c r="L216" s="82">
        <f>IF($A216=$B$3,ProkustesV2!K216*ProkustesV!$AC216,-99)</f>
        <v>-99</v>
      </c>
      <c r="M216" s="82">
        <f>IF($A216=$B$3,ProkustesV2!N216*ProkustesV!$AC216,-99)</f>
        <v>-99</v>
      </c>
      <c r="N216" s="82">
        <f>IF($A216=$B$3,ProkustesV2!M216*ProkustesV!$AC216,-99)</f>
        <v>-99</v>
      </c>
      <c r="O216" s="82">
        <f>IF($A216=$B$3,ProkustesV2!P216*ProkustesV!$AC216,-99)</f>
        <v>-99</v>
      </c>
      <c r="P216" s="82">
        <f>IF($A216=$B$3,ProkustesV2!O216*ProkustesV!$AC216,-99)</f>
        <v>-99</v>
      </c>
      <c r="Q216" s="82">
        <f>IF($A216=$B$3,ProkustesV2!R216*ProkustesV!$AC216,-99)</f>
        <v>-99</v>
      </c>
      <c r="R216" s="82">
        <f>IF($A216=$B$3,ProkustesV2!Q216*ProkustesV!$AC216,-99)</f>
        <v>-99</v>
      </c>
      <c r="S216" s="82">
        <f>IF($A216=$B$3,ProkustesV2!T216*ProkustesV!$AC216,-99)</f>
        <v>-99</v>
      </c>
      <c r="T216" s="82">
        <f>IF($A216=$B$3,ProkustesV2!S216*ProkustesV!$AC216,-99)</f>
        <v>-99</v>
      </c>
      <c r="U216" s="82">
        <f>IF($A216=$B$3,ProkustesV2!V216*ProkustesV!$AC216,-99)</f>
        <v>-99</v>
      </c>
      <c r="V216" s="82">
        <f>IF($A216=$B$3,ProkustesV2!U216*ProkustesV!$AC216,-99)</f>
        <v>-99</v>
      </c>
    </row>
    <row r="217" spans="1:22" x14ac:dyDescent="0.3">
      <c r="A217" s="80" t="str">
        <f t="shared" si="5"/>
        <v>DIPiss</v>
      </c>
      <c r="B217" s="82" t="str">
        <f>ProkustesV!D217</f>
        <v>DIPiss7_d_5.jpg</v>
      </c>
      <c r="C217" s="82">
        <f>IF($A217=$B$3,ProkustesV2!D217*ProkustesV!$AC217,-99)</f>
        <v>-99</v>
      </c>
      <c r="D217" s="82">
        <f>IF($A217=$B$3,ProkustesV2!C217*ProkustesV!$AC217,-99)</f>
        <v>-99</v>
      </c>
      <c r="E217" s="82">
        <f>IF($A217=$B$3,ProkustesV2!F217*ProkustesV!$AC217,-99)</f>
        <v>-99</v>
      </c>
      <c r="F217" s="82">
        <f>IF($A217=$B$3,ProkustesV2!E217*ProkustesV!$AC217,-99)</f>
        <v>-99</v>
      </c>
      <c r="G217" s="82">
        <f>IF($A217=$B$3,ProkustesV2!H217*ProkustesV!$AC217,-99)</f>
        <v>-99</v>
      </c>
      <c r="H217" s="82">
        <f>IF($A217=$B$3,ProkustesV2!G217*ProkustesV!$AC217,-99)</f>
        <v>-99</v>
      </c>
      <c r="I217" s="82">
        <f>IF($A217=$B$3,ProkustesV2!J217*ProkustesV!$AC217,-99)</f>
        <v>-99</v>
      </c>
      <c r="J217" s="82">
        <f>IF($A217=$B$3,ProkustesV2!I217*ProkustesV!$AC217,-99)</f>
        <v>-99</v>
      </c>
      <c r="K217" s="82">
        <f>IF($A217=$B$3,ProkustesV2!L217*ProkustesV!$AC217,-99)</f>
        <v>-99</v>
      </c>
      <c r="L217" s="82">
        <f>IF($A217=$B$3,ProkustesV2!K217*ProkustesV!$AC217,-99)</f>
        <v>-99</v>
      </c>
      <c r="M217" s="82">
        <f>IF($A217=$B$3,ProkustesV2!N217*ProkustesV!$AC217,-99)</f>
        <v>-99</v>
      </c>
      <c r="N217" s="82">
        <f>IF($A217=$B$3,ProkustesV2!M217*ProkustesV!$AC217,-99)</f>
        <v>-99</v>
      </c>
      <c r="O217" s="82">
        <f>IF($A217=$B$3,ProkustesV2!P217*ProkustesV!$AC217,-99)</f>
        <v>-99</v>
      </c>
      <c r="P217" s="82">
        <f>IF($A217=$B$3,ProkustesV2!O217*ProkustesV!$AC217,-99)</f>
        <v>-99</v>
      </c>
      <c r="Q217" s="82">
        <f>IF($A217=$B$3,ProkustesV2!R217*ProkustesV!$AC217,-99)</f>
        <v>-99</v>
      </c>
      <c r="R217" s="82">
        <f>IF($A217=$B$3,ProkustesV2!Q217*ProkustesV!$AC217,-99)</f>
        <v>-99</v>
      </c>
      <c r="S217" s="82">
        <f>IF($A217=$B$3,ProkustesV2!T217*ProkustesV!$AC217,-99)</f>
        <v>-99</v>
      </c>
      <c r="T217" s="82">
        <f>IF($A217=$B$3,ProkustesV2!S217*ProkustesV!$AC217,-99)</f>
        <v>-99</v>
      </c>
      <c r="U217" s="82">
        <f>IF($A217=$B$3,ProkustesV2!V217*ProkustesV!$AC217,-99)</f>
        <v>-99</v>
      </c>
      <c r="V217" s="82">
        <f>IF($A217=$B$3,ProkustesV2!U217*ProkustesV!$AC217,-99)</f>
        <v>-99</v>
      </c>
    </row>
    <row r="218" spans="1:22" x14ac:dyDescent="0.3">
      <c r="A218" s="80" t="str">
        <f t="shared" si="5"/>
        <v>DIPiss</v>
      </c>
      <c r="B218" s="82" t="str">
        <f>ProkustesV!D218</f>
        <v>DIPiss8_d_1.jpg</v>
      </c>
      <c r="C218" s="82">
        <f>IF($A218=$B$3,ProkustesV2!D218*ProkustesV!$AC218,-99)</f>
        <v>-99</v>
      </c>
      <c r="D218" s="82">
        <f>IF($A218=$B$3,ProkustesV2!C218*ProkustesV!$AC218,-99)</f>
        <v>-99</v>
      </c>
      <c r="E218" s="82">
        <f>IF($A218=$B$3,ProkustesV2!F218*ProkustesV!$AC218,-99)</f>
        <v>-99</v>
      </c>
      <c r="F218" s="82">
        <f>IF($A218=$B$3,ProkustesV2!E218*ProkustesV!$AC218,-99)</f>
        <v>-99</v>
      </c>
      <c r="G218" s="82">
        <f>IF($A218=$B$3,ProkustesV2!H218*ProkustesV!$AC218,-99)</f>
        <v>-99</v>
      </c>
      <c r="H218" s="82">
        <f>IF($A218=$B$3,ProkustesV2!G218*ProkustesV!$AC218,-99)</f>
        <v>-99</v>
      </c>
      <c r="I218" s="82">
        <f>IF($A218=$B$3,ProkustesV2!J218*ProkustesV!$AC218,-99)</f>
        <v>-99</v>
      </c>
      <c r="J218" s="82">
        <f>IF($A218=$B$3,ProkustesV2!I218*ProkustesV!$AC218,-99)</f>
        <v>-99</v>
      </c>
      <c r="K218" s="82">
        <f>IF($A218=$B$3,ProkustesV2!L218*ProkustesV!$AC218,-99)</f>
        <v>-99</v>
      </c>
      <c r="L218" s="82">
        <f>IF($A218=$B$3,ProkustesV2!K218*ProkustesV!$AC218,-99)</f>
        <v>-99</v>
      </c>
      <c r="M218" s="82">
        <f>IF($A218=$B$3,ProkustesV2!N218*ProkustesV!$AC218,-99)</f>
        <v>-99</v>
      </c>
      <c r="N218" s="82">
        <f>IF($A218=$B$3,ProkustesV2!M218*ProkustesV!$AC218,-99)</f>
        <v>-99</v>
      </c>
      <c r="O218" s="82">
        <f>IF($A218=$B$3,ProkustesV2!P218*ProkustesV!$AC218,-99)</f>
        <v>-99</v>
      </c>
      <c r="P218" s="82">
        <f>IF($A218=$B$3,ProkustesV2!O218*ProkustesV!$AC218,-99)</f>
        <v>-99</v>
      </c>
      <c r="Q218" s="82">
        <f>IF($A218=$B$3,ProkustesV2!R218*ProkustesV!$AC218,-99)</f>
        <v>-99</v>
      </c>
      <c r="R218" s="82">
        <f>IF($A218=$B$3,ProkustesV2!Q218*ProkustesV!$AC218,-99)</f>
        <v>-99</v>
      </c>
      <c r="S218" s="82">
        <f>IF($A218=$B$3,ProkustesV2!T218*ProkustesV!$AC218,-99)</f>
        <v>-99</v>
      </c>
      <c r="T218" s="82">
        <f>IF($A218=$B$3,ProkustesV2!S218*ProkustesV!$AC218,-99)</f>
        <v>-99</v>
      </c>
      <c r="U218" s="82">
        <f>IF($A218=$B$3,ProkustesV2!V218*ProkustesV!$AC218,-99)</f>
        <v>-99</v>
      </c>
      <c r="V218" s="82">
        <f>IF($A218=$B$3,ProkustesV2!U218*ProkustesV!$AC218,-99)</f>
        <v>-99</v>
      </c>
    </row>
    <row r="219" spans="1:22" x14ac:dyDescent="0.3">
      <c r="A219" s="80" t="str">
        <f t="shared" si="5"/>
        <v>DIPiss</v>
      </c>
      <c r="B219" s="82" t="str">
        <f>ProkustesV!D219</f>
        <v>DIPiss8_d_2.jpg</v>
      </c>
      <c r="C219" s="82">
        <f>IF($A219=$B$3,ProkustesV2!D219*ProkustesV!$AC219,-99)</f>
        <v>-99</v>
      </c>
      <c r="D219" s="82">
        <f>IF($A219=$B$3,ProkustesV2!C219*ProkustesV!$AC219,-99)</f>
        <v>-99</v>
      </c>
      <c r="E219" s="82">
        <f>IF($A219=$B$3,ProkustesV2!F219*ProkustesV!$AC219,-99)</f>
        <v>-99</v>
      </c>
      <c r="F219" s="82">
        <f>IF($A219=$B$3,ProkustesV2!E219*ProkustesV!$AC219,-99)</f>
        <v>-99</v>
      </c>
      <c r="G219" s="82">
        <f>IF($A219=$B$3,ProkustesV2!H219*ProkustesV!$AC219,-99)</f>
        <v>-99</v>
      </c>
      <c r="H219" s="82">
        <f>IF($A219=$B$3,ProkustesV2!G219*ProkustesV!$AC219,-99)</f>
        <v>-99</v>
      </c>
      <c r="I219" s="82">
        <f>IF($A219=$B$3,ProkustesV2!J219*ProkustesV!$AC219,-99)</f>
        <v>-99</v>
      </c>
      <c r="J219" s="82">
        <f>IF($A219=$B$3,ProkustesV2!I219*ProkustesV!$AC219,-99)</f>
        <v>-99</v>
      </c>
      <c r="K219" s="82">
        <f>IF($A219=$B$3,ProkustesV2!L219*ProkustesV!$AC219,-99)</f>
        <v>-99</v>
      </c>
      <c r="L219" s="82">
        <f>IF($A219=$B$3,ProkustesV2!K219*ProkustesV!$AC219,-99)</f>
        <v>-99</v>
      </c>
      <c r="M219" s="82">
        <f>IF($A219=$B$3,ProkustesV2!N219*ProkustesV!$AC219,-99)</f>
        <v>-99</v>
      </c>
      <c r="N219" s="82">
        <f>IF($A219=$B$3,ProkustesV2!M219*ProkustesV!$AC219,-99)</f>
        <v>-99</v>
      </c>
      <c r="O219" s="82">
        <f>IF($A219=$B$3,ProkustesV2!P219*ProkustesV!$AC219,-99)</f>
        <v>-99</v>
      </c>
      <c r="P219" s="82">
        <f>IF($A219=$B$3,ProkustesV2!O219*ProkustesV!$AC219,-99)</f>
        <v>-99</v>
      </c>
      <c r="Q219" s="82">
        <f>IF($A219=$B$3,ProkustesV2!R219*ProkustesV!$AC219,-99)</f>
        <v>-99</v>
      </c>
      <c r="R219" s="82">
        <f>IF($A219=$B$3,ProkustesV2!Q219*ProkustesV!$AC219,-99)</f>
        <v>-99</v>
      </c>
      <c r="S219" s="82">
        <f>IF($A219=$B$3,ProkustesV2!T219*ProkustesV!$AC219,-99)</f>
        <v>-99</v>
      </c>
      <c r="T219" s="82">
        <f>IF($A219=$B$3,ProkustesV2!S219*ProkustesV!$AC219,-99)</f>
        <v>-99</v>
      </c>
      <c r="U219" s="82">
        <f>IF($A219=$B$3,ProkustesV2!V219*ProkustesV!$AC219,-99)</f>
        <v>-99</v>
      </c>
      <c r="V219" s="82">
        <f>IF($A219=$B$3,ProkustesV2!U219*ProkustesV!$AC219,-99)</f>
        <v>-99</v>
      </c>
    </row>
    <row r="220" spans="1:22" x14ac:dyDescent="0.3">
      <c r="A220" s="80" t="str">
        <f t="shared" si="5"/>
        <v>DIPiss</v>
      </c>
      <c r="B220" s="82" t="str">
        <f>ProkustesV!D220</f>
        <v>DIPiss8_d_3.jpg</v>
      </c>
      <c r="C220" s="82">
        <f>IF($A220=$B$3,ProkustesV2!D220*ProkustesV!$AC220,-99)</f>
        <v>-99</v>
      </c>
      <c r="D220" s="82">
        <f>IF($A220=$B$3,ProkustesV2!C220*ProkustesV!$AC220,-99)</f>
        <v>-99</v>
      </c>
      <c r="E220" s="82">
        <f>IF($A220=$B$3,ProkustesV2!F220*ProkustesV!$AC220,-99)</f>
        <v>-99</v>
      </c>
      <c r="F220" s="82">
        <f>IF($A220=$B$3,ProkustesV2!E220*ProkustesV!$AC220,-99)</f>
        <v>-99</v>
      </c>
      <c r="G220" s="82">
        <f>IF($A220=$B$3,ProkustesV2!H220*ProkustesV!$AC220,-99)</f>
        <v>-99</v>
      </c>
      <c r="H220" s="82">
        <f>IF($A220=$B$3,ProkustesV2!G220*ProkustesV!$AC220,-99)</f>
        <v>-99</v>
      </c>
      <c r="I220" s="82">
        <f>IF($A220=$B$3,ProkustesV2!J220*ProkustesV!$AC220,-99)</f>
        <v>-99</v>
      </c>
      <c r="J220" s="82">
        <f>IF($A220=$B$3,ProkustesV2!I220*ProkustesV!$AC220,-99)</f>
        <v>-99</v>
      </c>
      <c r="K220" s="82">
        <f>IF($A220=$B$3,ProkustesV2!L220*ProkustesV!$AC220,-99)</f>
        <v>-99</v>
      </c>
      <c r="L220" s="82">
        <f>IF($A220=$B$3,ProkustesV2!K220*ProkustesV!$AC220,-99)</f>
        <v>-99</v>
      </c>
      <c r="M220" s="82">
        <f>IF($A220=$B$3,ProkustesV2!N220*ProkustesV!$AC220,-99)</f>
        <v>-99</v>
      </c>
      <c r="N220" s="82">
        <f>IF($A220=$B$3,ProkustesV2!M220*ProkustesV!$AC220,-99)</f>
        <v>-99</v>
      </c>
      <c r="O220" s="82">
        <f>IF($A220=$B$3,ProkustesV2!P220*ProkustesV!$AC220,-99)</f>
        <v>-99</v>
      </c>
      <c r="P220" s="82">
        <f>IF($A220=$B$3,ProkustesV2!O220*ProkustesV!$AC220,-99)</f>
        <v>-99</v>
      </c>
      <c r="Q220" s="82">
        <f>IF($A220=$B$3,ProkustesV2!R220*ProkustesV!$AC220,-99)</f>
        <v>-99</v>
      </c>
      <c r="R220" s="82">
        <f>IF($A220=$B$3,ProkustesV2!Q220*ProkustesV!$AC220,-99)</f>
        <v>-99</v>
      </c>
      <c r="S220" s="82">
        <f>IF($A220=$B$3,ProkustesV2!T220*ProkustesV!$AC220,-99)</f>
        <v>-99</v>
      </c>
      <c r="T220" s="82">
        <f>IF($A220=$B$3,ProkustesV2!S220*ProkustesV!$AC220,-99)</f>
        <v>-99</v>
      </c>
      <c r="U220" s="82">
        <f>IF($A220=$B$3,ProkustesV2!V220*ProkustesV!$AC220,-99)</f>
        <v>-99</v>
      </c>
      <c r="V220" s="82">
        <f>IF($A220=$B$3,ProkustesV2!U220*ProkustesV!$AC220,-99)</f>
        <v>-99</v>
      </c>
    </row>
    <row r="221" spans="1:22" x14ac:dyDescent="0.3">
      <c r="A221" s="80" t="str">
        <f t="shared" si="5"/>
        <v>DIPiss</v>
      </c>
      <c r="B221" s="82" t="str">
        <f>ProkustesV!D221</f>
        <v>DIPiss8_d_4.jpg</v>
      </c>
      <c r="C221" s="82">
        <f>IF($A221=$B$3,ProkustesV2!D221*ProkustesV!$AC221,-99)</f>
        <v>-99</v>
      </c>
      <c r="D221" s="82">
        <f>IF($A221=$B$3,ProkustesV2!C221*ProkustesV!$AC221,-99)</f>
        <v>-99</v>
      </c>
      <c r="E221" s="82">
        <f>IF($A221=$B$3,ProkustesV2!F221*ProkustesV!$AC221,-99)</f>
        <v>-99</v>
      </c>
      <c r="F221" s="82">
        <f>IF($A221=$B$3,ProkustesV2!E221*ProkustesV!$AC221,-99)</f>
        <v>-99</v>
      </c>
      <c r="G221" s="82">
        <f>IF($A221=$B$3,ProkustesV2!H221*ProkustesV!$AC221,-99)</f>
        <v>-99</v>
      </c>
      <c r="H221" s="82">
        <f>IF($A221=$B$3,ProkustesV2!G221*ProkustesV!$AC221,-99)</f>
        <v>-99</v>
      </c>
      <c r="I221" s="82">
        <f>IF($A221=$B$3,ProkustesV2!J221*ProkustesV!$AC221,-99)</f>
        <v>-99</v>
      </c>
      <c r="J221" s="82">
        <f>IF($A221=$B$3,ProkustesV2!I221*ProkustesV!$AC221,-99)</f>
        <v>-99</v>
      </c>
      <c r="K221" s="82">
        <f>IF($A221=$B$3,ProkustesV2!L221*ProkustesV!$AC221,-99)</f>
        <v>-99</v>
      </c>
      <c r="L221" s="82">
        <f>IF($A221=$B$3,ProkustesV2!K221*ProkustesV!$AC221,-99)</f>
        <v>-99</v>
      </c>
      <c r="M221" s="82">
        <f>IF($A221=$B$3,ProkustesV2!N221*ProkustesV!$AC221,-99)</f>
        <v>-99</v>
      </c>
      <c r="N221" s="82">
        <f>IF($A221=$B$3,ProkustesV2!M221*ProkustesV!$AC221,-99)</f>
        <v>-99</v>
      </c>
      <c r="O221" s="82">
        <f>IF($A221=$B$3,ProkustesV2!P221*ProkustesV!$AC221,-99)</f>
        <v>-99</v>
      </c>
      <c r="P221" s="82">
        <f>IF($A221=$B$3,ProkustesV2!O221*ProkustesV!$AC221,-99)</f>
        <v>-99</v>
      </c>
      <c r="Q221" s="82">
        <f>IF($A221=$B$3,ProkustesV2!R221*ProkustesV!$AC221,-99)</f>
        <v>-99</v>
      </c>
      <c r="R221" s="82">
        <f>IF($A221=$B$3,ProkustesV2!Q221*ProkustesV!$AC221,-99)</f>
        <v>-99</v>
      </c>
      <c r="S221" s="82">
        <f>IF($A221=$B$3,ProkustesV2!T221*ProkustesV!$AC221,-99)</f>
        <v>-99</v>
      </c>
      <c r="T221" s="82">
        <f>IF($A221=$B$3,ProkustesV2!S221*ProkustesV!$AC221,-99)</f>
        <v>-99</v>
      </c>
      <c r="U221" s="82">
        <f>IF($A221=$B$3,ProkustesV2!V221*ProkustesV!$AC221,-99)</f>
        <v>-99</v>
      </c>
      <c r="V221" s="82">
        <f>IF($A221=$B$3,ProkustesV2!U221*ProkustesV!$AC221,-99)</f>
        <v>-99</v>
      </c>
    </row>
    <row r="222" spans="1:22" x14ac:dyDescent="0.3">
      <c r="A222" s="80" t="str">
        <f t="shared" si="5"/>
        <v>DIPiss</v>
      </c>
      <c r="B222" s="82" t="str">
        <f>ProkustesV!D222</f>
        <v>DIPiss8_d_5.jpg</v>
      </c>
      <c r="C222" s="82">
        <f>IF($A222=$B$3,ProkustesV2!D222*ProkustesV!$AC222,-99)</f>
        <v>-99</v>
      </c>
      <c r="D222" s="82">
        <f>IF($A222=$B$3,ProkustesV2!C222*ProkustesV!$AC222,-99)</f>
        <v>-99</v>
      </c>
      <c r="E222" s="82">
        <f>IF($A222=$B$3,ProkustesV2!F222*ProkustesV!$AC222,-99)</f>
        <v>-99</v>
      </c>
      <c r="F222" s="82">
        <f>IF($A222=$B$3,ProkustesV2!E222*ProkustesV!$AC222,-99)</f>
        <v>-99</v>
      </c>
      <c r="G222" s="82">
        <f>IF($A222=$B$3,ProkustesV2!H222*ProkustesV!$AC222,-99)</f>
        <v>-99</v>
      </c>
      <c r="H222" s="82">
        <f>IF($A222=$B$3,ProkustesV2!G222*ProkustesV!$AC222,-99)</f>
        <v>-99</v>
      </c>
      <c r="I222" s="82">
        <f>IF($A222=$B$3,ProkustesV2!J222*ProkustesV!$AC222,-99)</f>
        <v>-99</v>
      </c>
      <c r="J222" s="82">
        <f>IF($A222=$B$3,ProkustesV2!I222*ProkustesV!$AC222,-99)</f>
        <v>-99</v>
      </c>
      <c r="K222" s="82">
        <f>IF($A222=$B$3,ProkustesV2!L222*ProkustesV!$AC222,-99)</f>
        <v>-99</v>
      </c>
      <c r="L222" s="82">
        <f>IF($A222=$B$3,ProkustesV2!K222*ProkustesV!$AC222,-99)</f>
        <v>-99</v>
      </c>
      <c r="M222" s="82">
        <f>IF($A222=$B$3,ProkustesV2!N222*ProkustesV!$AC222,-99)</f>
        <v>-99</v>
      </c>
      <c r="N222" s="82">
        <f>IF($A222=$B$3,ProkustesV2!M222*ProkustesV!$AC222,-99)</f>
        <v>-99</v>
      </c>
      <c r="O222" s="82">
        <f>IF($A222=$B$3,ProkustesV2!P222*ProkustesV!$AC222,-99)</f>
        <v>-99</v>
      </c>
      <c r="P222" s="82">
        <f>IF($A222=$B$3,ProkustesV2!O222*ProkustesV!$AC222,-99)</f>
        <v>-99</v>
      </c>
      <c r="Q222" s="82">
        <f>IF($A222=$B$3,ProkustesV2!R222*ProkustesV!$AC222,-99)</f>
        <v>-99</v>
      </c>
      <c r="R222" s="82">
        <f>IF($A222=$B$3,ProkustesV2!Q222*ProkustesV!$AC222,-99)</f>
        <v>-99</v>
      </c>
      <c r="S222" s="82">
        <f>IF($A222=$B$3,ProkustesV2!T222*ProkustesV!$AC222,-99)</f>
        <v>-99</v>
      </c>
      <c r="T222" s="82">
        <f>IF($A222=$B$3,ProkustesV2!S222*ProkustesV!$AC222,-99)</f>
        <v>-99</v>
      </c>
      <c r="U222" s="82">
        <f>IF($A222=$B$3,ProkustesV2!V222*ProkustesV!$AC222,-99)</f>
        <v>-99</v>
      </c>
      <c r="V222" s="82">
        <f>IF($A222=$B$3,ProkustesV2!U222*ProkustesV!$AC222,-99)</f>
        <v>-99</v>
      </c>
    </row>
    <row r="223" spans="1:22" x14ac:dyDescent="0.3">
      <c r="A223" s="80" t="str">
        <f t="shared" si="5"/>
        <v>DIPiss</v>
      </c>
      <c r="B223" s="82" t="str">
        <f>ProkustesV!D223</f>
        <v>DIPissH 15_50_d_1.jpg</v>
      </c>
      <c r="C223" s="82">
        <f>IF($A223=$B$3,ProkustesV2!D223*ProkustesV!$AC223,-99)</f>
        <v>-99</v>
      </c>
      <c r="D223" s="82">
        <f>IF($A223=$B$3,ProkustesV2!C223*ProkustesV!$AC223,-99)</f>
        <v>-99</v>
      </c>
      <c r="E223" s="82">
        <f>IF($A223=$B$3,ProkustesV2!F223*ProkustesV!$AC223,-99)</f>
        <v>-99</v>
      </c>
      <c r="F223" s="82">
        <f>IF($A223=$B$3,ProkustesV2!E223*ProkustesV!$AC223,-99)</f>
        <v>-99</v>
      </c>
      <c r="G223" s="82">
        <f>IF($A223=$B$3,ProkustesV2!H223*ProkustesV!$AC223,-99)</f>
        <v>-99</v>
      </c>
      <c r="H223" s="82">
        <f>IF($A223=$B$3,ProkustesV2!G223*ProkustesV!$AC223,-99)</f>
        <v>-99</v>
      </c>
      <c r="I223" s="82">
        <f>IF($A223=$B$3,ProkustesV2!J223*ProkustesV!$AC223,-99)</f>
        <v>-99</v>
      </c>
      <c r="J223" s="82">
        <f>IF($A223=$B$3,ProkustesV2!I223*ProkustesV!$AC223,-99)</f>
        <v>-99</v>
      </c>
      <c r="K223" s="82">
        <f>IF($A223=$B$3,ProkustesV2!L223*ProkustesV!$AC223,-99)</f>
        <v>-99</v>
      </c>
      <c r="L223" s="82">
        <f>IF($A223=$B$3,ProkustesV2!K223*ProkustesV!$AC223,-99)</f>
        <v>-99</v>
      </c>
      <c r="M223" s="82">
        <f>IF($A223=$B$3,ProkustesV2!N223*ProkustesV!$AC223,-99)</f>
        <v>-99</v>
      </c>
      <c r="N223" s="82">
        <f>IF($A223=$B$3,ProkustesV2!M223*ProkustesV!$AC223,-99)</f>
        <v>-99</v>
      </c>
      <c r="O223" s="82">
        <f>IF($A223=$B$3,ProkustesV2!P223*ProkustesV!$AC223,-99)</f>
        <v>-99</v>
      </c>
      <c r="P223" s="82">
        <f>IF($A223=$B$3,ProkustesV2!O223*ProkustesV!$AC223,-99)</f>
        <v>-99</v>
      </c>
      <c r="Q223" s="82">
        <f>IF($A223=$B$3,ProkustesV2!R223*ProkustesV!$AC223,-99)</f>
        <v>-99</v>
      </c>
      <c r="R223" s="82">
        <f>IF($A223=$B$3,ProkustesV2!Q223*ProkustesV!$AC223,-99)</f>
        <v>-99</v>
      </c>
      <c r="S223" s="82">
        <f>IF($A223=$B$3,ProkustesV2!T223*ProkustesV!$AC223,-99)</f>
        <v>-99</v>
      </c>
      <c r="T223" s="82">
        <f>IF($A223=$B$3,ProkustesV2!S223*ProkustesV!$AC223,-99)</f>
        <v>-99</v>
      </c>
      <c r="U223" s="82">
        <f>IF($A223=$B$3,ProkustesV2!V223*ProkustesV!$AC223,-99)</f>
        <v>-99</v>
      </c>
      <c r="V223" s="82">
        <f>IF($A223=$B$3,ProkustesV2!U223*ProkustesV!$AC223,-99)</f>
        <v>-99</v>
      </c>
    </row>
    <row r="224" spans="1:22" x14ac:dyDescent="0.3">
      <c r="A224" s="80" t="str">
        <f t="shared" si="5"/>
        <v>DIPiss</v>
      </c>
      <c r="B224" s="82" t="str">
        <f>ProkustesV!D224</f>
        <v>DIPissH 15_50_d_2.jpg</v>
      </c>
      <c r="C224" s="82">
        <f>IF($A224=$B$3,ProkustesV2!D224*ProkustesV!$AC224,-99)</f>
        <v>-99</v>
      </c>
      <c r="D224" s="82">
        <f>IF($A224=$B$3,ProkustesV2!C224*ProkustesV!$AC224,-99)</f>
        <v>-99</v>
      </c>
      <c r="E224" s="82">
        <f>IF($A224=$B$3,ProkustesV2!F224*ProkustesV!$AC224,-99)</f>
        <v>-99</v>
      </c>
      <c r="F224" s="82">
        <f>IF($A224=$B$3,ProkustesV2!E224*ProkustesV!$AC224,-99)</f>
        <v>-99</v>
      </c>
      <c r="G224" s="82">
        <f>IF($A224=$B$3,ProkustesV2!H224*ProkustesV!$AC224,-99)</f>
        <v>-99</v>
      </c>
      <c r="H224" s="82">
        <f>IF($A224=$B$3,ProkustesV2!G224*ProkustesV!$AC224,-99)</f>
        <v>-99</v>
      </c>
      <c r="I224" s="82">
        <f>IF($A224=$B$3,ProkustesV2!J224*ProkustesV!$AC224,-99)</f>
        <v>-99</v>
      </c>
      <c r="J224" s="82">
        <f>IF($A224=$B$3,ProkustesV2!I224*ProkustesV!$AC224,-99)</f>
        <v>-99</v>
      </c>
      <c r="K224" s="82">
        <f>IF($A224=$B$3,ProkustesV2!L224*ProkustesV!$AC224,-99)</f>
        <v>-99</v>
      </c>
      <c r="L224" s="82">
        <f>IF($A224=$B$3,ProkustesV2!K224*ProkustesV!$AC224,-99)</f>
        <v>-99</v>
      </c>
      <c r="M224" s="82">
        <f>IF($A224=$B$3,ProkustesV2!N224*ProkustesV!$AC224,-99)</f>
        <v>-99</v>
      </c>
      <c r="N224" s="82">
        <f>IF($A224=$B$3,ProkustesV2!M224*ProkustesV!$AC224,-99)</f>
        <v>-99</v>
      </c>
      <c r="O224" s="82">
        <f>IF($A224=$B$3,ProkustesV2!P224*ProkustesV!$AC224,-99)</f>
        <v>-99</v>
      </c>
      <c r="P224" s="82">
        <f>IF($A224=$B$3,ProkustesV2!O224*ProkustesV!$AC224,-99)</f>
        <v>-99</v>
      </c>
      <c r="Q224" s="82">
        <f>IF($A224=$B$3,ProkustesV2!R224*ProkustesV!$AC224,-99)</f>
        <v>-99</v>
      </c>
      <c r="R224" s="82">
        <f>IF($A224=$B$3,ProkustesV2!Q224*ProkustesV!$AC224,-99)</f>
        <v>-99</v>
      </c>
      <c r="S224" s="82">
        <f>IF($A224=$B$3,ProkustesV2!T224*ProkustesV!$AC224,-99)</f>
        <v>-99</v>
      </c>
      <c r="T224" s="82">
        <f>IF($A224=$B$3,ProkustesV2!S224*ProkustesV!$AC224,-99)</f>
        <v>-99</v>
      </c>
      <c r="U224" s="82">
        <f>IF($A224=$B$3,ProkustesV2!V224*ProkustesV!$AC224,-99)</f>
        <v>-99</v>
      </c>
      <c r="V224" s="82">
        <f>IF($A224=$B$3,ProkustesV2!U224*ProkustesV!$AC224,-99)</f>
        <v>-99</v>
      </c>
    </row>
    <row r="225" spans="1:22" x14ac:dyDescent="0.3">
      <c r="A225" s="80" t="str">
        <f t="shared" si="5"/>
        <v>DIPiss</v>
      </c>
      <c r="B225" s="82" t="str">
        <f>ProkustesV!D225</f>
        <v>DIPissH 15_50_d_3.jpg</v>
      </c>
      <c r="C225" s="82">
        <f>IF($A225=$B$3,ProkustesV2!D225*ProkustesV!$AC225,-99)</f>
        <v>-99</v>
      </c>
      <c r="D225" s="82">
        <f>IF($A225=$B$3,ProkustesV2!C225*ProkustesV!$AC225,-99)</f>
        <v>-99</v>
      </c>
      <c r="E225" s="82">
        <f>IF($A225=$B$3,ProkustesV2!F225*ProkustesV!$AC225,-99)</f>
        <v>-99</v>
      </c>
      <c r="F225" s="82">
        <f>IF($A225=$B$3,ProkustesV2!E225*ProkustesV!$AC225,-99)</f>
        <v>-99</v>
      </c>
      <c r="G225" s="82">
        <f>IF($A225=$B$3,ProkustesV2!H225*ProkustesV!$AC225,-99)</f>
        <v>-99</v>
      </c>
      <c r="H225" s="82">
        <f>IF($A225=$B$3,ProkustesV2!G225*ProkustesV!$AC225,-99)</f>
        <v>-99</v>
      </c>
      <c r="I225" s="82">
        <f>IF($A225=$B$3,ProkustesV2!J225*ProkustesV!$AC225,-99)</f>
        <v>-99</v>
      </c>
      <c r="J225" s="82">
        <f>IF($A225=$B$3,ProkustesV2!I225*ProkustesV!$AC225,-99)</f>
        <v>-99</v>
      </c>
      <c r="K225" s="82">
        <f>IF($A225=$B$3,ProkustesV2!L225*ProkustesV!$AC225,-99)</f>
        <v>-99</v>
      </c>
      <c r="L225" s="82">
        <f>IF($A225=$B$3,ProkustesV2!K225*ProkustesV!$AC225,-99)</f>
        <v>-99</v>
      </c>
      <c r="M225" s="82">
        <f>IF($A225=$B$3,ProkustesV2!N225*ProkustesV!$AC225,-99)</f>
        <v>-99</v>
      </c>
      <c r="N225" s="82">
        <f>IF($A225=$B$3,ProkustesV2!M225*ProkustesV!$AC225,-99)</f>
        <v>-99</v>
      </c>
      <c r="O225" s="82">
        <f>IF($A225=$B$3,ProkustesV2!P225*ProkustesV!$AC225,-99)</f>
        <v>-99</v>
      </c>
      <c r="P225" s="82">
        <f>IF($A225=$B$3,ProkustesV2!O225*ProkustesV!$AC225,-99)</f>
        <v>-99</v>
      </c>
      <c r="Q225" s="82">
        <f>IF($A225=$B$3,ProkustesV2!R225*ProkustesV!$AC225,-99)</f>
        <v>-99</v>
      </c>
      <c r="R225" s="82">
        <f>IF($A225=$B$3,ProkustesV2!Q225*ProkustesV!$AC225,-99)</f>
        <v>-99</v>
      </c>
      <c r="S225" s="82">
        <f>IF($A225=$B$3,ProkustesV2!T225*ProkustesV!$AC225,-99)</f>
        <v>-99</v>
      </c>
      <c r="T225" s="82">
        <f>IF($A225=$B$3,ProkustesV2!S225*ProkustesV!$AC225,-99)</f>
        <v>-99</v>
      </c>
      <c r="U225" s="82">
        <f>IF($A225=$B$3,ProkustesV2!V225*ProkustesV!$AC225,-99)</f>
        <v>-99</v>
      </c>
      <c r="V225" s="82">
        <f>IF($A225=$B$3,ProkustesV2!U225*ProkustesV!$AC225,-99)</f>
        <v>-99</v>
      </c>
    </row>
    <row r="226" spans="1:22" x14ac:dyDescent="0.3">
      <c r="A226" s="80" t="str">
        <f t="shared" si="5"/>
        <v>DIPiss</v>
      </c>
      <c r="B226" s="82" t="str">
        <f>ProkustesV!D226</f>
        <v>DIPissH 15_50_d_4.jpg</v>
      </c>
      <c r="C226" s="82">
        <f>IF($A226=$B$3,ProkustesV2!D226*ProkustesV!$AC226,-99)</f>
        <v>-99</v>
      </c>
      <c r="D226" s="82">
        <f>IF($A226=$B$3,ProkustesV2!C226*ProkustesV!$AC226,-99)</f>
        <v>-99</v>
      </c>
      <c r="E226" s="82">
        <f>IF($A226=$B$3,ProkustesV2!F226*ProkustesV!$AC226,-99)</f>
        <v>-99</v>
      </c>
      <c r="F226" s="82">
        <f>IF($A226=$B$3,ProkustesV2!E226*ProkustesV!$AC226,-99)</f>
        <v>-99</v>
      </c>
      <c r="G226" s="82">
        <f>IF($A226=$B$3,ProkustesV2!H226*ProkustesV!$AC226,-99)</f>
        <v>-99</v>
      </c>
      <c r="H226" s="82">
        <f>IF($A226=$B$3,ProkustesV2!G226*ProkustesV!$AC226,-99)</f>
        <v>-99</v>
      </c>
      <c r="I226" s="82">
        <f>IF($A226=$B$3,ProkustesV2!J226*ProkustesV!$AC226,-99)</f>
        <v>-99</v>
      </c>
      <c r="J226" s="82">
        <f>IF($A226=$B$3,ProkustesV2!I226*ProkustesV!$AC226,-99)</f>
        <v>-99</v>
      </c>
      <c r="K226" s="82">
        <f>IF($A226=$B$3,ProkustesV2!L226*ProkustesV!$AC226,-99)</f>
        <v>-99</v>
      </c>
      <c r="L226" s="82">
        <f>IF($A226=$B$3,ProkustesV2!K226*ProkustesV!$AC226,-99)</f>
        <v>-99</v>
      </c>
      <c r="M226" s="82">
        <f>IF($A226=$B$3,ProkustesV2!N226*ProkustesV!$AC226,-99)</f>
        <v>-99</v>
      </c>
      <c r="N226" s="82">
        <f>IF($A226=$B$3,ProkustesV2!M226*ProkustesV!$AC226,-99)</f>
        <v>-99</v>
      </c>
      <c r="O226" s="82">
        <f>IF($A226=$B$3,ProkustesV2!P226*ProkustesV!$AC226,-99)</f>
        <v>-99</v>
      </c>
      <c r="P226" s="82">
        <f>IF($A226=$B$3,ProkustesV2!O226*ProkustesV!$AC226,-99)</f>
        <v>-99</v>
      </c>
      <c r="Q226" s="82">
        <f>IF($A226=$B$3,ProkustesV2!R226*ProkustesV!$AC226,-99)</f>
        <v>-99</v>
      </c>
      <c r="R226" s="82">
        <f>IF($A226=$B$3,ProkustesV2!Q226*ProkustesV!$AC226,-99)</f>
        <v>-99</v>
      </c>
      <c r="S226" s="82">
        <f>IF($A226=$B$3,ProkustesV2!T226*ProkustesV!$AC226,-99)</f>
        <v>-99</v>
      </c>
      <c r="T226" s="82">
        <f>IF($A226=$B$3,ProkustesV2!S226*ProkustesV!$AC226,-99)</f>
        <v>-99</v>
      </c>
      <c r="U226" s="82">
        <f>IF($A226=$B$3,ProkustesV2!V226*ProkustesV!$AC226,-99)</f>
        <v>-99</v>
      </c>
      <c r="V226" s="82">
        <f>IF($A226=$B$3,ProkustesV2!U226*ProkustesV!$AC226,-99)</f>
        <v>-99</v>
      </c>
    </row>
    <row r="227" spans="1:22" x14ac:dyDescent="0.3">
      <c r="A227" s="80" t="str">
        <f t="shared" si="5"/>
        <v>DIPiss</v>
      </c>
      <c r="B227" s="82" t="str">
        <f>ProkustesV!D227</f>
        <v>DIPissH 15_50_d_5.jpg</v>
      </c>
      <c r="C227" s="82">
        <f>IF($A227=$B$3,ProkustesV2!D227*ProkustesV!$AC227,-99)</f>
        <v>-99</v>
      </c>
      <c r="D227" s="82">
        <f>IF($A227=$B$3,ProkustesV2!C227*ProkustesV!$AC227,-99)</f>
        <v>-99</v>
      </c>
      <c r="E227" s="82">
        <f>IF($A227=$B$3,ProkustesV2!F227*ProkustesV!$AC227,-99)</f>
        <v>-99</v>
      </c>
      <c r="F227" s="82">
        <f>IF($A227=$B$3,ProkustesV2!E227*ProkustesV!$AC227,-99)</f>
        <v>-99</v>
      </c>
      <c r="G227" s="82">
        <f>IF($A227=$B$3,ProkustesV2!H227*ProkustesV!$AC227,-99)</f>
        <v>-99</v>
      </c>
      <c r="H227" s="82">
        <f>IF($A227=$B$3,ProkustesV2!G227*ProkustesV!$AC227,-99)</f>
        <v>-99</v>
      </c>
      <c r="I227" s="82">
        <f>IF($A227=$B$3,ProkustesV2!J227*ProkustesV!$AC227,-99)</f>
        <v>-99</v>
      </c>
      <c r="J227" s="82">
        <f>IF($A227=$B$3,ProkustesV2!I227*ProkustesV!$AC227,-99)</f>
        <v>-99</v>
      </c>
      <c r="K227" s="82">
        <f>IF($A227=$B$3,ProkustesV2!L227*ProkustesV!$AC227,-99)</f>
        <v>-99</v>
      </c>
      <c r="L227" s="82">
        <f>IF($A227=$B$3,ProkustesV2!K227*ProkustesV!$AC227,-99)</f>
        <v>-99</v>
      </c>
      <c r="M227" s="82">
        <f>IF($A227=$B$3,ProkustesV2!N227*ProkustesV!$AC227,-99)</f>
        <v>-99</v>
      </c>
      <c r="N227" s="82">
        <f>IF($A227=$B$3,ProkustesV2!M227*ProkustesV!$AC227,-99)</f>
        <v>-99</v>
      </c>
      <c r="O227" s="82">
        <f>IF($A227=$B$3,ProkustesV2!P227*ProkustesV!$AC227,-99)</f>
        <v>-99</v>
      </c>
      <c r="P227" s="82">
        <f>IF($A227=$B$3,ProkustesV2!O227*ProkustesV!$AC227,-99)</f>
        <v>-99</v>
      </c>
      <c r="Q227" s="82">
        <f>IF($A227=$B$3,ProkustesV2!R227*ProkustesV!$AC227,-99)</f>
        <v>-99</v>
      </c>
      <c r="R227" s="82">
        <f>IF($A227=$B$3,ProkustesV2!Q227*ProkustesV!$AC227,-99)</f>
        <v>-99</v>
      </c>
      <c r="S227" s="82">
        <f>IF($A227=$B$3,ProkustesV2!T227*ProkustesV!$AC227,-99)</f>
        <v>-99</v>
      </c>
      <c r="T227" s="82">
        <f>IF($A227=$B$3,ProkustesV2!S227*ProkustesV!$AC227,-99)</f>
        <v>-99</v>
      </c>
      <c r="U227" s="82">
        <f>IF($A227=$B$3,ProkustesV2!V227*ProkustesV!$AC227,-99)</f>
        <v>-99</v>
      </c>
      <c r="V227" s="82">
        <f>IF($A227=$B$3,ProkustesV2!U227*ProkustesV!$AC227,-99)</f>
        <v>-99</v>
      </c>
    </row>
    <row r="228" spans="1:22" x14ac:dyDescent="0.3">
      <c r="A228" s="80" t="str">
        <f t="shared" si="5"/>
        <v>DIPoel</v>
      </c>
      <c r="B228" s="82" t="str">
        <f>ProkustesV!D228</f>
        <v>DIPoel1_d_1.jpg</v>
      </c>
      <c r="C228" s="82">
        <f>IF($A228=$B$3,ProkustesV2!D228*ProkustesV!$AC228,-99)</f>
        <v>-99</v>
      </c>
      <c r="D228" s="82">
        <f>IF($A228=$B$3,ProkustesV2!C228*ProkustesV!$AC228,-99)</f>
        <v>-99</v>
      </c>
      <c r="E228" s="82">
        <f>IF($A228=$B$3,ProkustesV2!F228*ProkustesV!$AC228,-99)</f>
        <v>-99</v>
      </c>
      <c r="F228" s="82">
        <f>IF($A228=$B$3,ProkustesV2!E228*ProkustesV!$AC228,-99)</f>
        <v>-99</v>
      </c>
      <c r="G228" s="82">
        <f>IF($A228=$B$3,ProkustesV2!H228*ProkustesV!$AC228,-99)</f>
        <v>-99</v>
      </c>
      <c r="H228" s="82">
        <f>IF($A228=$B$3,ProkustesV2!G228*ProkustesV!$AC228,-99)</f>
        <v>-99</v>
      </c>
      <c r="I228" s="82">
        <f>IF($A228=$B$3,ProkustesV2!J228*ProkustesV!$AC228,-99)</f>
        <v>-99</v>
      </c>
      <c r="J228" s="82">
        <f>IF($A228=$B$3,ProkustesV2!I228*ProkustesV!$AC228,-99)</f>
        <v>-99</v>
      </c>
      <c r="K228" s="82">
        <f>IF($A228=$B$3,ProkustesV2!L228*ProkustesV!$AC228,-99)</f>
        <v>-99</v>
      </c>
      <c r="L228" s="82">
        <f>IF($A228=$B$3,ProkustesV2!K228*ProkustesV!$AC228,-99)</f>
        <v>-99</v>
      </c>
      <c r="M228" s="82">
        <f>IF($A228=$B$3,ProkustesV2!N228*ProkustesV!$AC228,-99)</f>
        <v>-99</v>
      </c>
      <c r="N228" s="82">
        <f>IF($A228=$B$3,ProkustesV2!M228*ProkustesV!$AC228,-99)</f>
        <v>-99</v>
      </c>
      <c r="O228" s="82">
        <f>IF($A228=$B$3,ProkustesV2!P228*ProkustesV!$AC228,-99)</f>
        <v>-99</v>
      </c>
      <c r="P228" s="82">
        <f>IF($A228=$B$3,ProkustesV2!O228*ProkustesV!$AC228,-99)</f>
        <v>-99</v>
      </c>
      <c r="Q228" s="82">
        <f>IF($A228=$B$3,ProkustesV2!R228*ProkustesV!$AC228,-99)</f>
        <v>-99</v>
      </c>
      <c r="R228" s="82">
        <f>IF($A228=$B$3,ProkustesV2!Q228*ProkustesV!$AC228,-99)</f>
        <v>-99</v>
      </c>
      <c r="S228" s="82">
        <f>IF($A228=$B$3,ProkustesV2!T228*ProkustesV!$AC228,-99)</f>
        <v>-99</v>
      </c>
      <c r="T228" s="82">
        <f>IF($A228=$B$3,ProkustesV2!S228*ProkustesV!$AC228,-99)</f>
        <v>-99</v>
      </c>
      <c r="U228" s="82">
        <f>IF($A228=$B$3,ProkustesV2!V228*ProkustesV!$AC228,-99)</f>
        <v>-99</v>
      </c>
      <c r="V228" s="82">
        <f>IF($A228=$B$3,ProkustesV2!U228*ProkustesV!$AC228,-99)</f>
        <v>-99</v>
      </c>
    </row>
    <row r="229" spans="1:22" x14ac:dyDescent="0.3">
      <c r="A229" s="80" t="str">
        <f t="shared" si="5"/>
        <v>DIPoel</v>
      </c>
      <c r="B229" s="82" t="str">
        <f>ProkustesV!D229</f>
        <v>DIPoel1_d_2.jpg</v>
      </c>
      <c r="C229" s="82">
        <f>IF($A229=$B$3,ProkustesV2!D229*ProkustesV!$AC229,-99)</f>
        <v>-99</v>
      </c>
      <c r="D229" s="82">
        <f>IF($A229=$B$3,ProkustesV2!C229*ProkustesV!$AC229,-99)</f>
        <v>-99</v>
      </c>
      <c r="E229" s="82">
        <f>IF($A229=$B$3,ProkustesV2!F229*ProkustesV!$AC229,-99)</f>
        <v>-99</v>
      </c>
      <c r="F229" s="82">
        <f>IF($A229=$B$3,ProkustesV2!E229*ProkustesV!$AC229,-99)</f>
        <v>-99</v>
      </c>
      <c r="G229" s="82">
        <f>IF($A229=$B$3,ProkustesV2!H229*ProkustesV!$AC229,-99)</f>
        <v>-99</v>
      </c>
      <c r="H229" s="82">
        <f>IF($A229=$B$3,ProkustesV2!G229*ProkustesV!$AC229,-99)</f>
        <v>-99</v>
      </c>
      <c r="I229" s="82">
        <f>IF($A229=$B$3,ProkustesV2!J229*ProkustesV!$AC229,-99)</f>
        <v>-99</v>
      </c>
      <c r="J229" s="82">
        <f>IF($A229=$B$3,ProkustesV2!I229*ProkustesV!$AC229,-99)</f>
        <v>-99</v>
      </c>
      <c r="K229" s="82">
        <f>IF($A229=$B$3,ProkustesV2!L229*ProkustesV!$AC229,-99)</f>
        <v>-99</v>
      </c>
      <c r="L229" s="82">
        <f>IF($A229=$B$3,ProkustesV2!K229*ProkustesV!$AC229,-99)</f>
        <v>-99</v>
      </c>
      <c r="M229" s="82">
        <f>IF($A229=$B$3,ProkustesV2!N229*ProkustesV!$AC229,-99)</f>
        <v>-99</v>
      </c>
      <c r="N229" s="82">
        <f>IF($A229=$B$3,ProkustesV2!M229*ProkustesV!$AC229,-99)</f>
        <v>-99</v>
      </c>
      <c r="O229" s="82">
        <f>IF($A229=$B$3,ProkustesV2!P229*ProkustesV!$AC229,-99)</f>
        <v>-99</v>
      </c>
      <c r="P229" s="82">
        <f>IF($A229=$B$3,ProkustesV2!O229*ProkustesV!$AC229,-99)</f>
        <v>-99</v>
      </c>
      <c r="Q229" s="82">
        <f>IF($A229=$B$3,ProkustesV2!R229*ProkustesV!$AC229,-99)</f>
        <v>-99</v>
      </c>
      <c r="R229" s="82">
        <f>IF($A229=$B$3,ProkustesV2!Q229*ProkustesV!$AC229,-99)</f>
        <v>-99</v>
      </c>
      <c r="S229" s="82">
        <f>IF($A229=$B$3,ProkustesV2!T229*ProkustesV!$AC229,-99)</f>
        <v>-99</v>
      </c>
      <c r="T229" s="82">
        <f>IF($A229=$B$3,ProkustesV2!S229*ProkustesV!$AC229,-99)</f>
        <v>-99</v>
      </c>
      <c r="U229" s="82">
        <f>IF($A229=$B$3,ProkustesV2!V229*ProkustesV!$AC229,-99)</f>
        <v>-99</v>
      </c>
      <c r="V229" s="82">
        <f>IF($A229=$B$3,ProkustesV2!U229*ProkustesV!$AC229,-99)</f>
        <v>-99</v>
      </c>
    </row>
    <row r="230" spans="1:22" x14ac:dyDescent="0.3">
      <c r="A230" s="80" t="str">
        <f t="shared" si="5"/>
        <v>DIPoel</v>
      </c>
      <c r="B230" s="82" t="str">
        <f>ProkustesV!D230</f>
        <v>DIPoel1_d_3.jpg</v>
      </c>
      <c r="C230" s="82">
        <f>IF($A230=$B$3,ProkustesV2!D230*ProkustesV!$AC230,-99)</f>
        <v>-99</v>
      </c>
      <c r="D230" s="82">
        <f>IF($A230=$B$3,ProkustesV2!C230*ProkustesV!$AC230,-99)</f>
        <v>-99</v>
      </c>
      <c r="E230" s="82">
        <f>IF($A230=$B$3,ProkustesV2!F230*ProkustesV!$AC230,-99)</f>
        <v>-99</v>
      </c>
      <c r="F230" s="82">
        <f>IF($A230=$B$3,ProkustesV2!E230*ProkustesV!$AC230,-99)</f>
        <v>-99</v>
      </c>
      <c r="G230" s="82">
        <f>IF($A230=$B$3,ProkustesV2!H230*ProkustesV!$AC230,-99)</f>
        <v>-99</v>
      </c>
      <c r="H230" s="82">
        <f>IF($A230=$B$3,ProkustesV2!G230*ProkustesV!$AC230,-99)</f>
        <v>-99</v>
      </c>
      <c r="I230" s="82">
        <f>IF($A230=$B$3,ProkustesV2!J230*ProkustesV!$AC230,-99)</f>
        <v>-99</v>
      </c>
      <c r="J230" s="82">
        <f>IF($A230=$B$3,ProkustesV2!I230*ProkustesV!$AC230,-99)</f>
        <v>-99</v>
      </c>
      <c r="K230" s="82">
        <f>IF($A230=$B$3,ProkustesV2!L230*ProkustesV!$AC230,-99)</f>
        <v>-99</v>
      </c>
      <c r="L230" s="82">
        <f>IF($A230=$B$3,ProkustesV2!K230*ProkustesV!$AC230,-99)</f>
        <v>-99</v>
      </c>
      <c r="M230" s="82">
        <f>IF($A230=$B$3,ProkustesV2!N230*ProkustesV!$AC230,-99)</f>
        <v>-99</v>
      </c>
      <c r="N230" s="82">
        <f>IF($A230=$B$3,ProkustesV2!M230*ProkustesV!$AC230,-99)</f>
        <v>-99</v>
      </c>
      <c r="O230" s="82">
        <f>IF($A230=$B$3,ProkustesV2!P230*ProkustesV!$AC230,-99)</f>
        <v>-99</v>
      </c>
      <c r="P230" s="82">
        <f>IF($A230=$B$3,ProkustesV2!O230*ProkustesV!$AC230,-99)</f>
        <v>-99</v>
      </c>
      <c r="Q230" s="82">
        <f>IF($A230=$B$3,ProkustesV2!R230*ProkustesV!$AC230,-99)</f>
        <v>-99</v>
      </c>
      <c r="R230" s="82">
        <f>IF($A230=$B$3,ProkustesV2!Q230*ProkustesV!$AC230,-99)</f>
        <v>-99</v>
      </c>
      <c r="S230" s="82">
        <f>IF($A230=$B$3,ProkustesV2!T230*ProkustesV!$AC230,-99)</f>
        <v>-99</v>
      </c>
      <c r="T230" s="82">
        <f>IF($A230=$B$3,ProkustesV2!S230*ProkustesV!$AC230,-99)</f>
        <v>-99</v>
      </c>
      <c r="U230" s="82">
        <f>IF($A230=$B$3,ProkustesV2!V230*ProkustesV!$AC230,-99)</f>
        <v>-99</v>
      </c>
      <c r="V230" s="82">
        <f>IF($A230=$B$3,ProkustesV2!U230*ProkustesV!$AC230,-99)</f>
        <v>-99</v>
      </c>
    </row>
    <row r="231" spans="1:22" x14ac:dyDescent="0.3">
      <c r="A231" s="80" t="str">
        <f t="shared" si="5"/>
        <v>DIPoel</v>
      </c>
      <c r="B231" s="82" t="str">
        <f>ProkustesV!D231</f>
        <v>DIPoel1_d_4.jpg</v>
      </c>
      <c r="C231" s="82">
        <f>IF($A231=$B$3,ProkustesV2!D231*ProkustesV!$AC231,-99)</f>
        <v>-99</v>
      </c>
      <c r="D231" s="82">
        <f>IF($A231=$B$3,ProkustesV2!C231*ProkustesV!$AC231,-99)</f>
        <v>-99</v>
      </c>
      <c r="E231" s="82">
        <f>IF($A231=$B$3,ProkustesV2!F231*ProkustesV!$AC231,-99)</f>
        <v>-99</v>
      </c>
      <c r="F231" s="82">
        <f>IF($A231=$B$3,ProkustesV2!E231*ProkustesV!$AC231,-99)</f>
        <v>-99</v>
      </c>
      <c r="G231" s="82">
        <f>IF($A231=$B$3,ProkustesV2!H231*ProkustesV!$AC231,-99)</f>
        <v>-99</v>
      </c>
      <c r="H231" s="82">
        <f>IF($A231=$B$3,ProkustesV2!G231*ProkustesV!$AC231,-99)</f>
        <v>-99</v>
      </c>
      <c r="I231" s="82">
        <f>IF($A231=$B$3,ProkustesV2!J231*ProkustesV!$AC231,-99)</f>
        <v>-99</v>
      </c>
      <c r="J231" s="82">
        <f>IF($A231=$B$3,ProkustesV2!I231*ProkustesV!$AC231,-99)</f>
        <v>-99</v>
      </c>
      <c r="K231" s="82">
        <f>IF($A231=$B$3,ProkustesV2!L231*ProkustesV!$AC231,-99)</f>
        <v>-99</v>
      </c>
      <c r="L231" s="82">
        <f>IF($A231=$B$3,ProkustesV2!K231*ProkustesV!$AC231,-99)</f>
        <v>-99</v>
      </c>
      <c r="M231" s="82">
        <f>IF($A231=$B$3,ProkustesV2!N231*ProkustesV!$AC231,-99)</f>
        <v>-99</v>
      </c>
      <c r="N231" s="82">
        <f>IF($A231=$B$3,ProkustesV2!M231*ProkustesV!$AC231,-99)</f>
        <v>-99</v>
      </c>
      <c r="O231" s="82">
        <f>IF($A231=$B$3,ProkustesV2!P231*ProkustesV!$AC231,-99)</f>
        <v>-99</v>
      </c>
      <c r="P231" s="82">
        <f>IF($A231=$B$3,ProkustesV2!O231*ProkustesV!$AC231,-99)</f>
        <v>-99</v>
      </c>
      <c r="Q231" s="82">
        <f>IF($A231=$B$3,ProkustesV2!R231*ProkustesV!$AC231,-99)</f>
        <v>-99</v>
      </c>
      <c r="R231" s="82">
        <f>IF($A231=$B$3,ProkustesV2!Q231*ProkustesV!$AC231,-99)</f>
        <v>-99</v>
      </c>
      <c r="S231" s="82">
        <f>IF($A231=$B$3,ProkustesV2!T231*ProkustesV!$AC231,-99)</f>
        <v>-99</v>
      </c>
      <c r="T231" s="82">
        <f>IF($A231=$B$3,ProkustesV2!S231*ProkustesV!$AC231,-99)</f>
        <v>-99</v>
      </c>
      <c r="U231" s="82">
        <f>IF($A231=$B$3,ProkustesV2!V231*ProkustesV!$AC231,-99)</f>
        <v>-99</v>
      </c>
      <c r="V231" s="82">
        <f>IF($A231=$B$3,ProkustesV2!U231*ProkustesV!$AC231,-99)</f>
        <v>-99</v>
      </c>
    </row>
    <row r="232" spans="1:22" x14ac:dyDescent="0.3">
      <c r="A232" s="80" t="str">
        <f t="shared" si="5"/>
        <v>DIPoel</v>
      </c>
      <c r="B232" s="82" t="str">
        <f>ProkustesV!D232</f>
        <v>DIPoel1_d_5.jpg</v>
      </c>
      <c r="C232" s="82">
        <f>IF($A232=$B$3,ProkustesV2!D232*ProkustesV!$AC232,-99)</f>
        <v>-99</v>
      </c>
      <c r="D232" s="82">
        <f>IF($A232=$B$3,ProkustesV2!C232*ProkustesV!$AC232,-99)</f>
        <v>-99</v>
      </c>
      <c r="E232" s="82">
        <f>IF($A232=$B$3,ProkustesV2!F232*ProkustesV!$AC232,-99)</f>
        <v>-99</v>
      </c>
      <c r="F232" s="82">
        <f>IF($A232=$B$3,ProkustesV2!E232*ProkustesV!$AC232,-99)</f>
        <v>-99</v>
      </c>
      <c r="G232" s="82">
        <f>IF($A232=$B$3,ProkustesV2!H232*ProkustesV!$AC232,-99)</f>
        <v>-99</v>
      </c>
      <c r="H232" s="82">
        <f>IF($A232=$B$3,ProkustesV2!G232*ProkustesV!$AC232,-99)</f>
        <v>-99</v>
      </c>
      <c r="I232" s="82">
        <f>IF($A232=$B$3,ProkustesV2!J232*ProkustesV!$AC232,-99)</f>
        <v>-99</v>
      </c>
      <c r="J232" s="82">
        <f>IF($A232=$B$3,ProkustesV2!I232*ProkustesV!$AC232,-99)</f>
        <v>-99</v>
      </c>
      <c r="K232" s="82">
        <f>IF($A232=$B$3,ProkustesV2!L232*ProkustesV!$AC232,-99)</f>
        <v>-99</v>
      </c>
      <c r="L232" s="82">
        <f>IF($A232=$B$3,ProkustesV2!K232*ProkustesV!$AC232,-99)</f>
        <v>-99</v>
      </c>
      <c r="M232" s="82">
        <f>IF($A232=$B$3,ProkustesV2!N232*ProkustesV!$AC232,-99)</f>
        <v>-99</v>
      </c>
      <c r="N232" s="82">
        <f>IF($A232=$B$3,ProkustesV2!M232*ProkustesV!$AC232,-99)</f>
        <v>-99</v>
      </c>
      <c r="O232" s="82">
        <f>IF($A232=$B$3,ProkustesV2!P232*ProkustesV!$AC232,-99)</f>
        <v>-99</v>
      </c>
      <c r="P232" s="82">
        <f>IF($A232=$B$3,ProkustesV2!O232*ProkustesV!$AC232,-99)</f>
        <v>-99</v>
      </c>
      <c r="Q232" s="82">
        <f>IF($A232=$B$3,ProkustesV2!R232*ProkustesV!$AC232,-99)</f>
        <v>-99</v>
      </c>
      <c r="R232" s="82">
        <f>IF($A232=$B$3,ProkustesV2!Q232*ProkustesV!$AC232,-99)</f>
        <v>-99</v>
      </c>
      <c r="S232" s="82">
        <f>IF($A232=$B$3,ProkustesV2!T232*ProkustesV!$AC232,-99)</f>
        <v>-99</v>
      </c>
      <c r="T232" s="82">
        <f>IF($A232=$B$3,ProkustesV2!S232*ProkustesV!$AC232,-99)</f>
        <v>-99</v>
      </c>
      <c r="U232" s="82">
        <f>IF($A232=$B$3,ProkustesV2!V232*ProkustesV!$AC232,-99)</f>
        <v>-99</v>
      </c>
      <c r="V232" s="82">
        <f>IF($A232=$B$3,ProkustesV2!U232*ProkustesV!$AC232,-99)</f>
        <v>-99</v>
      </c>
    </row>
    <row r="233" spans="1:22" x14ac:dyDescent="0.3">
      <c r="A233" s="80" t="str">
        <f t="shared" si="5"/>
        <v>DIPoel</v>
      </c>
      <c r="B233" s="82" t="str">
        <f>ProkustesV!D233</f>
        <v>DIPoel2_d_1.jpg</v>
      </c>
      <c r="C233" s="82">
        <f>IF($A233=$B$3,ProkustesV2!D233*ProkustesV!$AC233,-99)</f>
        <v>-99</v>
      </c>
      <c r="D233" s="82">
        <f>IF($A233=$B$3,ProkustesV2!C233*ProkustesV!$AC233,-99)</f>
        <v>-99</v>
      </c>
      <c r="E233" s="82">
        <f>IF($A233=$B$3,ProkustesV2!F233*ProkustesV!$AC233,-99)</f>
        <v>-99</v>
      </c>
      <c r="F233" s="82">
        <f>IF($A233=$B$3,ProkustesV2!E233*ProkustesV!$AC233,-99)</f>
        <v>-99</v>
      </c>
      <c r="G233" s="82">
        <f>IF($A233=$B$3,ProkustesV2!H233*ProkustesV!$AC233,-99)</f>
        <v>-99</v>
      </c>
      <c r="H233" s="82">
        <f>IF($A233=$B$3,ProkustesV2!G233*ProkustesV!$AC233,-99)</f>
        <v>-99</v>
      </c>
      <c r="I233" s="82">
        <f>IF($A233=$B$3,ProkustesV2!J233*ProkustesV!$AC233,-99)</f>
        <v>-99</v>
      </c>
      <c r="J233" s="82">
        <f>IF($A233=$B$3,ProkustesV2!I233*ProkustesV!$AC233,-99)</f>
        <v>-99</v>
      </c>
      <c r="K233" s="82">
        <f>IF($A233=$B$3,ProkustesV2!L233*ProkustesV!$AC233,-99)</f>
        <v>-99</v>
      </c>
      <c r="L233" s="82">
        <f>IF($A233=$B$3,ProkustesV2!K233*ProkustesV!$AC233,-99)</f>
        <v>-99</v>
      </c>
      <c r="M233" s="82">
        <f>IF($A233=$B$3,ProkustesV2!N233*ProkustesV!$AC233,-99)</f>
        <v>-99</v>
      </c>
      <c r="N233" s="82">
        <f>IF($A233=$B$3,ProkustesV2!M233*ProkustesV!$AC233,-99)</f>
        <v>-99</v>
      </c>
      <c r="O233" s="82">
        <f>IF($A233=$B$3,ProkustesV2!P233*ProkustesV!$AC233,-99)</f>
        <v>-99</v>
      </c>
      <c r="P233" s="82">
        <f>IF($A233=$B$3,ProkustesV2!O233*ProkustesV!$AC233,-99)</f>
        <v>-99</v>
      </c>
      <c r="Q233" s="82">
        <f>IF($A233=$B$3,ProkustesV2!R233*ProkustesV!$AC233,-99)</f>
        <v>-99</v>
      </c>
      <c r="R233" s="82">
        <f>IF($A233=$B$3,ProkustesV2!Q233*ProkustesV!$AC233,-99)</f>
        <v>-99</v>
      </c>
      <c r="S233" s="82">
        <f>IF($A233=$B$3,ProkustesV2!T233*ProkustesV!$AC233,-99)</f>
        <v>-99</v>
      </c>
      <c r="T233" s="82">
        <f>IF($A233=$B$3,ProkustesV2!S233*ProkustesV!$AC233,-99)</f>
        <v>-99</v>
      </c>
      <c r="U233" s="82">
        <f>IF($A233=$B$3,ProkustesV2!V233*ProkustesV!$AC233,-99)</f>
        <v>-99</v>
      </c>
      <c r="V233" s="82">
        <f>IF($A233=$B$3,ProkustesV2!U233*ProkustesV!$AC233,-99)</f>
        <v>-99</v>
      </c>
    </row>
    <row r="234" spans="1:22" x14ac:dyDescent="0.3">
      <c r="A234" s="80" t="str">
        <f t="shared" si="5"/>
        <v>DIPoel</v>
      </c>
      <c r="B234" s="82" t="str">
        <f>ProkustesV!D234</f>
        <v>DIPoel2_d_2.jpg</v>
      </c>
      <c r="C234" s="82">
        <f>IF($A234=$B$3,ProkustesV2!D234*ProkustesV!$AC234,-99)</f>
        <v>-99</v>
      </c>
      <c r="D234" s="82">
        <f>IF($A234=$B$3,ProkustesV2!C234*ProkustesV!$AC234,-99)</f>
        <v>-99</v>
      </c>
      <c r="E234" s="82">
        <f>IF($A234=$B$3,ProkustesV2!F234*ProkustesV!$AC234,-99)</f>
        <v>-99</v>
      </c>
      <c r="F234" s="82">
        <f>IF($A234=$B$3,ProkustesV2!E234*ProkustesV!$AC234,-99)</f>
        <v>-99</v>
      </c>
      <c r="G234" s="82">
        <f>IF($A234=$B$3,ProkustesV2!H234*ProkustesV!$AC234,-99)</f>
        <v>-99</v>
      </c>
      <c r="H234" s="82">
        <f>IF($A234=$B$3,ProkustesV2!G234*ProkustesV!$AC234,-99)</f>
        <v>-99</v>
      </c>
      <c r="I234" s="82">
        <f>IF($A234=$B$3,ProkustesV2!J234*ProkustesV!$AC234,-99)</f>
        <v>-99</v>
      </c>
      <c r="J234" s="82">
        <f>IF($A234=$B$3,ProkustesV2!I234*ProkustesV!$AC234,-99)</f>
        <v>-99</v>
      </c>
      <c r="K234" s="82">
        <f>IF($A234=$B$3,ProkustesV2!L234*ProkustesV!$AC234,-99)</f>
        <v>-99</v>
      </c>
      <c r="L234" s="82">
        <f>IF($A234=$B$3,ProkustesV2!K234*ProkustesV!$AC234,-99)</f>
        <v>-99</v>
      </c>
      <c r="M234" s="82">
        <f>IF($A234=$B$3,ProkustesV2!N234*ProkustesV!$AC234,-99)</f>
        <v>-99</v>
      </c>
      <c r="N234" s="82">
        <f>IF($A234=$B$3,ProkustesV2!M234*ProkustesV!$AC234,-99)</f>
        <v>-99</v>
      </c>
      <c r="O234" s="82">
        <f>IF($A234=$B$3,ProkustesV2!P234*ProkustesV!$AC234,-99)</f>
        <v>-99</v>
      </c>
      <c r="P234" s="82">
        <f>IF($A234=$B$3,ProkustesV2!O234*ProkustesV!$AC234,-99)</f>
        <v>-99</v>
      </c>
      <c r="Q234" s="82">
        <f>IF($A234=$B$3,ProkustesV2!R234*ProkustesV!$AC234,-99)</f>
        <v>-99</v>
      </c>
      <c r="R234" s="82">
        <f>IF($A234=$B$3,ProkustesV2!Q234*ProkustesV!$AC234,-99)</f>
        <v>-99</v>
      </c>
      <c r="S234" s="82">
        <f>IF($A234=$B$3,ProkustesV2!T234*ProkustesV!$AC234,-99)</f>
        <v>-99</v>
      </c>
      <c r="T234" s="82">
        <f>IF($A234=$B$3,ProkustesV2!S234*ProkustesV!$AC234,-99)</f>
        <v>-99</v>
      </c>
      <c r="U234" s="82">
        <f>IF($A234=$B$3,ProkustesV2!V234*ProkustesV!$AC234,-99)</f>
        <v>-99</v>
      </c>
      <c r="V234" s="82">
        <f>IF($A234=$B$3,ProkustesV2!U234*ProkustesV!$AC234,-99)</f>
        <v>-99</v>
      </c>
    </row>
    <row r="235" spans="1:22" x14ac:dyDescent="0.3">
      <c r="A235" s="80" t="str">
        <f t="shared" si="5"/>
        <v>DIPoel</v>
      </c>
      <c r="B235" s="82" t="str">
        <f>ProkustesV!D235</f>
        <v>DIPoel2_d_3.jpg</v>
      </c>
      <c r="C235" s="82">
        <f>IF($A235=$B$3,ProkustesV2!D235*ProkustesV!$AC235,-99)</f>
        <v>-99</v>
      </c>
      <c r="D235" s="82">
        <f>IF($A235=$B$3,ProkustesV2!C235*ProkustesV!$AC235,-99)</f>
        <v>-99</v>
      </c>
      <c r="E235" s="82">
        <f>IF($A235=$B$3,ProkustesV2!F235*ProkustesV!$AC235,-99)</f>
        <v>-99</v>
      </c>
      <c r="F235" s="82">
        <f>IF($A235=$B$3,ProkustesV2!E235*ProkustesV!$AC235,-99)</f>
        <v>-99</v>
      </c>
      <c r="G235" s="82">
        <f>IF($A235=$B$3,ProkustesV2!H235*ProkustesV!$AC235,-99)</f>
        <v>-99</v>
      </c>
      <c r="H235" s="82">
        <f>IF($A235=$B$3,ProkustesV2!G235*ProkustesV!$AC235,-99)</f>
        <v>-99</v>
      </c>
      <c r="I235" s="82">
        <f>IF($A235=$B$3,ProkustesV2!J235*ProkustesV!$AC235,-99)</f>
        <v>-99</v>
      </c>
      <c r="J235" s="82">
        <f>IF($A235=$B$3,ProkustesV2!I235*ProkustesV!$AC235,-99)</f>
        <v>-99</v>
      </c>
      <c r="K235" s="82">
        <f>IF($A235=$B$3,ProkustesV2!L235*ProkustesV!$AC235,-99)</f>
        <v>-99</v>
      </c>
      <c r="L235" s="82">
        <f>IF($A235=$B$3,ProkustesV2!K235*ProkustesV!$AC235,-99)</f>
        <v>-99</v>
      </c>
      <c r="M235" s="82">
        <f>IF($A235=$B$3,ProkustesV2!N235*ProkustesV!$AC235,-99)</f>
        <v>-99</v>
      </c>
      <c r="N235" s="82">
        <f>IF($A235=$B$3,ProkustesV2!M235*ProkustesV!$AC235,-99)</f>
        <v>-99</v>
      </c>
      <c r="O235" s="82">
        <f>IF($A235=$B$3,ProkustesV2!P235*ProkustesV!$AC235,-99)</f>
        <v>-99</v>
      </c>
      <c r="P235" s="82">
        <f>IF($A235=$B$3,ProkustesV2!O235*ProkustesV!$AC235,-99)</f>
        <v>-99</v>
      </c>
      <c r="Q235" s="82">
        <f>IF($A235=$B$3,ProkustesV2!R235*ProkustesV!$AC235,-99)</f>
        <v>-99</v>
      </c>
      <c r="R235" s="82">
        <f>IF($A235=$B$3,ProkustesV2!Q235*ProkustesV!$AC235,-99)</f>
        <v>-99</v>
      </c>
      <c r="S235" s="82">
        <f>IF($A235=$B$3,ProkustesV2!T235*ProkustesV!$AC235,-99)</f>
        <v>-99</v>
      </c>
      <c r="T235" s="82">
        <f>IF($A235=$B$3,ProkustesV2!S235*ProkustesV!$AC235,-99)</f>
        <v>-99</v>
      </c>
      <c r="U235" s="82">
        <f>IF($A235=$B$3,ProkustesV2!V235*ProkustesV!$AC235,-99)</f>
        <v>-99</v>
      </c>
      <c r="V235" s="82">
        <f>IF($A235=$B$3,ProkustesV2!U235*ProkustesV!$AC235,-99)</f>
        <v>-99</v>
      </c>
    </row>
    <row r="236" spans="1:22" x14ac:dyDescent="0.3">
      <c r="A236" s="80" t="str">
        <f t="shared" si="5"/>
        <v>DIPoel</v>
      </c>
      <c r="B236" s="82" t="str">
        <f>ProkustesV!D236</f>
        <v>DIPoel2_d_4.jpg</v>
      </c>
      <c r="C236" s="82">
        <f>IF($A236=$B$3,ProkustesV2!D236*ProkustesV!$AC236,-99)</f>
        <v>-99</v>
      </c>
      <c r="D236" s="82">
        <f>IF($A236=$B$3,ProkustesV2!C236*ProkustesV!$AC236,-99)</f>
        <v>-99</v>
      </c>
      <c r="E236" s="82">
        <f>IF($A236=$B$3,ProkustesV2!F236*ProkustesV!$AC236,-99)</f>
        <v>-99</v>
      </c>
      <c r="F236" s="82">
        <f>IF($A236=$B$3,ProkustesV2!E236*ProkustesV!$AC236,-99)</f>
        <v>-99</v>
      </c>
      <c r="G236" s="82">
        <f>IF($A236=$B$3,ProkustesV2!H236*ProkustesV!$AC236,-99)</f>
        <v>-99</v>
      </c>
      <c r="H236" s="82">
        <f>IF($A236=$B$3,ProkustesV2!G236*ProkustesV!$AC236,-99)</f>
        <v>-99</v>
      </c>
      <c r="I236" s="82">
        <f>IF($A236=$B$3,ProkustesV2!J236*ProkustesV!$AC236,-99)</f>
        <v>-99</v>
      </c>
      <c r="J236" s="82">
        <f>IF($A236=$B$3,ProkustesV2!I236*ProkustesV!$AC236,-99)</f>
        <v>-99</v>
      </c>
      <c r="K236" s="82">
        <f>IF($A236=$B$3,ProkustesV2!L236*ProkustesV!$AC236,-99)</f>
        <v>-99</v>
      </c>
      <c r="L236" s="82">
        <f>IF($A236=$B$3,ProkustesV2!K236*ProkustesV!$AC236,-99)</f>
        <v>-99</v>
      </c>
      <c r="M236" s="82">
        <f>IF($A236=$B$3,ProkustesV2!N236*ProkustesV!$AC236,-99)</f>
        <v>-99</v>
      </c>
      <c r="N236" s="82">
        <f>IF($A236=$B$3,ProkustesV2!M236*ProkustesV!$AC236,-99)</f>
        <v>-99</v>
      </c>
      <c r="O236" s="82">
        <f>IF($A236=$B$3,ProkustesV2!P236*ProkustesV!$AC236,-99)</f>
        <v>-99</v>
      </c>
      <c r="P236" s="82">
        <f>IF($A236=$B$3,ProkustesV2!O236*ProkustesV!$AC236,-99)</f>
        <v>-99</v>
      </c>
      <c r="Q236" s="82">
        <f>IF($A236=$B$3,ProkustesV2!R236*ProkustesV!$AC236,-99)</f>
        <v>-99</v>
      </c>
      <c r="R236" s="82">
        <f>IF($A236=$B$3,ProkustesV2!Q236*ProkustesV!$AC236,-99)</f>
        <v>-99</v>
      </c>
      <c r="S236" s="82">
        <f>IF($A236=$B$3,ProkustesV2!T236*ProkustesV!$AC236,-99)</f>
        <v>-99</v>
      </c>
      <c r="T236" s="82">
        <f>IF($A236=$B$3,ProkustesV2!S236*ProkustesV!$AC236,-99)</f>
        <v>-99</v>
      </c>
      <c r="U236" s="82">
        <f>IF($A236=$B$3,ProkustesV2!V236*ProkustesV!$AC236,-99)</f>
        <v>-99</v>
      </c>
      <c r="V236" s="82">
        <f>IF($A236=$B$3,ProkustesV2!U236*ProkustesV!$AC236,-99)</f>
        <v>-99</v>
      </c>
    </row>
    <row r="237" spans="1:22" x14ac:dyDescent="0.3">
      <c r="A237" s="80" t="str">
        <f t="shared" si="5"/>
        <v>DIPoel</v>
      </c>
      <c r="B237" s="82" t="str">
        <f>ProkustesV!D237</f>
        <v>DIPoel2_d_5.jpg</v>
      </c>
      <c r="C237" s="82">
        <f>IF($A237=$B$3,ProkustesV2!D237*ProkustesV!$AC237,-99)</f>
        <v>-99</v>
      </c>
      <c r="D237" s="82">
        <f>IF($A237=$B$3,ProkustesV2!C237*ProkustesV!$AC237,-99)</f>
        <v>-99</v>
      </c>
      <c r="E237" s="82">
        <f>IF($A237=$B$3,ProkustesV2!F237*ProkustesV!$AC237,-99)</f>
        <v>-99</v>
      </c>
      <c r="F237" s="82">
        <f>IF($A237=$B$3,ProkustesV2!E237*ProkustesV!$AC237,-99)</f>
        <v>-99</v>
      </c>
      <c r="G237" s="82">
        <f>IF($A237=$B$3,ProkustesV2!H237*ProkustesV!$AC237,-99)</f>
        <v>-99</v>
      </c>
      <c r="H237" s="82">
        <f>IF($A237=$B$3,ProkustesV2!G237*ProkustesV!$AC237,-99)</f>
        <v>-99</v>
      </c>
      <c r="I237" s="82">
        <f>IF($A237=$B$3,ProkustesV2!J237*ProkustesV!$AC237,-99)</f>
        <v>-99</v>
      </c>
      <c r="J237" s="82">
        <f>IF($A237=$B$3,ProkustesV2!I237*ProkustesV!$AC237,-99)</f>
        <v>-99</v>
      </c>
      <c r="K237" s="82">
        <f>IF($A237=$B$3,ProkustesV2!L237*ProkustesV!$AC237,-99)</f>
        <v>-99</v>
      </c>
      <c r="L237" s="82">
        <f>IF($A237=$B$3,ProkustesV2!K237*ProkustesV!$AC237,-99)</f>
        <v>-99</v>
      </c>
      <c r="M237" s="82">
        <f>IF($A237=$B$3,ProkustesV2!N237*ProkustesV!$AC237,-99)</f>
        <v>-99</v>
      </c>
      <c r="N237" s="82">
        <f>IF($A237=$B$3,ProkustesV2!M237*ProkustesV!$AC237,-99)</f>
        <v>-99</v>
      </c>
      <c r="O237" s="82">
        <f>IF($A237=$B$3,ProkustesV2!P237*ProkustesV!$AC237,-99)</f>
        <v>-99</v>
      </c>
      <c r="P237" s="82">
        <f>IF($A237=$B$3,ProkustesV2!O237*ProkustesV!$AC237,-99)</f>
        <v>-99</v>
      </c>
      <c r="Q237" s="82">
        <f>IF($A237=$B$3,ProkustesV2!R237*ProkustesV!$AC237,-99)</f>
        <v>-99</v>
      </c>
      <c r="R237" s="82">
        <f>IF($A237=$B$3,ProkustesV2!Q237*ProkustesV!$AC237,-99)</f>
        <v>-99</v>
      </c>
      <c r="S237" s="82">
        <f>IF($A237=$B$3,ProkustesV2!T237*ProkustesV!$AC237,-99)</f>
        <v>-99</v>
      </c>
      <c r="T237" s="82">
        <f>IF($A237=$B$3,ProkustesV2!S237*ProkustesV!$AC237,-99)</f>
        <v>-99</v>
      </c>
      <c r="U237" s="82">
        <f>IF($A237=$B$3,ProkustesV2!V237*ProkustesV!$AC237,-99)</f>
        <v>-99</v>
      </c>
      <c r="V237" s="82">
        <f>IF($A237=$B$3,ProkustesV2!U237*ProkustesV!$AC237,-99)</f>
        <v>-99</v>
      </c>
    </row>
    <row r="238" spans="1:22" x14ac:dyDescent="0.3">
      <c r="A238" s="80" t="str">
        <f t="shared" si="5"/>
        <v>DIPoel</v>
      </c>
      <c r="B238" s="82" t="str">
        <f>ProkustesV!D238</f>
        <v>DIPoel3_d_1.jpg</v>
      </c>
      <c r="C238" s="82">
        <f>IF($A238=$B$3,ProkustesV2!D238*ProkustesV!$AC238,-99)</f>
        <v>-99</v>
      </c>
      <c r="D238" s="82">
        <f>IF($A238=$B$3,ProkustesV2!C238*ProkustesV!$AC238,-99)</f>
        <v>-99</v>
      </c>
      <c r="E238" s="82">
        <f>IF($A238=$B$3,ProkustesV2!F238*ProkustesV!$AC238,-99)</f>
        <v>-99</v>
      </c>
      <c r="F238" s="82">
        <f>IF($A238=$B$3,ProkustesV2!E238*ProkustesV!$AC238,-99)</f>
        <v>-99</v>
      </c>
      <c r="G238" s="82">
        <f>IF($A238=$B$3,ProkustesV2!H238*ProkustesV!$AC238,-99)</f>
        <v>-99</v>
      </c>
      <c r="H238" s="82">
        <f>IF($A238=$B$3,ProkustesV2!G238*ProkustesV!$AC238,-99)</f>
        <v>-99</v>
      </c>
      <c r="I238" s="82">
        <f>IF($A238=$B$3,ProkustesV2!J238*ProkustesV!$AC238,-99)</f>
        <v>-99</v>
      </c>
      <c r="J238" s="82">
        <f>IF($A238=$B$3,ProkustesV2!I238*ProkustesV!$AC238,-99)</f>
        <v>-99</v>
      </c>
      <c r="K238" s="82">
        <f>IF($A238=$B$3,ProkustesV2!L238*ProkustesV!$AC238,-99)</f>
        <v>-99</v>
      </c>
      <c r="L238" s="82">
        <f>IF($A238=$B$3,ProkustesV2!K238*ProkustesV!$AC238,-99)</f>
        <v>-99</v>
      </c>
      <c r="M238" s="82">
        <f>IF($A238=$B$3,ProkustesV2!N238*ProkustesV!$AC238,-99)</f>
        <v>-99</v>
      </c>
      <c r="N238" s="82">
        <f>IF($A238=$B$3,ProkustesV2!M238*ProkustesV!$AC238,-99)</f>
        <v>-99</v>
      </c>
      <c r="O238" s="82">
        <f>IF($A238=$B$3,ProkustesV2!P238*ProkustesV!$AC238,-99)</f>
        <v>-99</v>
      </c>
      <c r="P238" s="82">
        <f>IF($A238=$B$3,ProkustesV2!O238*ProkustesV!$AC238,-99)</f>
        <v>-99</v>
      </c>
      <c r="Q238" s="82">
        <f>IF($A238=$B$3,ProkustesV2!R238*ProkustesV!$AC238,-99)</f>
        <v>-99</v>
      </c>
      <c r="R238" s="82">
        <f>IF($A238=$B$3,ProkustesV2!Q238*ProkustesV!$AC238,-99)</f>
        <v>-99</v>
      </c>
      <c r="S238" s="82">
        <f>IF($A238=$B$3,ProkustesV2!T238*ProkustesV!$AC238,-99)</f>
        <v>-99</v>
      </c>
      <c r="T238" s="82">
        <f>IF($A238=$B$3,ProkustesV2!S238*ProkustesV!$AC238,-99)</f>
        <v>-99</v>
      </c>
      <c r="U238" s="82">
        <f>IF($A238=$B$3,ProkustesV2!V238*ProkustesV!$AC238,-99)</f>
        <v>-99</v>
      </c>
      <c r="V238" s="82">
        <f>IF($A238=$B$3,ProkustesV2!U238*ProkustesV!$AC238,-99)</f>
        <v>-99</v>
      </c>
    </row>
    <row r="239" spans="1:22" x14ac:dyDescent="0.3">
      <c r="A239" s="80" t="str">
        <f t="shared" si="5"/>
        <v>DIPoel</v>
      </c>
      <c r="B239" s="82" t="str">
        <f>ProkustesV!D239</f>
        <v>DIPoel3_d_2.jpg</v>
      </c>
      <c r="C239" s="82">
        <f>IF($A239=$B$3,ProkustesV2!D239*ProkustesV!$AC239,-99)</f>
        <v>-99</v>
      </c>
      <c r="D239" s="82">
        <f>IF($A239=$B$3,ProkustesV2!C239*ProkustesV!$AC239,-99)</f>
        <v>-99</v>
      </c>
      <c r="E239" s="82">
        <f>IF($A239=$B$3,ProkustesV2!F239*ProkustesV!$AC239,-99)</f>
        <v>-99</v>
      </c>
      <c r="F239" s="82">
        <f>IF($A239=$B$3,ProkustesV2!E239*ProkustesV!$AC239,-99)</f>
        <v>-99</v>
      </c>
      <c r="G239" s="82">
        <f>IF($A239=$B$3,ProkustesV2!H239*ProkustesV!$AC239,-99)</f>
        <v>-99</v>
      </c>
      <c r="H239" s="82">
        <f>IF($A239=$B$3,ProkustesV2!G239*ProkustesV!$AC239,-99)</f>
        <v>-99</v>
      </c>
      <c r="I239" s="82">
        <f>IF($A239=$B$3,ProkustesV2!J239*ProkustesV!$AC239,-99)</f>
        <v>-99</v>
      </c>
      <c r="J239" s="82">
        <f>IF($A239=$B$3,ProkustesV2!I239*ProkustesV!$AC239,-99)</f>
        <v>-99</v>
      </c>
      <c r="K239" s="82">
        <f>IF($A239=$B$3,ProkustesV2!L239*ProkustesV!$AC239,-99)</f>
        <v>-99</v>
      </c>
      <c r="L239" s="82">
        <f>IF($A239=$B$3,ProkustesV2!K239*ProkustesV!$AC239,-99)</f>
        <v>-99</v>
      </c>
      <c r="M239" s="82">
        <f>IF($A239=$B$3,ProkustesV2!N239*ProkustesV!$AC239,-99)</f>
        <v>-99</v>
      </c>
      <c r="N239" s="82">
        <f>IF($A239=$B$3,ProkustesV2!M239*ProkustesV!$AC239,-99)</f>
        <v>-99</v>
      </c>
      <c r="O239" s="82">
        <f>IF($A239=$B$3,ProkustesV2!P239*ProkustesV!$AC239,-99)</f>
        <v>-99</v>
      </c>
      <c r="P239" s="82">
        <f>IF($A239=$B$3,ProkustesV2!O239*ProkustesV!$AC239,-99)</f>
        <v>-99</v>
      </c>
      <c r="Q239" s="82">
        <f>IF($A239=$B$3,ProkustesV2!R239*ProkustesV!$AC239,-99)</f>
        <v>-99</v>
      </c>
      <c r="R239" s="82">
        <f>IF($A239=$B$3,ProkustesV2!Q239*ProkustesV!$AC239,-99)</f>
        <v>-99</v>
      </c>
      <c r="S239" s="82">
        <f>IF($A239=$B$3,ProkustesV2!T239*ProkustesV!$AC239,-99)</f>
        <v>-99</v>
      </c>
      <c r="T239" s="82">
        <f>IF($A239=$B$3,ProkustesV2!S239*ProkustesV!$AC239,-99)</f>
        <v>-99</v>
      </c>
      <c r="U239" s="82">
        <f>IF($A239=$B$3,ProkustesV2!V239*ProkustesV!$AC239,-99)</f>
        <v>-99</v>
      </c>
      <c r="V239" s="82">
        <f>IF($A239=$B$3,ProkustesV2!U239*ProkustesV!$AC239,-99)</f>
        <v>-99</v>
      </c>
    </row>
    <row r="240" spans="1:22" x14ac:dyDescent="0.3">
      <c r="A240" s="80" t="str">
        <f t="shared" si="5"/>
        <v>DIPoel</v>
      </c>
      <c r="B240" s="82" t="str">
        <f>ProkustesV!D240</f>
        <v>DIPoel3_d_3.jpg</v>
      </c>
      <c r="C240" s="82">
        <f>IF($A240=$B$3,ProkustesV2!D240*ProkustesV!$AC240,-99)</f>
        <v>-99</v>
      </c>
      <c r="D240" s="82">
        <f>IF($A240=$B$3,ProkustesV2!C240*ProkustesV!$AC240,-99)</f>
        <v>-99</v>
      </c>
      <c r="E240" s="82">
        <f>IF($A240=$B$3,ProkustesV2!F240*ProkustesV!$AC240,-99)</f>
        <v>-99</v>
      </c>
      <c r="F240" s="82">
        <f>IF($A240=$B$3,ProkustesV2!E240*ProkustesV!$AC240,-99)</f>
        <v>-99</v>
      </c>
      <c r="G240" s="82">
        <f>IF($A240=$B$3,ProkustesV2!H240*ProkustesV!$AC240,-99)</f>
        <v>-99</v>
      </c>
      <c r="H240" s="82">
        <f>IF($A240=$B$3,ProkustesV2!G240*ProkustesV!$AC240,-99)</f>
        <v>-99</v>
      </c>
      <c r="I240" s="82">
        <f>IF($A240=$B$3,ProkustesV2!J240*ProkustesV!$AC240,-99)</f>
        <v>-99</v>
      </c>
      <c r="J240" s="82">
        <f>IF($A240=$B$3,ProkustesV2!I240*ProkustesV!$AC240,-99)</f>
        <v>-99</v>
      </c>
      <c r="K240" s="82">
        <f>IF($A240=$B$3,ProkustesV2!L240*ProkustesV!$AC240,-99)</f>
        <v>-99</v>
      </c>
      <c r="L240" s="82">
        <f>IF($A240=$B$3,ProkustesV2!K240*ProkustesV!$AC240,-99)</f>
        <v>-99</v>
      </c>
      <c r="M240" s="82">
        <f>IF($A240=$B$3,ProkustesV2!N240*ProkustesV!$AC240,-99)</f>
        <v>-99</v>
      </c>
      <c r="N240" s="82">
        <f>IF($A240=$B$3,ProkustesV2!M240*ProkustesV!$AC240,-99)</f>
        <v>-99</v>
      </c>
      <c r="O240" s="82">
        <f>IF($A240=$B$3,ProkustesV2!P240*ProkustesV!$AC240,-99)</f>
        <v>-99</v>
      </c>
      <c r="P240" s="82">
        <f>IF($A240=$B$3,ProkustesV2!O240*ProkustesV!$AC240,-99)</f>
        <v>-99</v>
      </c>
      <c r="Q240" s="82">
        <f>IF($A240=$B$3,ProkustesV2!R240*ProkustesV!$AC240,-99)</f>
        <v>-99</v>
      </c>
      <c r="R240" s="82">
        <f>IF($A240=$B$3,ProkustesV2!Q240*ProkustesV!$AC240,-99)</f>
        <v>-99</v>
      </c>
      <c r="S240" s="82">
        <f>IF($A240=$B$3,ProkustesV2!T240*ProkustesV!$AC240,-99)</f>
        <v>-99</v>
      </c>
      <c r="T240" s="82">
        <f>IF($A240=$B$3,ProkustesV2!S240*ProkustesV!$AC240,-99)</f>
        <v>-99</v>
      </c>
      <c r="U240" s="82">
        <f>IF($A240=$B$3,ProkustesV2!V240*ProkustesV!$AC240,-99)</f>
        <v>-99</v>
      </c>
      <c r="V240" s="82">
        <f>IF($A240=$B$3,ProkustesV2!U240*ProkustesV!$AC240,-99)</f>
        <v>-99</v>
      </c>
    </row>
    <row r="241" spans="1:22" x14ac:dyDescent="0.3">
      <c r="A241" s="80" t="str">
        <f t="shared" si="5"/>
        <v>DIPoel</v>
      </c>
      <c r="B241" s="82" t="str">
        <f>ProkustesV!D241</f>
        <v>DIPoel3_d_4.jpg</v>
      </c>
      <c r="C241" s="82">
        <f>IF($A241=$B$3,ProkustesV2!D241*ProkustesV!$AC241,-99)</f>
        <v>-99</v>
      </c>
      <c r="D241" s="82">
        <f>IF($A241=$B$3,ProkustesV2!C241*ProkustesV!$AC241,-99)</f>
        <v>-99</v>
      </c>
      <c r="E241" s="82">
        <f>IF($A241=$B$3,ProkustesV2!F241*ProkustesV!$AC241,-99)</f>
        <v>-99</v>
      </c>
      <c r="F241" s="82">
        <f>IF($A241=$B$3,ProkustesV2!E241*ProkustesV!$AC241,-99)</f>
        <v>-99</v>
      </c>
      <c r="G241" s="82">
        <f>IF($A241=$B$3,ProkustesV2!H241*ProkustesV!$AC241,-99)</f>
        <v>-99</v>
      </c>
      <c r="H241" s="82">
        <f>IF($A241=$B$3,ProkustesV2!G241*ProkustesV!$AC241,-99)</f>
        <v>-99</v>
      </c>
      <c r="I241" s="82">
        <f>IF($A241=$B$3,ProkustesV2!J241*ProkustesV!$AC241,-99)</f>
        <v>-99</v>
      </c>
      <c r="J241" s="82">
        <f>IF($A241=$B$3,ProkustesV2!I241*ProkustesV!$AC241,-99)</f>
        <v>-99</v>
      </c>
      <c r="K241" s="82">
        <f>IF($A241=$B$3,ProkustesV2!L241*ProkustesV!$AC241,-99)</f>
        <v>-99</v>
      </c>
      <c r="L241" s="82">
        <f>IF($A241=$B$3,ProkustesV2!K241*ProkustesV!$AC241,-99)</f>
        <v>-99</v>
      </c>
      <c r="M241" s="82">
        <f>IF($A241=$B$3,ProkustesV2!N241*ProkustesV!$AC241,-99)</f>
        <v>-99</v>
      </c>
      <c r="N241" s="82">
        <f>IF($A241=$B$3,ProkustesV2!M241*ProkustesV!$AC241,-99)</f>
        <v>-99</v>
      </c>
      <c r="O241" s="82">
        <f>IF($A241=$B$3,ProkustesV2!P241*ProkustesV!$AC241,-99)</f>
        <v>-99</v>
      </c>
      <c r="P241" s="82">
        <f>IF($A241=$B$3,ProkustesV2!O241*ProkustesV!$AC241,-99)</f>
        <v>-99</v>
      </c>
      <c r="Q241" s="82">
        <f>IF($A241=$B$3,ProkustesV2!R241*ProkustesV!$AC241,-99)</f>
        <v>-99</v>
      </c>
      <c r="R241" s="82">
        <f>IF($A241=$B$3,ProkustesV2!Q241*ProkustesV!$AC241,-99)</f>
        <v>-99</v>
      </c>
      <c r="S241" s="82">
        <f>IF($A241=$B$3,ProkustesV2!T241*ProkustesV!$AC241,-99)</f>
        <v>-99</v>
      </c>
      <c r="T241" s="82">
        <f>IF($A241=$B$3,ProkustesV2!S241*ProkustesV!$AC241,-99)</f>
        <v>-99</v>
      </c>
      <c r="U241" s="82">
        <f>IF($A241=$B$3,ProkustesV2!V241*ProkustesV!$AC241,-99)</f>
        <v>-99</v>
      </c>
      <c r="V241" s="82">
        <f>IF($A241=$B$3,ProkustesV2!U241*ProkustesV!$AC241,-99)</f>
        <v>-99</v>
      </c>
    </row>
    <row r="242" spans="1:22" x14ac:dyDescent="0.3">
      <c r="A242" s="80" t="str">
        <f t="shared" si="5"/>
        <v>DIPoel</v>
      </c>
      <c r="B242" s="82" t="str">
        <f>ProkustesV!D242</f>
        <v>DIPoel3_d_5.jpg</v>
      </c>
      <c r="C242" s="82">
        <f>IF($A242=$B$3,ProkustesV2!D242*ProkustesV!$AC242,-99)</f>
        <v>-99</v>
      </c>
      <c r="D242" s="82">
        <f>IF($A242=$B$3,ProkustesV2!C242*ProkustesV!$AC242,-99)</f>
        <v>-99</v>
      </c>
      <c r="E242" s="82">
        <f>IF($A242=$B$3,ProkustesV2!F242*ProkustesV!$AC242,-99)</f>
        <v>-99</v>
      </c>
      <c r="F242" s="82">
        <f>IF($A242=$B$3,ProkustesV2!E242*ProkustesV!$AC242,-99)</f>
        <v>-99</v>
      </c>
      <c r="G242" s="82">
        <f>IF($A242=$B$3,ProkustesV2!H242*ProkustesV!$AC242,-99)</f>
        <v>-99</v>
      </c>
      <c r="H242" s="82">
        <f>IF($A242=$B$3,ProkustesV2!G242*ProkustesV!$AC242,-99)</f>
        <v>-99</v>
      </c>
      <c r="I242" s="82">
        <f>IF($A242=$B$3,ProkustesV2!J242*ProkustesV!$AC242,-99)</f>
        <v>-99</v>
      </c>
      <c r="J242" s="82">
        <f>IF($A242=$B$3,ProkustesV2!I242*ProkustesV!$AC242,-99)</f>
        <v>-99</v>
      </c>
      <c r="K242" s="82">
        <f>IF($A242=$B$3,ProkustesV2!L242*ProkustesV!$AC242,-99)</f>
        <v>-99</v>
      </c>
      <c r="L242" s="82">
        <f>IF($A242=$B$3,ProkustesV2!K242*ProkustesV!$AC242,-99)</f>
        <v>-99</v>
      </c>
      <c r="M242" s="82">
        <f>IF($A242=$B$3,ProkustesV2!N242*ProkustesV!$AC242,-99)</f>
        <v>-99</v>
      </c>
      <c r="N242" s="82">
        <f>IF($A242=$B$3,ProkustesV2!M242*ProkustesV!$AC242,-99)</f>
        <v>-99</v>
      </c>
      <c r="O242" s="82">
        <f>IF($A242=$B$3,ProkustesV2!P242*ProkustesV!$AC242,-99)</f>
        <v>-99</v>
      </c>
      <c r="P242" s="82">
        <f>IF($A242=$B$3,ProkustesV2!O242*ProkustesV!$AC242,-99)</f>
        <v>-99</v>
      </c>
      <c r="Q242" s="82">
        <f>IF($A242=$B$3,ProkustesV2!R242*ProkustesV!$AC242,-99)</f>
        <v>-99</v>
      </c>
      <c r="R242" s="82">
        <f>IF($A242=$B$3,ProkustesV2!Q242*ProkustesV!$AC242,-99)</f>
        <v>-99</v>
      </c>
      <c r="S242" s="82">
        <f>IF($A242=$B$3,ProkustesV2!T242*ProkustesV!$AC242,-99)</f>
        <v>-99</v>
      </c>
      <c r="T242" s="82">
        <f>IF($A242=$B$3,ProkustesV2!S242*ProkustesV!$AC242,-99)</f>
        <v>-99</v>
      </c>
      <c r="U242" s="82">
        <f>IF($A242=$B$3,ProkustesV2!V242*ProkustesV!$AC242,-99)</f>
        <v>-99</v>
      </c>
      <c r="V242" s="82">
        <f>IF($A242=$B$3,ProkustesV2!U242*ProkustesV!$AC242,-99)</f>
        <v>-99</v>
      </c>
    </row>
    <row r="243" spans="1:22" x14ac:dyDescent="0.3">
      <c r="A243" s="80" t="str">
        <f t="shared" si="5"/>
        <v>DIPoel</v>
      </c>
      <c r="B243" s="82" t="str">
        <f>ProkustesV!D243</f>
        <v>DIPoel4_d_1.jpg</v>
      </c>
      <c r="C243" s="82">
        <f>IF($A243=$B$3,ProkustesV2!D243*ProkustesV!$AC243,-99)</f>
        <v>-99</v>
      </c>
      <c r="D243" s="82">
        <f>IF($A243=$B$3,ProkustesV2!C243*ProkustesV!$AC243,-99)</f>
        <v>-99</v>
      </c>
      <c r="E243" s="82">
        <f>IF($A243=$B$3,ProkustesV2!F243*ProkustesV!$AC243,-99)</f>
        <v>-99</v>
      </c>
      <c r="F243" s="82">
        <f>IF($A243=$B$3,ProkustesV2!E243*ProkustesV!$AC243,-99)</f>
        <v>-99</v>
      </c>
      <c r="G243" s="82">
        <f>IF($A243=$B$3,ProkustesV2!H243*ProkustesV!$AC243,-99)</f>
        <v>-99</v>
      </c>
      <c r="H243" s="82">
        <f>IF($A243=$B$3,ProkustesV2!G243*ProkustesV!$AC243,-99)</f>
        <v>-99</v>
      </c>
      <c r="I243" s="82">
        <f>IF($A243=$B$3,ProkustesV2!J243*ProkustesV!$AC243,-99)</f>
        <v>-99</v>
      </c>
      <c r="J243" s="82">
        <f>IF($A243=$B$3,ProkustesV2!I243*ProkustesV!$AC243,-99)</f>
        <v>-99</v>
      </c>
      <c r="K243" s="82">
        <f>IF($A243=$B$3,ProkustesV2!L243*ProkustesV!$AC243,-99)</f>
        <v>-99</v>
      </c>
      <c r="L243" s="82">
        <f>IF($A243=$B$3,ProkustesV2!K243*ProkustesV!$AC243,-99)</f>
        <v>-99</v>
      </c>
      <c r="M243" s="82">
        <f>IF($A243=$B$3,ProkustesV2!N243*ProkustesV!$AC243,-99)</f>
        <v>-99</v>
      </c>
      <c r="N243" s="82">
        <f>IF($A243=$B$3,ProkustesV2!M243*ProkustesV!$AC243,-99)</f>
        <v>-99</v>
      </c>
      <c r="O243" s="82">
        <f>IF($A243=$B$3,ProkustesV2!P243*ProkustesV!$AC243,-99)</f>
        <v>-99</v>
      </c>
      <c r="P243" s="82">
        <f>IF($A243=$B$3,ProkustesV2!O243*ProkustesV!$AC243,-99)</f>
        <v>-99</v>
      </c>
      <c r="Q243" s="82">
        <f>IF($A243=$B$3,ProkustesV2!R243*ProkustesV!$AC243,-99)</f>
        <v>-99</v>
      </c>
      <c r="R243" s="82">
        <f>IF($A243=$B$3,ProkustesV2!Q243*ProkustesV!$AC243,-99)</f>
        <v>-99</v>
      </c>
      <c r="S243" s="82">
        <f>IF($A243=$B$3,ProkustesV2!T243*ProkustesV!$AC243,-99)</f>
        <v>-99</v>
      </c>
      <c r="T243" s="82">
        <f>IF($A243=$B$3,ProkustesV2!S243*ProkustesV!$AC243,-99)</f>
        <v>-99</v>
      </c>
      <c r="U243" s="82">
        <f>IF($A243=$B$3,ProkustesV2!V243*ProkustesV!$AC243,-99)</f>
        <v>-99</v>
      </c>
      <c r="V243" s="82">
        <f>IF($A243=$B$3,ProkustesV2!U243*ProkustesV!$AC243,-99)</f>
        <v>-99</v>
      </c>
    </row>
    <row r="244" spans="1:22" x14ac:dyDescent="0.3">
      <c r="A244" s="80" t="str">
        <f t="shared" si="5"/>
        <v>DIPoel</v>
      </c>
      <c r="B244" s="82" t="str">
        <f>ProkustesV!D244</f>
        <v>DIPoel4_d_2.jpg</v>
      </c>
      <c r="C244" s="82">
        <f>IF($A244=$B$3,ProkustesV2!D244*ProkustesV!$AC244,-99)</f>
        <v>-99</v>
      </c>
      <c r="D244" s="82">
        <f>IF($A244=$B$3,ProkustesV2!C244*ProkustesV!$AC244,-99)</f>
        <v>-99</v>
      </c>
      <c r="E244" s="82">
        <f>IF($A244=$B$3,ProkustesV2!F244*ProkustesV!$AC244,-99)</f>
        <v>-99</v>
      </c>
      <c r="F244" s="82">
        <f>IF($A244=$B$3,ProkustesV2!E244*ProkustesV!$AC244,-99)</f>
        <v>-99</v>
      </c>
      <c r="G244" s="82">
        <f>IF($A244=$B$3,ProkustesV2!H244*ProkustesV!$AC244,-99)</f>
        <v>-99</v>
      </c>
      <c r="H244" s="82">
        <f>IF($A244=$B$3,ProkustesV2!G244*ProkustesV!$AC244,-99)</f>
        <v>-99</v>
      </c>
      <c r="I244" s="82">
        <f>IF($A244=$B$3,ProkustesV2!J244*ProkustesV!$AC244,-99)</f>
        <v>-99</v>
      </c>
      <c r="J244" s="82">
        <f>IF($A244=$B$3,ProkustesV2!I244*ProkustesV!$AC244,-99)</f>
        <v>-99</v>
      </c>
      <c r="K244" s="82">
        <f>IF($A244=$B$3,ProkustesV2!L244*ProkustesV!$AC244,-99)</f>
        <v>-99</v>
      </c>
      <c r="L244" s="82">
        <f>IF($A244=$B$3,ProkustesV2!K244*ProkustesV!$AC244,-99)</f>
        <v>-99</v>
      </c>
      <c r="M244" s="82">
        <f>IF($A244=$B$3,ProkustesV2!N244*ProkustesV!$AC244,-99)</f>
        <v>-99</v>
      </c>
      <c r="N244" s="82">
        <f>IF($A244=$B$3,ProkustesV2!M244*ProkustesV!$AC244,-99)</f>
        <v>-99</v>
      </c>
      <c r="O244" s="82">
        <f>IF($A244=$B$3,ProkustesV2!P244*ProkustesV!$AC244,-99)</f>
        <v>-99</v>
      </c>
      <c r="P244" s="82">
        <f>IF($A244=$B$3,ProkustesV2!O244*ProkustesV!$AC244,-99)</f>
        <v>-99</v>
      </c>
      <c r="Q244" s="82">
        <f>IF($A244=$B$3,ProkustesV2!R244*ProkustesV!$AC244,-99)</f>
        <v>-99</v>
      </c>
      <c r="R244" s="82">
        <f>IF($A244=$B$3,ProkustesV2!Q244*ProkustesV!$AC244,-99)</f>
        <v>-99</v>
      </c>
      <c r="S244" s="82">
        <f>IF($A244=$B$3,ProkustesV2!T244*ProkustesV!$AC244,-99)</f>
        <v>-99</v>
      </c>
      <c r="T244" s="82">
        <f>IF($A244=$B$3,ProkustesV2!S244*ProkustesV!$AC244,-99)</f>
        <v>-99</v>
      </c>
      <c r="U244" s="82">
        <f>IF($A244=$B$3,ProkustesV2!V244*ProkustesV!$AC244,-99)</f>
        <v>-99</v>
      </c>
      <c r="V244" s="82">
        <f>IF($A244=$B$3,ProkustesV2!U244*ProkustesV!$AC244,-99)</f>
        <v>-99</v>
      </c>
    </row>
    <row r="245" spans="1:22" x14ac:dyDescent="0.3">
      <c r="A245" s="80" t="str">
        <f t="shared" si="5"/>
        <v>DIPoel</v>
      </c>
      <c r="B245" s="82" t="str">
        <f>ProkustesV!D245</f>
        <v>DIPoel4_d_3.jpg</v>
      </c>
      <c r="C245" s="82">
        <f>IF($A245=$B$3,ProkustesV2!D245*ProkustesV!$AC245,-99)</f>
        <v>-99</v>
      </c>
      <c r="D245" s="82">
        <f>IF($A245=$B$3,ProkustesV2!C245*ProkustesV!$AC245,-99)</f>
        <v>-99</v>
      </c>
      <c r="E245" s="82">
        <f>IF($A245=$B$3,ProkustesV2!F245*ProkustesV!$AC245,-99)</f>
        <v>-99</v>
      </c>
      <c r="F245" s="82">
        <f>IF($A245=$B$3,ProkustesV2!E245*ProkustesV!$AC245,-99)</f>
        <v>-99</v>
      </c>
      <c r="G245" s="82">
        <f>IF($A245=$B$3,ProkustesV2!H245*ProkustesV!$AC245,-99)</f>
        <v>-99</v>
      </c>
      <c r="H245" s="82">
        <f>IF($A245=$B$3,ProkustesV2!G245*ProkustesV!$AC245,-99)</f>
        <v>-99</v>
      </c>
      <c r="I245" s="82">
        <f>IF($A245=$B$3,ProkustesV2!J245*ProkustesV!$AC245,-99)</f>
        <v>-99</v>
      </c>
      <c r="J245" s="82">
        <f>IF($A245=$B$3,ProkustesV2!I245*ProkustesV!$AC245,-99)</f>
        <v>-99</v>
      </c>
      <c r="K245" s="82">
        <f>IF($A245=$B$3,ProkustesV2!L245*ProkustesV!$AC245,-99)</f>
        <v>-99</v>
      </c>
      <c r="L245" s="82">
        <f>IF($A245=$B$3,ProkustesV2!K245*ProkustesV!$AC245,-99)</f>
        <v>-99</v>
      </c>
      <c r="M245" s="82">
        <f>IF($A245=$B$3,ProkustesV2!N245*ProkustesV!$AC245,-99)</f>
        <v>-99</v>
      </c>
      <c r="N245" s="82">
        <f>IF($A245=$B$3,ProkustesV2!M245*ProkustesV!$AC245,-99)</f>
        <v>-99</v>
      </c>
      <c r="O245" s="82">
        <f>IF($A245=$B$3,ProkustesV2!P245*ProkustesV!$AC245,-99)</f>
        <v>-99</v>
      </c>
      <c r="P245" s="82">
        <f>IF($A245=$B$3,ProkustesV2!O245*ProkustesV!$AC245,-99)</f>
        <v>-99</v>
      </c>
      <c r="Q245" s="82">
        <f>IF($A245=$B$3,ProkustesV2!R245*ProkustesV!$AC245,-99)</f>
        <v>-99</v>
      </c>
      <c r="R245" s="82">
        <f>IF($A245=$B$3,ProkustesV2!Q245*ProkustesV!$AC245,-99)</f>
        <v>-99</v>
      </c>
      <c r="S245" s="82">
        <f>IF($A245=$B$3,ProkustesV2!T245*ProkustesV!$AC245,-99)</f>
        <v>-99</v>
      </c>
      <c r="T245" s="82">
        <f>IF($A245=$B$3,ProkustesV2!S245*ProkustesV!$AC245,-99)</f>
        <v>-99</v>
      </c>
      <c r="U245" s="82">
        <f>IF($A245=$B$3,ProkustesV2!V245*ProkustesV!$AC245,-99)</f>
        <v>-99</v>
      </c>
      <c r="V245" s="82">
        <f>IF($A245=$B$3,ProkustesV2!U245*ProkustesV!$AC245,-99)</f>
        <v>-99</v>
      </c>
    </row>
    <row r="246" spans="1:22" x14ac:dyDescent="0.3">
      <c r="A246" s="80" t="str">
        <f t="shared" si="5"/>
        <v>DIPoel</v>
      </c>
      <c r="B246" s="82" t="str">
        <f>ProkustesV!D246</f>
        <v>DIPoel4_d_4.jpg</v>
      </c>
      <c r="C246" s="82">
        <f>IF($A246=$B$3,ProkustesV2!D246*ProkustesV!$AC246,-99)</f>
        <v>-99</v>
      </c>
      <c r="D246" s="82">
        <f>IF($A246=$B$3,ProkustesV2!C246*ProkustesV!$AC246,-99)</f>
        <v>-99</v>
      </c>
      <c r="E246" s="82">
        <f>IF($A246=$B$3,ProkustesV2!F246*ProkustesV!$AC246,-99)</f>
        <v>-99</v>
      </c>
      <c r="F246" s="82">
        <f>IF($A246=$B$3,ProkustesV2!E246*ProkustesV!$AC246,-99)</f>
        <v>-99</v>
      </c>
      <c r="G246" s="82">
        <f>IF($A246=$B$3,ProkustesV2!H246*ProkustesV!$AC246,-99)</f>
        <v>-99</v>
      </c>
      <c r="H246" s="82">
        <f>IF($A246=$B$3,ProkustesV2!G246*ProkustesV!$AC246,-99)</f>
        <v>-99</v>
      </c>
      <c r="I246" s="82">
        <f>IF($A246=$B$3,ProkustesV2!J246*ProkustesV!$AC246,-99)</f>
        <v>-99</v>
      </c>
      <c r="J246" s="82">
        <f>IF($A246=$B$3,ProkustesV2!I246*ProkustesV!$AC246,-99)</f>
        <v>-99</v>
      </c>
      <c r="K246" s="82">
        <f>IF($A246=$B$3,ProkustesV2!L246*ProkustesV!$AC246,-99)</f>
        <v>-99</v>
      </c>
      <c r="L246" s="82">
        <f>IF($A246=$B$3,ProkustesV2!K246*ProkustesV!$AC246,-99)</f>
        <v>-99</v>
      </c>
      <c r="M246" s="82">
        <f>IF($A246=$B$3,ProkustesV2!N246*ProkustesV!$AC246,-99)</f>
        <v>-99</v>
      </c>
      <c r="N246" s="82">
        <f>IF($A246=$B$3,ProkustesV2!M246*ProkustesV!$AC246,-99)</f>
        <v>-99</v>
      </c>
      <c r="O246" s="82">
        <f>IF($A246=$B$3,ProkustesV2!P246*ProkustesV!$AC246,-99)</f>
        <v>-99</v>
      </c>
      <c r="P246" s="82">
        <f>IF($A246=$B$3,ProkustesV2!O246*ProkustesV!$AC246,-99)</f>
        <v>-99</v>
      </c>
      <c r="Q246" s="82">
        <f>IF($A246=$B$3,ProkustesV2!R246*ProkustesV!$AC246,-99)</f>
        <v>-99</v>
      </c>
      <c r="R246" s="82">
        <f>IF($A246=$B$3,ProkustesV2!Q246*ProkustesV!$AC246,-99)</f>
        <v>-99</v>
      </c>
      <c r="S246" s="82">
        <f>IF($A246=$B$3,ProkustesV2!T246*ProkustesV!$AC246,-99)</f>
        <v>-99</v>
      </c>
      <c r="T246" s="82">
        <f>IF($A246=$B$3,ProkustesV2!S246*ProkustesV!$AC246,-99)</f>
        <v>-99</v>
      </c>
      <c r="U246" s="82">
        <f>IF($A246=$B$3,ProkustesV2!V246*ProkustesV!$AC246,-99)</f>
        <v>-99</v>
      </c>
      <c r="V246" s="82">
        <f>IF($A246=$B$3,ProkustesV2!U246*ProkustesV!$AC246,-99)</f>
        <v>-99</v>
      </c>
    </row>
    <row r="247" spans="1:22" x14ac:dyDescent="0.3">
      <c r="A247" s="80" t="str">
        <f t="shared" si="5"/>
        <v>DIPoel</v>
      </c>
      <c r="B247" s="82" t="str">
        <f>ProkustesV!D247</f>
        <v>DIPoel4_d_5.jpg</v>
      </c>
      <c r="C247" s="82">
        <f>IF($A247=$B$3,ProkustesV2!D247*ProkustesV!$AC247,-99)</f>
        <v>-99</v>
      </c>
      <c r="D247" s="82">
        <f>IF($A247=$B$3,ProkustesV2!C247*ProkustesV!$AC247,-99)</f>
        <v>-99</v>
      </c>
      <c r="E247" s="82">
        <f>IF($A247=$B$3,ProkustesV2!F247*ProkustesV!$AC247,-99)</f>
        <v>-99</v>
      </c>
      <c r="F247" s="82">
        <f>IF($A247=$B$3,ProkustesV2!E247*ProkustesV!$AC247,-99)</f>
        <v>-99</v>
      </c>
      <c r="G247" s="82">
        <f>IF($A247=$B$3,ProkustesV2!H247*ProkustesV!$AC247,-99)</f>
        <v>-99</v>
      </c>
      <c r="H247" s="82">
        <f>IF($A247=$B$3,ProkustesV2!G247*ProkustesV!$AC247,-99)</f>
        <v>-99</v>
      </c>
      <c r="I247" s="82">
        <f>IF($A247=$B$3,ProkustesV2!J247*ProkustesV!$AC247,-99)</f>
        <v>-99</v>
      </c>
      <c r="J247" s="82">
        <f>IF($A247=$B$3,ProkustesV2!I247*ProkustesV!$AC247,-99)</f>
        <v>-99</v>
      </c>
      <c r="K247" s="82">
        <f>IF($A247=$B$3,ProkustesV2!L247*ProkustesV!$AC247,-99)</f>
        <v>-99</v>
      </c>
      <c r="L247" s="82">
        <f>IF($A247=$B$3,ProkustesV2!K247*ProkustesV!$AC247,-99)</f>
        <v>-99</v>
      </c>
      <c r="M247" s="82">
        <f>IF($A247=$B$3,ProkustesV2!N247*ProkustesV!$AC247,-99)</f>
        <v>-99</v>
      </c>
      <c r="N247" s="82">
        <f>IF($A247=$B$3,ProkustesV2!M247*ProkustesV!$AC247,-99)</f>
        <v>-99</v>
      </c>
      <c r="O247" s="82">
        <f>IF($A247=$B$3,ProkustesV2!P247*ProkustesV!$AC247,-99)</f>
        <v>-99</v>
      </c>
      <c r="P247" s="82">
        <f>IF($A247=$B$3,ProkustesV2!O247*ProkustesV!$AC247,-99)</f>
        <v>-99</v>
      </c>
      <c r="Q247" s="82">
        <f>IF($A247=$B$3,ProkustesV2!R247*ProkustesV!$AC247,-99)</f>
        <v>-99</v>
      </c>
      <c r="R247" s="82">
        <f>IF($A247=$B$3,ProkustesV2!Q247*ProkustesV!$AC247,-99)</f>
        <v>-99</v>
      </c>
      <c r="S247" s="82">
        <f>IF($A247=$B$3,ProkustesV2!T247*ProkustesV!$AC247,-99)</f>
        <v>-99</v>
      </c>
      <c r="T247" s="82">
        <f>IF($A247=$B$3,ProkustesV2!S247*ProkustesV!$AC247,-99)</f>
        <v>-99</v>
      </c>
      <c r="U247" s="82">
        <f>IF($A247=$B$3,ProkustesV2!V247*ProkustesV!$AC247,-99)</f>
        <v>-99</v>
      </c>
      <c r="V247" s="82">
        <f>IF($A247=$B$3,ProkustesV2!U247*ProkustesV!$AC247,-99)</f>
        <v>-99</v>
      </c>
    </row>
    <row r="248" spans="1:22" x14ac:dyDescent="0.3">
      <c r="A248" s="80" t="str">
        <f t="shared" si="5"/>
        <v>DIPoel</v>
      </c>
      <c r="B248" s="82" t="str">
        <f>ProkustesV!D248</f>
        <v>DIPoel5_d_1.jpg</v>
      </c>
      <c r="C248" s="82">
        <f>IF($A248=$B$3,ProkustesV2!D248*ProkustesV!$AC248,-99)</f>
        <v>-99</v>
      </c>
      <c r="D248" s="82">
        <f>IF($A248=$B$3,ProkustesV2!C248*ProkustesV!$AC248,-99)</f>
        <v>-99</v>
      </c>
      <c r="E248" s="82">
        <f>IF($A248=$B$3,ProkustesV2!F248*ProkustesV!$AC248,-99)</f>
        <v>-99</v>
      </c>
      <c r="F248" s="82">
        <f>IF($A248=$B$3,ProkustesV2!E248*ProkustesV!$AC248,-99)</f>
        <v>-99</v>
      </c>
      <c r="G248" s="82">
        <f>IF($A248=$B$3,ProkustesV2!H248*ProkustesV!$AC248,-99)</f>
        <v>-99</v>
      </c>
      <c r="H248" s="82">
        <f>IF($A248=$B$3,ProkustesV2!G248*ProkustesV!$AC248,-99)</f>
        <v>-99</v>
      </c>
      <c r="I248" s="82">
        <f>IF($A248=$B$3,ProkustesV2!J248*ProkustesV!$AC248,-99)</f>
        <v>-99</v>
      </c>
      <c r="J248" s="82">
        <f>IF($A248=$B$3,ProkustesV2!I248*ProkustesV!$AC248,-99)</f>
        <v>-99</v>
      </c>
      <c r="K248" s="82">
        <f>IF($A248=$B$3,ProkustesV2!L248*ProkustesV!$AC248,-99)</f>
        <v>-99</v>
      </c>
      <c r="L248" s="82">
        <f>IF($A248=$B$3,ProkustesV2!K248*ProkustesV!$AC248,-99)</f>
        <v>-99</v>
      </c>
      <c r="M248" s="82">
        <f>IF($A248=$B$3,ProkustesV2!N248*ProkustesV!$AC248,-99)</f>
        <v>-99</v>
      </c>
      <c r="N248" s="82">
        <f>IF($A248=$B$3,ProkustesV2!M248*ProkustesV!$AC248,-99)</f>
        <v>-99</v>
      </c>
      <c r="O248" s="82">
        <f>IF($A248=$B$3,ProkustesV2!P248*ProkustesV!$AC248,-99)</f>
        <v>-99</v>
      </c>
      <c r="P248" s="82">
        <f>IF($A248=$B$3,ProkustesV2!O248*ProkustesV!$AC248,-99)</f>
        <v>-99</v>
      </c>
      <c r="Q248" s="82">
        <f>IF($A248=$B$3,ProkustesV2!R248*ProkustesV!$AC248,-99)</f>
        <v>-99</v>
      </c>
      <c r="R248" s="82">
        <f>IF($A248=$B$3,ProkustesV2!Q248*ProkustesV!$AC248,-99)</f>
        <v>-99</v>
      </c>
      <c r="S248" s="82">
        <f>IF($A248=$B$3,ProkustesV2!T248*ProkustesV!$AC248,-99)</f>
        <v>-99</v>
      </c>
      <c r="T248" s="82">
        <f>IF($A248=$B$3,ProkustesV2!S248*ProkustesV!$AC248,-99)</f>
        <v>-99</v>
      </c>
      <c r="U248" s="82">
        <f>IF($A248=$B$3,ProkustesV2!V248*ProkustesV!$AC248,-99)</f>
        <v>-99</v>
      </c>
      <c r="V248" s="82">
        <f>IF($A248=$B$3,ProkustesV2!U248*ProkustesV!$AC248,-99)</f>
        <v>-99</v>
      </c>
    </row>
    <row r="249" spans="1:22" x14ac:dyDescent="0.3">
      <c r="A249" s="80" t="str">
        <f t="shared" si="5"/>
        <v>DIPoel</v>
      </c>
      <c r="B249" s="82" t="str">
        <f>ProkustesV!D249</f>
        <v>DIPoel5_d_2.jpg</v>
      </c>
      <c r="C249" s="82">
        <f>IF($A249=$B$3,ProkustesV2!D249*ProkustesV!$AC249,-99)</f>
        <v>-99</v>
      </c>
      <c r="D249" s="82">
        <f>IF($A249=$B$3,ProkustesV2!C249*ProkustesV!$AC249,-99)</f>
        <v>-99</v>
      </c>
      <c r="E249" s="82">
        <f>IF($A249=$B$3,ProkustesV2!F249*ProkustesV!$AC249,-99)</f>
        <v>-99</v>
      </c>
      <c r="F249" s="82">
        <f>IF($A249=$B$3,ProkustesV2!E249*ProkustesV!$AC249,-99)</f>
        <v>-99</v>
      </c>
      <c r="G249" s="82">
        <f>IF($A249=$B$3,ProkustesV2!H249*ProkustesV!$AC249,-99)</f>
        <v>-99</v>
      </c>
      <c r="H249" s="82">
        <f>IF($A249=$B$3,ProkustesV2!G249*ProkustesV!$AC249,-99)</f>
        <v>-99</v>
      </c>
      <c r="I249" s="82">
        <f>IF($A249=$B$3,ProkustesV2!J249*ProkustesV!$AC249,-99)</f>
        <v>-99</v>
      </c>
      <c r="J249" s="82">
        <f>IF($A249=$B$3,ProkustesV2!I249*ProkustesV!$AC249,-99)</f>
        <v>-99</v>
      </c>
      <c r="K249" s="82">
        <f>IF($A249=$B$3,ProkustesV2!L249*ProkustesV!$AC249,-99)</f>
        <v>-99</v>
      </c>
      <c r="L249" s="82">
        <f>IF($A249=$B$3,ProkustesV2!K249*ProkustesV!$AC249,-99)</f>
        <v>-99</v>
      </c>
      <c r="M249" s="82">
        <f>IF($A249=$B$3,ProkustesV2!N249*ProkustesV!$AC249,-99)</f>
        <v>-99</v>
      </c>
      <c r="N249" s="82">
        <f>IF($A249=$B$3,ProkustesV2!M249*ProkustesV!$AC249,-99)</f>
        <v>-99</v>
      </c>
      <c r="O249" s="82">
        <f>IF($A249=$B$3,ProkustesV2!P249*ProkustesV!$AC249,-99)</f>
        <v>-99</v>
      </c>
      <c r="P249" s="82">
        <f>IF($A249=$B$3,ProkustesV2!O249*ProkustesV!$AC249,-99)</f>
        <v>-99</v>
      </c>
      <c r="Q249" s="82">
        <f>IF($A249=$B$3,ProkustesV2!R249*ProkustesV!$AC249,-99)</f>
        <v>-99</v>
      </c>
      <c r="R249" s="82">
        <f>IF($A249=$B$3,ProkustesV2!Q249*ProkustesV!$AC249,-99)</f>
        <v>-99</v>
      </c>
      <c r="S249" s="82">
        <f>IF($A249=$B$3,ProkustesV2!T249*ProkustesV!$AC249,-99)</f>
        <v>-99</v>
      </c>
      <c r="T249" s="82">
        <f>IF($A249=$B$3,ProkustesV2!S249*ProkustesV!$AC249,-99)</f>
        <v>-99</v>
      </c>
      <c r="U249" s="82">
        <f>IF($A249=$B$3,ProkustesV2!V249*ProkustesV!$AC249,-99)</f>
        <v>-99</v>
      </c>
      <c r="V249" s="82">
        <f>IF($A249=$B$3,ProkustesV2!U249*ProkustesV!$AC249,-99)</f>
        <v>-99</v>
      </c>
    </row>
    <row r="250" spans="1:22" x14ac:dyDescent="0.3">
      <c r="A250" s="80" t="str">
        <f t="shared" si="5"/>
        <v>DIPoel</v>
      </c>
      <c r="B250" s="82" t="str">
        <f>ProkustesV!D250</f>
        <v>DIPoel5_d_3.jpg</v>
      </c>
      <c r="C250" s="82">
        <f>IF($A250=$B$3,ProkustesV2!D250*ProkustesV!$AC250,-99)</f>
        <v>-99</v>
      </c>
      <c r="D250" s="82">
        <f>IF($A250=$B$3,ProkustesV2!C250*ProkustesV!$AC250,-99)</f>
        <v>-99</v>
      </c>
      <c r="E250" s="82">
        <f>IF($A250=$B$3,ProkustesV2!F250*ProkustesV!$AC250,-99)</f>
        <v>-99</v>
      </c>
      <c r="F250" s="82">
        <f>IF($A250=$B$3,ProkustesV2!E250*ProkustesV!$AC250,-99)</f>
        <v>-99</v>
      </c>
      <c r="G250" s="82">
        <f>IF($A250=$B$3,ProkustesV2!H250*ProkustesV!$AC250,-99)</f>
        <v>-99</v>
      </c>
      <c r="H250" s="82">
        <f>IF($A250=$B$3,ProkustesV2!G250*ProkustesV!$AC250,-99)</f>
        <v>-99</v>
      </c>
      <c r="I250" s="82">
        <f>IF($A250=$B$3,ProkustesV2!J250*ProkustesV!$AC250,-99)</f>
        <v>-99</v>
      </c>
      <c r="J250" s="82">
        <f>IF($A250=$B$3,ProkustesV2!I250*ProkustesV!$AC250,-99)</f>
        <v>-99</v>
      </c>
      <c r="K250" s="82">
        <f>IF($A250=$B$3,ProkustesV2!L250*ProkustesV!$AC250,-99)</f>
        <v>-99</v>
      </c>
      <c r="L250" s="82">
        <f>IF($A250=$B$3,ProkustesV2!K250*ProkustesV!$AC250,-99)</f>
        <v>-99</v>
      </c>
      <c r="M250" s="82">
        <f>IF($A250=$B$3,ProkustesV2!N250*ProkustesV!$AC250,-99)</f>
        <v>-99</v>
      </c>
      <c r="N250" s="82">
        <f>IF($A250=$B$3,ProkustesV2!M250*ProkustesV!$AC250,-99)</f>
        <v>-99</v>
      </c>
      <c r="O250" s="82">
        <f>IF($A250=$B$3,ProkustesV2!P250*ProkustesV!$AC250,-99)</f>
        <v>-99</v>
      </c>
      <c r="P250" s="82">
        <f>IF($A250=$B$3,ProkustesV2!O250*ProkustesV!$AC250,-99)</f>
        <v>-99</v>
      </c>
      <c r="Q250" s="82">
        <f>IF($A250=$B$3,ProkustesV2!R250*ProkustesV!$AC250,-99)</f>
        <v>-99</v>
      </c>
      <c r="R250" s="82">
        <f>IF($A250=$B$3,ProkustesV2!Q250*ProkustesV!$AC250,-99)</f>
        <v>-99</v>
      </c>
      <c r="S250" s="82">
        <f>IF($A250=$B$3,ProkustesV2!T250*ProkustesV!$AC250,-99)</f>
        <v>-99</v>
      </c>
      <c r="T250" s="82">
        <f>IF($A250=$B$3,ProkustesV2!S250*ProkustesV!$AC250,-99)</f>
        <v>-99</v>
      </c>
      <c r="U250" s="82">
        <f>IF($A250=$B$3,ProkustesV2!V250*ProkustesV!$AC250,-99)</f>
        <v>-99</v>
      </c>
      <c r="V250" s="82">
        <f>IF($A250=$B$3,ProkustesV2!U250*ProkustesV!$AC250,-99)</f>
        <v>-99</v>
      </c>
    </row>
    <row r="251" spans="1:22" x14ac:dyDescent="0.3">
      <c r="A251" s="80" t="str">
        <f t="shared" si="5"/>
        <v>DIPoel</v>
      </c>
      <c r="B251" s="82" t="str">
        <f>ProkustesV!D251</f>
        <v>DIPoel5_d_4.jpg</v>
      </c>
      <c r="C251" s="82">
        <f>IF($A251=$B$3,ProkustesV2!D251*ProkustesV!$AC251,-99)</f>
        <v>-99</v>
      </c>
      <c r="D251" s="82">
        <f>IF($A251=$B$3,ProkustesV2!C251*ProkustesV!$AC251,-99)</f>
        <v>-99</v>
      </c>
      <c r="E251" s="82">
        <f>IF($A251=$B$3,ProkustesV2!F251*ProkustesV!$AC251,-99)</f>
        <v>-99</v>
      </c>
      <c r="F251" s="82">
        <f>IF($A251=$B$3,ProkustesV2!E251*ProkustesV!$AC251,-99)</f>
        <v>-99</v>
      </c>
      <c r="G251" s="82">
        <f>IF($A251=$B$3,ProkustesV2!H251*ProkustesV!$AC251,-99)</f>
        <v>-99</v>
      </c>
      <c r="H251" s="82">
        <f>IF($A251=$B$3,ProkustesV2!G251*ProkustesV!$AC251,-99)</f>
        <v>-99</v>
      </c>
      <c r="I251" s="82">
        <f>IF($A251=$B$3,ProkustesV2!J251*ProkustesV!$AC251,-99)</f>
        <v>-99</v>
      </c>
      <c r="J251" s="82">
        <f>IF($A251=$B$3,ProkustesV2!I251*ProkustesV!$AC251,-99)</f>
        <v>-99</v>
      </c>
      <c r="K251" s="82">
        <f>IF($A251=$B$3,ProkustesV2!L251*ProkustesV!$AC251,-99)</f>
        <v>-99</v>
      </c>
      <c r="L251" s="82">
        <f>IF($A251=$B$3,ProkustesV2!K251*ProkustesV!$AC251,-99)</f>
        <v>-99</v>
      </c>
      <c r="M251" s="82">
        <f>IF($A251=$B$3,ProkustesV2!N251*ProkustesV!$AC251,-99)</f>
        <v>-99</v>
      </c>
      <c r="N251" s="82">
        <f>IF($A251=$B$3,ProkustesV2!M251*ProkustesV!$AC251,-99)</f>
        <v>-99</v>
      </c>
      <c r="O251" s="82">
        <f>IF($A251=$B$3,ProkustesV2!P251*ProkustesV!$AC251,-99)</f>
        <v>-99</v>
      </c>
      <c r="P251" s="82">
        <f>IF($A251=$B$3,ProkustesV2!O251*ProkustesV!$AC251,-99)</f>
        <v>-99</v>
      </c>
      <c r="Q251" s="82">
        <f>IF($A251=$B$3,ProkustesV2!R251*ProkustesV!$AC251,-99)</f>
        <v>-99</v>
      </c>
      <c r="R251" s="82">
        <f>IF($A251=$B$3,ProkustesV2!Q251*ProkustesV!$AC251,-99)</f>
        <v>-99</v>
      </c>
      <c r="S251" s="82">
        <f>IF($A251=$B$3,ProkustesV2!T251*ProkustesV!$AC251,-99)</f>
        <v>-99</v>
      </c>
      <c r="T251" s="82">
        <f>IF($A251=$B$3,ProkustesV2!S251*ProkustesV!$AC251,-99)</f>
        <v>-99</v>
      </c>
      <c r="U251" s="82">
        <f>IF($A251=$B$3,ProkustesV2!V251*ProkustesV!$AC251,-99)</f>
        <v>-99</v>
      </c>
      <c r="V251" s="82">
        <f>IF($A251=$B$3,ProkustesV2!U251*ProkustesV!$AC251,-99)</f>
        <v>-99</v>
      </c>
    </row>
    <row r="252" spans="1:22" x14ac:dyDescent="0.3">
      <c r="A252" s="80" t="str">
        <f t="shared" si="5"/>
        <v>DIPoel</v>
      </c>
      <c r="B252" s="82" t="str">
        <f>ProkustesV!D252</f>
        <v>DIPoel5_d_5.jpg</v>
      </c>
      <c r="C252" s="82">
        <f>IF($A252=$B$3,ProkustesV2!D252*ProkustesV!$AC252,-99)</f>
        <v>-99</v>
      </c>
      <c r="D252" s="82">
        <f>IF($A252=$B$3,ProkustesV2!C252*ProkustesV!$AC252,-99)</f>
        <v>-99</v>
      </c>
      <c r="E252" s="82">
        <f>IF($A252=$B$3,ProkustesV2!F252*ProkustesV!$AC252,-99)</f>
        <v>-99</v>
      </c>
      <c r="F252" s="82">
        <f>IF($A252=$B$3,ProkustesV2!E252*ProkustesV!$AC252,-99)</f>
        <v>-99</v>
      </c>
      <c r="G252" s="82">
        <f>IF($A252=$B$3,ProkustesV2!H252*ProkustesV!$AC252,-99)</f>
        <v>-99</v>
      </c>
      <c r="H252" s="82">
        <f>IF($A252=$B$3,ProkustesV2!G252*ProkustesV!$AC252,-99)</f>
        <v>-99</v>
      </c>
      <c r="I252" s="82">
        <f>IF($A252=$B$3,ProkustesV2!J252*ProkustesV!$AC252,-99)</f>
        <v>-99</v>
      </c>
      <c r="J252" s="82">
        <f>IF($A252=$B$3,ProkustesV2!I252*ProkustesV!$AC252,-99)</f>
        <v>-99</v>
      </c>
      <c r="K252" s="82">
        <f>IF($A252=$B$3,ProkustesV2!L252*ProkustesV!$AC252,-99)</f>
        <v>-99</v>
      </c>
      <c r="L252" s="82">
        <f>IF($A252=$B$3,ProkustesV2!K252*ProkustesV!$AC252,-99)</f>
        <v>-99</v>
      </c>
      <c r="M252" s="82">
        <f>IF($A252=$B$3,ProkustesV2!N252*ProkustesV!$AC252,-99)</f>
        <v>-99</v>
      </c>
      <c r="N252" s="82">
        <f>IF($A252=$B$3,ProkustesV2!M252*ProkustesV!$AC252,-99)</f>
        <v>-99</v>
      </c>
      <c r="O252" s="82">
        <f>IF($A252=$B$3,ProkustesV2!P252*ProkustesV!$AC252,-99)</f>
        <v>-99</v>
      </c>
      <c r="P252" s="82">
        <f>IF($A252=$B$3,ProkustesV2!O252*ProkustesV!$AC252,-99)</f>
        <v>-99</v>
      </c>
      <c r="Q252" s="82">
        <f>IF($A252=$B$3,ProkustesV2!R252*ProkustesV!$AC252,-99)</f>
        <v>-99</v>
      </c>
      <c r="R252" s="82">
        <f>IF($A252=$B$3,ProkustesV2!Q252*ProkustesV!$AC252,-99)</f>
        <v>-99</v>
      </c>
      <c r="S252" s="82">
        <f>IF($A252=$B$3,ProkustesV2!T252*ProkustesV!$AC252,-99)</f>
        <v>-99</v>
      </c>
      <c r="T252" s="82">
        <f>IF($A252=$B$3,ProkustesV2!S252*ProkustesV!$AC252,-99)</f>
        <v>-99</v>
      </c>
      <c r="U252" s="82">
        <f>IF($A252=$B$3,ProkustesV2!V252*ProkustesV!$AC252,-99)</f>
        <v>-99</v>
      </c>
      <c r="V252" s="82">
        <f>IF($A252=$B$3,ProkustesV2!U252*ProkustesV!$AC252,-99)</f>
        <v>-99</v>
      </c>
    </row>
    <row r="253" spans="1:22" x14ac:dyDescent="0.3">
      <c r="A253" s="80" t="str">
        <f t="shared" si="5"/>
        <v>DIPoel</v>
      </c>
      <c r="B253" s="82" t="str">
        <f>ProkustesV!D253</f>
        <v>DIPoel6_d_1.jpg</v>
      </c>
      <c r="C253" s="82">
        <f>IF($A253=$B$3,ProkustesV2!D253*ProkustesV!$AC253,-99)</f>
        <v>-99</v>
      </c>
      <c r="D253" s="82">
        <f>IF($A253=$B$3,ProkustesV2!C253*ProkustesV!$AC253,-99)</f>
        <v>-99</v>
      </c>
      <c r="E253" s="82">
        <f>IF($A253=$B$3,ProkustesV2!F253*ProkustesV!$AC253,-99)</f>
        <v>-99</v>
      </c>
      <c r="F253" s="82">
        <f>IF($A253=$B$3,ProkustesV2!E253*ProkustesV!$AC253,-99)</f>
        <v>-99</v>
      </c>
      <c r="G253" s="82">
        <f>IF($A253=$B$3,ProkustesV2!H253*ProkustesV!$AC253,-99)</f>
        <v>-99</v>
      </c>
      <c r="H253" s="82">
        <f>IF($A253=$B$3,ProkustesV2!G253*ProkustesV!$AC253,-99)</f>
        <v>-99</v>
      </c>
      <c r="I253" s="82">
        <f>IF($A253=$B$3,ProkustesV2!J253*ProkustesV!$AC253,-99)</f>
        <v>-99</v>
      </c>
      <c r="J253" s="82">
        <f>IF($A253=$B$3,ProkustesV2!I253*ProkustesV!$AC253,-99)</f>
        <v>-99</v>
      </c>
      <c r="K253" s="82">
        <f>IF($A253=$B$3,ProkustesV2!L253*ProkustesV!$AC253,-99)</f>
        <v>-99</v>
      </c>
      <c r="L253" s="82">
        <f>IF($A253=$B$3,ProkustesV2!K253*ProkustesV!$AC253,-99)</f>
        <v>-99</v>
      </c>
      <c r="M253" s="82">
        <f>IF($A253=$B$3,ProkustesV2!N253*ProkustesV!$AC253,-99)</f>
        <v>-99</v>
      </c>
      <c r="N253" s="82">
        <f>IF($A253=$B$3,ProkustesV2!M253*ProkustesV!$AC253,-99)</f>
        <v>-99</v>
      </c>
      <c r="O253" s="82">
        <f>IF($A253=$B$3,ProkustesV2!P253*ProkustesV!$AC253,-99)</f>
        <v>-99</v>
      </c>
      <c r="P253" s="82">
        <f>IF($A253=$B$3,ProkustesV2!O253*ProkustesV!$AC253,-99)</f>
        <v>-99</v>
      </c>
      <c r="Q253" s="82">
        <f>IF($A253=$B$3,ProkustesV2!R253*ProkustesV!$AC253,-99)</f>
        <v>-99</v>
      </c>
      <c r="R253" s="82">
        <f>IF($A253=$B$3,ProkustesV2!Q253*ProkustesV!$AC253,-99)</f>
        <v>-99</v>
      </c>
      <c r="S253" s="82">
        <f>IF($A253=$B$3,ProkustesV2!T253*ProkustesV!$AC253,-99)</f>
        <v>-99</v>
      </c>
      <c r="T253" s="82">
        <f>IF($A253=$B$3,ProkustesV2!S253*ProkustesV!$AC253,-99)</f>
        <v>-99</v>
      </c>
      <c r="U253" s="82">
        <f>IF($A253=$B$3,ProkustesV2!V253*ProkustesV!$AC253,-99)</f>
        <v>-99</v>
      </c>
      <c r="V253" s="82">
        <f>IF($A253=$B$3,ProkustesV2!U253*ProkustesV!$AC253,-99)</f>
        <v>-99</v>
      </c>
    </row>
    <row r="254" spans="1:22" x14ac:dyDescent="0.3">
      <c r="A254" s="80" t="str">
        <f t="shared" si="5"/>
        <v>DIPoel</v>
      </c>
      <c r="B254" s="82" t="str">
        <f>ProkustesV!D254</f>
        <v>DIPoel6_d_2.jpg</v>
      </c>
      <c r="C254" s="82">
        <f>IF($A254=$B$3,ProkustesV2!D254*ProkustesV!$AC254,-99)</f>
        <v>-99</v>
      </c>
      <c r="D254" s="82">
        <f>IF($A254=$B$3,ProkustesV2!C254*ProkustesV!$AC254,-99)</f>
        <v>-99</v>
      </c>
      <c r="E254" s="82">
        <f>IF($A254=$B$3,ProkustesV2!F254*ProkustesV!$AC254,-99)</f>
        <v>-99</v>
      </c>
      <c r="F254" s="82">
        <f>IF($A254=$B$3,ProkustesV2!E254*ProkustesV!$AC254,-99)</f>
        <v>-99</v>
      </c>
      <c r="G254" s="82">
        <f>IF($A254=$B$3,ProkustesV2!H254*ProkustesV!$AC254,-99)</f>
        <v>-99</v>
      </c>
      <c r="H254" s="82">
        <f>IF($A254=$B$3,ProkustesV2!G254*ProkustesV!$AC254,-99)</f>
        <v>-99</v>
      </c>
      <c r="I254" s="82">
        <f>IF($A254=$B$3,ProkustesV2!J254*ProkustesV!$AC254,-99)</f>
        <v>-99</v>
      </c>
      <c r="J254" s="82">
        <f>IF($A254=$B$3,ProkustesV2!I254*ProkustesV!$AC254,-99)</f>
        <v>-99</v>
      </c>
      <c r="K254" s="82">
        <f>IF($A254=$B$3,ProkustesV2!L254*ProkustesV!$AC254,-99)</f>
        <v>-99</v>
      </c>
      <c r="L254" s="82">
        <f>IF($A254=$B$3,ProkustesV2!K254*ProkustesV!$AC254,-99)</f>
        <v>-99</v>
      </c>
      <c r="M254" s="82">
        <f>IF($A254=$B$3,ProkustesV2!N254*ProkustesV!$AC254,-99)</f>
        <v>-99</v>
      </c>
      <c r="N254" s="82">
        <f>IF($A254=$B$3,ProkustesV2!M254*ProkustesV!$AC254,-99)</f>
        <v>-99</v>
      </c>
      <c r="O254" s="82">
        <f>IF($A254=$B$3,ProkustesV2!P254*ProkustesV!$AC254,-99)</f>
        <v>-99</v>
      </c>
      <c r="P254" s="82">
        <f>IF($A254=$B$3,ProkustesV2!O254*ProkustesV!$AC254,-99)</f>
        <v>-99</v>
      </c>
      <c r="Q254" s="82">
        <f>IF($A254=$B$3,ProkustesV2!R254*ProkustesV!$AC254,-99)</f>
        <v>-99</v>
      </c>
      <c r="R254" s="82">
        <f>IF($A254=$B$3,ProkustesV2!Q254*ProkustesV!$AC254,-99)</f>
        <v>-99</v>
      </c>
      <c r="S254" s="82">
        <f>IF($A254=$B$3,ProkustesV2!T254*ProkustesV!$AC254,-99)</f>
        <v>-99</v>
      </c>
      <c r="T254" s="82">
        <f>IF($A254=$B$3,ProkustesV2!S254*ProkustesV!$AC254,-99)</f>
        <v>-99</v>
      </c>
      <c r="U254" s="82">
        <f>IF($A254=$B$3,ProkustesV2!V254*ProkustesV!$AC254,-99)</f>
        <v>-99</v>
      </c>
      <c r="V254" s="82">
        <f>IF($A254=$B$3,ProkustesV2!U254*ProkustesV!$AC254,-99)</f>
        <v>-99</v>
      </c>
    </row>
    <row r="255" spans="1:22" x14ac:dyDescent="0.3">
      <c r="A255" s="80" t="str">
        <f t="shared" si="5"/>
        <v>DIPoel</v>
      </c>
      <c r="B255" s="82" t="str">
        <f>ProkustesV!D255</f>
        <v>DIPoel6_d_3.jpg</v>
      </c>
      <c r="C255" s="82">
        <f>IF($A255=$B$3,ProkustesV2!D255*ProkustesV!$AC255,-99)</f>
        <v>-99</v>
      </c>
      <c r="D255" s="82">
        <f>IF($A255=$B$3,ProkustesV2!C255*ProkustesV!$AC255,-99)</f>
        <v>-99</v>
      </c>
      <c r="E255" s="82">
        <f>IF($A255=$B$3,ProkustesV2!F255*ProkustesV!$AC255,-99)</f>
        <v>-99</v>
      </c>
      <c r="F255" s="82">
        <f>IF($A255=$B$3,ProkustesV2!E255*ProkustesV!$AC255,-99)</f>
        <v>-99</v>
      </c>
      <c r="G255" s="82">
        <f>IF($A255=$B$3,ProkustesV2!H255*ProkustesV!$AC255,-99)</f>
        <v>-99</v>
      </c>
      <c r="H255" s="82">
        <f>IF($A255=$B$3,ProkustesV2!G255*ProkustesV!$AC255,-99)</f>
        <v>-99</v>
      </c>
      <c r="I255" s="82">
        <f>IF($A255=$B$3,ProkustesV2!J255*ProkustesV!$AC255,-99)</f>
        <v>-99</v>
      </c>
      <c r="J255" s="82">
        <f>IF($A255=$B$3,ProkustesV2!I255*ProkustesV!$AC255,-99)</f>
        <v>-99</v>
      </c>
      <c r="K255" s="82">
        <f>IF($A255=$B$3,ProkustesV2!L255*ProkustesV!$AC255,-99)</f>
        <v>-99</v>
      </c>
      <c r="L255" s="82">
        <f>IF($A255=$B$3,ProkustesV2!K255*ProkustesV!$AC255,-99)</f>
        <v>-99</v>
      </c>
      <c r="M255" s="82">
        <f>IF($A255=$B$3,ProkustesV2!N255*ProkustesV!$AC255,-99)</f>
        <v>-99</v>
      </c>
      <c r="N255" s="82">
        <f>IF($A255=$B$3,ProkustesV2!M255*ProkustesV!$AC255,-99)</f>
        <v>-99</v>
      </c>
      <c r="O255" s="82">
        <f>IF($A255=$B$3,ProkustesV2!P255*ProkustesV!$AC255,-99)</f>
        <v>-99</v>
      </c>
      <c r="P255" s="82">
        <f>IF($A255=$B$3,ProkustesV2!O255*ProkustesV!$AC255,-99)</f>
        <v>-99</v>
      </c>
      <c r="Q255" s="82">
        <f>IF($A255=$B$3,ProkustesV2!R255*ProkustesV!$AC255,-99)</f>
        <v>-99</v>
      </c>
      <c r="R255" s="82">
        <f>IF($A255=$B$3,ProkustesV2!Q255*ProkustesV!$AC255,-99)</f>
        <v>-99</v>
      </c>
      <c r="S255" s="82">
        <f>IF($A255=$B$3,ProkustesV2!T255*ProkustesV!$AC255,-99)</f>
        <v>-99</v>
      </c>
      <c r="T255" s="82">
        <f>IF($A255=$B$3,ProkustesV2!S255*ProkustesV!$AC255,-99)</f>
        <v>-99</v>
      </c>
      <c r="U255" s="82">
        <f>IF($A255=$B$3,ProkustesV2!V255*ProkustesV!$AC255,-99)</f>
        <v>-99</v>
      </c>
      <c r="V255" s="82">
        <f>IF($A255=$B$3,ProkustesV2!U255*ProkustesV!$AC255,-99)</f>
        <v>-99</v>
      </c>
    </row>
    <row r="256" spans="1:22" x14ac:dyDescent="0.3">
      <c r="A256" s="80" t="str">
        <f t="shared" si="5"/>
        <v>DIPoel</v>
      </c>
      <c r="B256" s="82" t="str">
        <f>ProkustesV!D256</f>
        <v>DIPoel6_d_4.jpg</v>
      </c>
      <c r="C256" s="82">
        <f>IF($A256=$B$3,ProkustesV2!D256*ProkustesV!$AC256,-99)</f>
        <v>-99</v>
      </c>
      <c r="D256" s="82">
        <f>IF($A256=$B$3,ProkustesV2!C256*ProkustesV!$AC256,-99)</f>
        <v>-99</v>
      </c>
      <c r="E256" s="82">
        <f>IF($A256=$B$3,ProkustesV2!F256*ProkustesV!$AC256,-99)</f>
        <v>-99</v>
      </c>
      <c r="F256" s="82">
        <f>IF($A256=$B$3,ProkustesV2!E256*ProkustesV!$AC256,-99)</f>
        <v>-99</v>
      </c>
      <c r="G256" s="82">
        <f>IF($A256=$B$3,ProkustesV2!H256*ProkustesV!$AC256,-99)</f>
        <v>-99</v>
      </c>
      <c r="H256" s="82">
        <f>IF($A256=$B$3,ProkustesV2!G256*ProkustesV!$AC256,-99)</f>
        <v>-99</v>
      </c>
      <c r="I256" s="82">
        <f>IF($A256=$B$3,ProkustesV2!J256*ProkustesV!$AC256,-99)</f>
        <v>-99</v>
      </c>
      <c r="J256" s="82">
        <f>IF($A256=$B$3,ProkustesV2!I256*ProkustesV!$AC256,-99)</f>
        <v>-99</v>
      </c>
      <c r="K256" s="82">
        <f>IF($A256=$B$3,ProkustesV2!L256*ProkustesV!$AC256,-99)</f>
        <v>-99</v>
      </c>
      <c r="L256" s="82">
        <f>IF($A256=$B$3,ProkustesV2!K256*ProkustesV!$AC256,-99)</f>
        <v>-99</v>
      </c>
      <c r="M256" s="82">
        <f>IF($A256=$B$3,ProkustesV2!N256*ProkustesV!$AC256,-99)</f>
        <v>-99</v>
      </c>
      <c r="N256" s="82">
        <f>IF($A256=$B$3,ProkustesV2!M256*ProkustesV!$AC256,-99)</f>
        <v>-99</v>
      </c>
      <c r="O256" s="82">
        <f>IF($A256=$B$3,ProkustesV2!P256*ProkustesV!$AC256,-99)</f>
        <v>-99</v>
      </c>
      <c r="P256" s="82">
        <f>IF($A256=$B$3,ProkustesV2!O256*ProkustesV!$AC256,-99)</f>
        <v>-99</v>
      </c>
      <c r="Q256" s="82">
        <f>IF($A256=$B$3,ProkustesV2!R256*ProkustesV!$AC256,-99)</f>
        <v>-99</v>
      </c>
      <c r="R256" s="82">
        <f>IF($A256=$B$3,ProkustesV2!Q256*ProkustesV!$AC256,-99)</f>
        <v>-99</v>
      </c>
      <c r="S256" s="82">
        <f>IF($A256=$B$3,ProkustesV2!T256*ProkustesV!$AC256,-99)</f>
        <v>-99</v>
      </c>
      <c r="T256" s="82">
        <f>IF($A256=$B$3,ProkustesV2!S256*ProkustesV!$AC256,-99)</f>
        <v>-99</v>
      </c>
      <c r="U256" s="82">
        <f>IF($A256=$B$3,ProkustesV2!V256*ProkustesV!$AC256,-99)</f>
        <v>-99</v>
      </c>
      <c r="V256" s="82">
        <f>IF($A256=$B$3,ProkustesV2!U256*ProkustesV!$AC256,-99)</f>
        <v>-99</v>
      </c>
    </row>
    <row r="257" spans="1:22" x14ac:dyDescent="0.3">
      <c r="A257" s="80" t="str">
        <f t="shared" si="5"/>
        <v>DIPoel</v>
      </c>
      <c r="B257" s="82" t="str">
        <f>ProkustesV!D257</f>
        <v>DIPoel6_d_5.jpg</v>
      </c>
      <c r="C257" s="82">
        <f>IF($A257=$B$3,ProkustesV2!D257*ProkustesV!$AC257,-99)</f>
        <v>-99</v>
      </c>
      <c r="D257" s="82">
        <f>IF($A257=$B$3,ProkustesV2!C257*ProkustesV!$AC257,-99)</f>
        <v>-99</v>
      </c>
      <c r="E257" s="82">
        <f>IF($A257=$B$3,ProkustesV2!F257*ProkustesV!$AC257,-99)</f>
        <v>-99</v>
      </c>
      <c r="F257" s="82">
        <f>IF($A257=$B$3,ProkustesV2!E257*ProkustesV!$AC257,-99)</f>
        <v>-99</v>
      </c>
      <c r="G257" s="82">
        <f>IF($A257=$B$3,ProkustesV2!H257*ProkustesV!$AC257,-99)</f>
        <v>-99</v>
      </c>
      <c r="H257" s="82">
        <f>IF($A257=$B$3,ProkustesV2!G257*ProkustesV!$AC257,-99)</f>
        <v>-99</v>
      </c>
      <c r="I257" s="82">
        <f>IF($A257=$B$3,ProkustesV2!J257*ProkustesV!$AC257,-99)</f>
        <v>-99</v>
      </c>
      <c r="J257" s="82">
        <f>IF($A257=$B$3,ProkustesV2!I257*ProkustesV!$AC257,-99)</f>
        <v>-99</v>
      </c>
      <c r="K257" s="82">
        <f>IF($A257=$B$3,ProkustesV2!L257*ProkustesV!$AC257,-99)</f>
        <v>-99</v>
      </c>
      <c r="L257" s="82">
        <f>IF($A257=$B$3,ProkustesV2!K257*ProkustesV!$AC257,-99)</f>
        <v>-99</v>
      </c>
      <c r="M257" s="82">
        <f>IF($A257=$B$3,ProkustesV2!N257*ProkustesV!$AC257,-99)</f>
        <v>-99</v>
      </c>
      <c r="N257" s="82">
        <f>IF($A257=$B$3,ProkustesV2!M257*ProkustesV!$AC257,-99)</f>
        <v>-99</v>
      </c>
      <c r="O257" s="82">
        <f>IF($A257=$B$3,ProkustesV2!P257*ProkustesV!$AC257,-99)</f>
        <v>-99</v>
      </c>
      <c r="P257" s="82">
        <f>IF($A257=$B$3,ProkustesV2!O257*ProkustesV!$AC257,-99)</f>
        <v>-99</v>
      </c>
      <c r="Q257" s="82">
        <f>IF($A257=$B$3,ProkustesV2!R257*ProkustesV!$AC257,-99)</f>
        <v>-99</v>
      </c>
      <c r="R257" s="82">
        <f>IF($A257=$B$3,ProkustesV2!Q257*ProkustesV!$AC257,-99)</f>
        <v>-99</v>
      </c>
      <c r="S257" s="82">
        <f>IF($A257=$B$3,ProkustesV2!T257*ProkustesV!$AC257,-99)</f>
        <v>-99</v>
      </c>
      <c r="T257" s="82">
        <f>IF($A257=$B$3,ProkustesV2!S257*ProkustesV!$AC257,-99)</f>
        <v>-99</v>
      </c>
      <c r="U257" s="82">
        <f>IF($A257=$B$3,ProkustesV2!V257*ProkustesV!$AC257,-99)</f>
        <v>-99</v>
      </c>
      <c r="V257" s="82">
        <f>IF($A257=$B$3,ProkustesV2!U257*ProkustesV!$AC257,-99)</f>
        <v>-99</v>
      </c>
    </row>
    <row r="258" spans="1:22" x14ac:dyDescent="0.3">
      <c r="A258" s="80" t="str">
        <f t="shared" si="5"/>
        <v>DIPtri</v>
      </c>
      <c r="B258" s="82" t="str">
        <f>ProkustesV!D258</f>
        <v>DIPtri1_d_1.jpg</v>
      </c>
      <c r="C258" s="82">
        <f>IF($A258=$B$3,ProkustesV2!D258*ProkustesV!$AC258,-99)</f>
        <v>-99</v>
      </c>
      <c r="D258" s="82">
        <f>IF($A258=$B$3,ProkustesV2!C258*ProkustesV!$AC258,-99)</f>
        <v>-99</v>
      </c>
      <c r="E258" s="82">
        <f>IF($A258=$B$3,ProkustesV2!F258*ProkustesV!$AC258,-99)</f>
        <v>-99</v>
      </c>
      <c r="F258" s="82">
        <f>IF($A258=$B$3,ProkustesV2!E258*ProkustesV!$AC258,-99)</f>
        <v>-99</v>
      </c>
      <c r="G258" s="82">
        <f>IF($A258=$B$3,ProkustesV2!H258*ProkustesV!$AC258,-99)</f>
        <v>-99</v>
      </c>
      <c r="H258" s="82">
        <f>IF($A258=$B$3,ProkustesV2!G258*ProkustesV!$AC258,-99)</f>
        <v>-99</v>
      </c>
      <c r="I258" s="82">
        <f>IF($A258=$B$3,ProkustesV2!J258*ProkustesV!$AC258,-99)</f>
        <v>-99</v>
      </c>
      <c r="J258" s="82">
        <f>IF($A258=$B$3,ProkustesV2!I258*ProkustesV!$AC258,-99)</f>
        <v>-99</v>
      </c>
      <c r="K258" s="82">
        <f>IF($A258=$B$3,ProkustesV2!L258*ProkustesV!$AC258,-99)</f>
        <v>-99</v>
      </c>
      <c r="L258" s="82">
        <f>IF($A258=$B$3,ProkustesV2!K258*ProkustesV!$AC258,-99)</f>
        <v>-99</v>
      </c>
      <c r="M258" s="82">
        <f>IF($A258=$B$3,ProkustesV2!N258*ProkustesV!$AC258,-99)</f>
        <v>-99</v>
      </c>
      <c r="N258" s="82">
        <f>IF($A258=$B$3,ProkustesV2!M258*ProkustesV!$AC258,-99)</f>
        <v>-99</v>
      </c>
      <c r="O258" s="82">
        <f>IF($A258=$B$3,ProkustesV2!P258*ProkustesV!$AC258,-99)</f>
        <v>-99</v>
      </c>
      <c r="P258" s="82">
        <f>IF($A258=$B$3,ProkustesV2!O258*ProkustesV!$AC258,-99)</f>
        <v>-99</v>
      </c>
      <c r="Q258" s="82">
        <f>IF($A258=$B$3,ProkustesV2!R258*ProkustesV!$AC258,-99)</f>
        <v>-99</v>
      </c>
      <c r="R258" s="82">
        <f>IF($A258=$B$3,ProkustesV2!Q258*ProkustesV!$AC258,-99)</f>
        <v>-99</v>
      </c>
      <c r="S258" s="82">
        <f>IF($A258=$B$3,ProkustesV2!T258*ProkustesV!$AC258,-99)</f>
        <v>-99</v>
      </c>
      <c r="T258" s="82">
        <f>IF($A258=$B$3,ProkustesV2!S258*ProkustesV!$AC258,-99)</f>
        <v>-99</v>
      </c>
      <c r="U258" s="82">
        <f>IF($A258=$B$3,ProkustesV2!V258*ProkustesV!$AC258,-99)</f>
        <v>-99</v>
      </c>
      <c r="V258" s="82">
        <f>IF($A258=$B$3,ProkustesV2!U258*ProkustesV!$AC258,-99)</f>
        <v>-99</v>
      </c>
    </row>
    <row r="259" spans="1:22" x14ac:dyDescent="0.3">
      <c r="A259" s="80" t="str">
        <f t="shared" si="5"/>
        <v>DIPtri</v>
      </c>
      <c r="B259" s="82" t="str">
        <f>ProkustesV!D259</f>
        <v>DIPtri1_d_2.jpg</v>
      </c>
      <c r="C259" s="82">
        <f>IF($A259=$B$3,ProkustesV2!D259*ProkustesV!$AC259,-99)</f>
        <v>-99</v>
      </c>
      <c r="D259" s="82">
        <f>IF($A259=$B$3,ProkustesV2!C259*ProkustesV!$AC259,-99)</f>
        <v>-99</v>
      </c>
      <c r="E259" s="82">
        <f>IF($A259=$B$3,ProkustesV2!F259*ProkustesV!$AC259,-99)</f>
        <v>-99</v>
      </c>
      <c r="F259" s="82">
        <f>IF($A259=$B$3,ProkustesV2!E259*ProkustesV!$AC259,-99)</f>
        <v>-99</v>
      </c>
      <c r="G259" s="82">
        <f>IF($A259=$B$3,ProkustesV2!H259*ProkustesV!$AC259,-99)</f>
        <v>-99</v>
      </c>
      <c r="H259" s="82">
        <f>IF($A259=$B$3,ProkustesV2!G259*ProkustesV!$AC259,-99)</f>
        <v>-99</v>
      </c>
      <c r="I259" s="82">
        <f>IF($A259=$B$3,ProkustesV2!J259*ProkustesV!$AC259,-99)</f>
        <v>-99</v>
      </c>
      <c r="J259" s="82">
        <f>IF($A259=$B$3,ProkustesV2!I259*ProkustesV!$AC259,-99)</f>
        <v>-99</v>
      </c>
      <c r="K259" s="82">
        <f>IF($A259=$B$3,ProkustesV2!L259*ProkustesV!$AC259,-99)</f>
        <v>-99</v>
      </c>
      <c r="L259" s="82">
        <f>IF($A259=$B$3,ProkustesV2!K259*ProkustesV!$AC259,-99)</f>
        <v>-99</v>
      </c>
      <c r="M259" s="82">
        <f>IF($A259=$B$3,ProkustesV2!N259*ProkustesV!$AC259,-99)</f>
        <v>-99</v>
      </c>
      <c r="N259" s="82">
        <f>IF($A259=$B$3,ProkustesV2!M259*ProkustesV!$AC259,-99)</f>
        <v>-99</v>
      </c>
      <c r="O259" s="82">
        <f>IF($A259=$B$3,ProkustesV2!P259*ProkustesV!$AC259,-99)</f>
        <v>-99</v>
      </c>
      <c r="P259" s="82">
        <f>IF($A259=$B$3,ProkustesV2!O259*ProkustesV!$AC259,-99)</f>
        <v>-99</v>
      </c>
      <c r="Q259" s="82">
        <f>IF($A259=$B$3,ProkustesV2!R259*ProkustesV!$AC259,-99)</f>
        <v>-99</v>
      </c>
      <c r="R259" s="82">
        <f>IF($A259=$B$3,ProkustesV2!Q259*ProkustesV!$AC259,-99)</f>
        <v>-99</v>
      </c>
      <c r="S259" s="82">
        <f>IF($A259=$B$3,ProkustesV2!T259*ProkustesV!$AC259,-99)</f>
        <v>-99</v>
      </c>
      <c r="T259" s="82">
        <f>IF($A259=$B$3,ProkustesV2!S259*ProkustesV!$AC259,-99)</f>
        <v>-99</v>
      </c>
      <c r="U259" s="82">
        <f>IF($A259=$B$3,ProkustesV2!V259*ProkustesV!$AC259,-99)</f>
        <v>-99</v>
      </c>
      <c r="V259" s="82">
        <f>IF($A259=$B$3,ProkustesV2!U259*ProkustesV!$AC259,-99)</f>
        <v>-99</v>
      </c>
    </row>
    <row r="260" spans="1:22" x14ac:dyDescent="0.3">
      <c r="A260" s="80" t="str">
        <f t="shared" si="5"/>
        <v>DIPtri</v>
      </c>
      <c r="B260" s="82" t="str">
        <f>ProkustesV!D260</f>
        <v>DIPtri2_d_1.jpg</v>
      </c>
      <c r="C260" s="82">
        <f>IF($A260=$B$3,ProkustesV2!D260*ProkustesV!$AC260,-99)</f>
        <v>-99</v>
      </c>
      <c r="D260" s="82">
        <f>IF($A260=$B$3,ProkustesV2!C260*ProkustesV!$AC260,-99)</f>
        <v>-99</v>
      </c>
      <c r="E260" s="82">
        <f>IF($A260=$B$3,ProkustesV2!F260*ProkustesV!$AC260,-99)</f>
        <v>-99</v>
      </c>
      <c r="F260" s="82">
        <f>IF($A260=$B$3,ProkustesV2!E260*ProkustesV!$AC260,-99)</f>
        <v>-99</v>
      </c>
      <c r="G260" s="82">
        <f>IF($A260=$B$3,ProkustesV2!H260*ProkustesV!$AC260,-99)</f>
        <v>-99</v>
      </c>
      <c r="H260" s="82">
        <f>IF($A260=$B$3,ProkustesV2!G260*ProkustesV!$AC260,-99)</f>
        <v>-99</v>
      </c>
      <c r="I260" s="82">
        <f>IF($A260=$B$3,ProkustesV2!J260*ProkustesV!$AC260,-99)</f>
        <v>-99</v>
      </c>
      <c r="J260" s="82">
        <f>IF($A260=$B$3,ProkustesV2!I260*ProkustesV!$AC260,-99)</f>
        <v>-99</v>
      </c>
      <c r="K260" s="82">
        <f>IF($A260=$B$3,ProkustesV2!L260*ProkustesV!$AC260,-99)</f>
        <v>-99</v>
      </c>
      <c r="L260" s="82">
        <f>IF($A260=$B$3,ProkustesV2!K260*ProkustesV!$AC260,-99)</f>
        <v>-99</v>
      </c>
      <c r="M260" s="82">
        <f>IF($A260=$B$3,ProkustesV2!N260*ProkustesV!$AC260,-99)</f>
        <v>-99</v>
      </c>
      <c r="N260" s="82">
        <f>IF($A260=$B$3,ProkustesV2!M260*ProkustesV!$AC260,-99)</f>
        <v>-99</v>
      </c>
      <c r="O260" s="82">
        <f>IF($A260=$B$3,ProkustesV2!P260*ProkustesV!$AC260,-99)</f>
        <v>-99</v>
      </c>
      <c r="P260" s="82">
        <f>IF($A260=$B$3,ProkustesV2!O260*ProkustesV!$AC260,-99)</f>
        <v>-99</v>
      </c>
      <c r="Q260" s="82">
        <f>IF($A260=$B$3,ProkustesV2!R260*ProkustesV!$AC260,-99)</f>
        <v>-99</v>
      </c>
      <c r="R260" s="82">
        <f>IF($A260=$B$3,ProkustesV2!Q260*ProkustesV!$AC260,-99)</f>
        <v>-99</v>
      </c>
      <c r="S260" s="82">
        <f>IF($A260=$B$3,ProkustesV2!T260*ProkustesV!$AC260,-99)</f>
        <v>-99</v>
      </c>
      <c r="T260" s="82">
        <f>IF($A260=$B$3,ProkustesV2!S260*ProkustesV!$AC260,-99)</f>
        <v>-99</v>
      </c>
      <c r="U260" s="82">
        <f>IF($A260=$B$3,ProkustesV2!V260*ProkustesV!$AC260,-99)</f>
        <v>-99</v>
      </c>
      <c r="V260" s="82">
        <f>IF($A260=$B$3,ProkustesV2!U260*ProkustesV!$AC260,-99)</f>
        <v>-99</v>
      </c>
    </row>
    <row r="261" spans="1:22" x14ac:dyDescent="0.3">
      <c r="A261" s="80" t="str">
        <f t="shared" si="5"/>
        <v>DIPtri</v>
      </c>
      <c r="B261" s="82" t="str">
        <f>ProkustesV!D261</f>
        <v>DIPtri2_d_2.jpg</v>
      </c>
      <c r="C261" s="82">
        <f>IF($A261=$B$3,ProkustesV2!D261*ProkustesV!$AC261,-99)</f>
        <v>-99</v>
      </c>
      <c r="D261" s="82">
        <f>IF($A261=$B$3,ProkustesV2!C261*ProkustesV!$AC261,-99)</f>
        <v>-99</v>
      </c>
      <c r="E261" s="82">
        <f>IF($A261=$B$3,ProkustesV2!F261*ProkustesV!$AC261,-99)</f>
        <v>-99</v>
      </c>
      <c r="F261" s="82">
        <f>IF($A261=$B$3,ProkustesV2!E261*ProkustesV!$AC261,-99)</f>
        <v>-99</v>
      </c>
      <c r="G261" s="82">
        <f>IF($A261=$B$3,ProkustesV2!H261*ProkustesV!$AC261,-99)</f>
        <v>-99</v>
      </c>
      <c r="H261" s="82">
        <f>IF($A261=$B$3,ProkustesV2!G261*ProkustesV!$AC261,-99)</f>
        <v>-99</v>
      </c>
      <c r="I261" s="82">
        <f>IF($A261=$B$3,ProkustesV2!J261*ProkustesV!$AC261,-99)</f>
        <v>-99</v>
      </c>
      <c r="J261" s="82">
        <f>IF($A261=$B$3,ProkustesV2!I261*ProkustesV!$AC261,-99)</f>
        <v>-99</v>
      </c>
      <c r="K261" s="82">
        <f>IF($A261=$B$3,ProkustesV2!L261*ProkustesV!$AC261,-99)</f>
        <v>-99</v>
      </c>
      <c r="L261" s="82">
        <f>IF($A261=$B$3,ProkustesV2!K261*ProkustesV!$AC261,-99)</f>
        <v>-99</v>
      </c>
      <c r="M261" s="82">
        <f>IF($A261=$B$3,ProkustesV2!N261*ProkustesV!$AC261,-99)</f>
        <v>-99</v>
      </c>
      <c r="N261" s="82">
        <f>IF($A261=$B$3,ProkustesV2!M261*ProkustesV!$AC261,-99)</f>
        <v>-99</v>
      </c>
      <c r="O261" s="82">
        <f>IF($A261=$B$3,ProkustesV2!P261*ProkustesV!$AC261,-99)</f>
        <v>-99</v>
      </c>
      <c r="P261" s="82">
        <f>IF($A261=$B$3,ProkustesV2!O261*ProkustesV!$AC261,-99)</f>
        <v>-99</v>
      </c>
      <c r="Q261" s="82">
        <f>IF($A261=$B$3,ProkustesV2!R261*ProkustesV!$AC261,-99)</f>
        <v>-99</v>
      </c>
      <c r="R261" s="82">
        <f>IF($A261=$B$3,ProkustesV2!Q261*ProkustesV!$AC261,-99)</f>
        <v>-99</v>
      </c>
      <c r="S261" s="82">
        <f>IF($A261=$B$3,ProkustesV2!T261*ProkustesV!$AC261,-99)</f>
        <v>-99</v>
      </c>
      <c r="T261" s="82">
        <f>IF($A261=$B$3,ProkustesV2!S261*ProkustesV!$AC261,-99)</f>
        <v>-99</v>
      </c>
      <c r="U261" s="82">
        <f>IF($A261=$B$3,ProkustesV2!V261*ProkustesV!$AC261,-99)</f>
        <v>-99</v>
      </c>
      <c r="V261" s="82">
        <f>IF($A261=$B$3,ProkustesV2!U261*ProkustesV!$AC261,-99)</f>
        <v>-99</v>
      </c>
    </row>
    <row r="262" spans="1:22" x14ac:dyDescent="0.3">
      <c r="A262" s="80" t="str">
        <f t="shared" si="5"/>
        <v>DIPtri</v>
      </c>
      <c r="B262" s="82" t="str">
        <f>ProkustesV!D262</f>
        <v>DIPtri2_d_3.jpg</v>
      </c>
      <c r="C262" s="82">
        <f>IF($A262=$B$3,ProkustesV2!D262*ProkustesV!$AC262,-99)</f>
        <v>-99</v>
      </c>
      <c r="D262" s="82">
        <f>IF($A262=$B$3,ProkustesV2!C262*ProkustesV!$AC262,-99)</f>
        <v>-99</v>
      </c>
      <c r="E262" s="82">
        <f>IF($A262=$B$3,ProkustesV2!F262*ProkustesV!$AC262,-99)</f>
        <v>-99</v>
      </c>
      <c r="F262" s="82">
        <f>IF($A262=$B$3,ProkustesV2!E262*ProkustesV!$AC262,-99)</f>
        <v>-99</v>
      </c>
      <c r="G262" s="82">
        <f>IF($A262=$B$3,ProkustesV2!H262*ProkustesV!$AC262,-99)</f>
        <v>-99</v>
      </c>
      <c r="H262" s="82">
        <f>IF($A262=$B$3,ProkustesV2!G262*ProkustesV!$AC262,-99)</f>
        <v>-99</v>
      </c>
      <c r="I262" s="82">
        <f>IF($A262=$B$3,ProkustesV2!J262*ProkustesV!$AC262,-99)</f>
        <v>-99</v>
      </c>
      <c r="J262" s="82">
        <f>IF($A262=$B$3,ProkustesV2!I262*ProkustesV!$AC262,-99)</f>
        <v>-99</v>
      </c>
      <c r="K262" s="82">
        <f>IF($A262=$B$3,ProkustesV2!L262*ProkustesV!$AC262,-99)</f>
        <v>-99</v>
      </c>
      <c r="L262" s="82">
        <f>IF($A262=$B$3,ProkustesV2!K262*ProkustesV!$AC262,-99)</f>
        <v>-99</v>
      </c>
      <c r="M262" s="82">
        <f>IF($A262=$B$3,ProkustesV2!N262*ProkustesV!$AC262,-99)</f>
        <v>-99</v>
      </c>
      <c r="N262" s="82">
        <f>IF($A262=$B$3,ProkustesV2!M262*ProkustesV!$AC262,-99)</f>
        <v>-99</v>
      </c>
      <c r="O262" s="82">
        <f>IF($A262=$B$3,ProkustesV2!P262*ProkustesV!$AC262,-99)</f>
        <v>-99</v>
      </c>
      <c r="P262" s="82">
        <f>IF($A262=$B$3,ProkustesV2!O262*ProkustesV!$AC262,-99)</f>
        <v>-99</v>
      </c>
      <c r="Q262" s="82">
        <f>IF($A262=$B$3,ProkustesV2!R262*ProkustesV!$AC262,-99)</f>
        <v>-99</v>
      </c>
      <c r="R262" s="82">
        <f>IF($A262=$B$3,ProkustesV2!Q262*ProkustesV!$AC262,-99)</f>
        <v>-99</v>
      </c>
      <c r="S262" s="82">
        <f>IF($A262=$B$3,ProkustesV2!T262*ProkustesV!$AC262,-99)</f>
        <v>-99</v>
      </c>
      <c r="T262" s="82">
        <f>IF($A262=$B$3,ProkustesV2!S262*ProkustesV!$AC262,-99)</f>
        <v>-99</v>
      </c>
      <c r="U262" s="82">
        <f>IF($A262=$B$3,ProkustesV2!V262*ProkustesV!$AC262,-99)</f>
        <v>-99</v>
      </c>
      <c r="V262" s="82">
        <f>IF($A262=$B$3,ProkustesV2!U262*ProkustesV!$AC262,-99)</f>
        <v>-99</v>
      </c>
    </row>
    <row r="263" spans="1:22" x14ac:dyDescent="0.3">
      <c r="A263" s="80" t="str">
        <f t="shared" si="5"/>
        <v>DIPtri</v>
      </c>
      <c r="B263" s="82" t="str">
        <f>ProkustesV!D263</f>
        <v>DIPtri2_d_4.jpg</v>
      </c>
      <c r="C263" s="82">
        <f>IF($A263=$B$3,ProkustesV2!D263*ProkustesV!$AC263,-99)</f>
        <v>-99</v>
      </c>
      <c r="D263" s="82">
        <f>IF($A263=$B$3,ProkustesV2!C263*ProkustesV!$AC263,-99)</f>
        <v>-99</v>
      </c>
      <c r="E263" s="82">
        <f>IF($A263=$B$3,ProkustesV2!F263*ProkustesV!$AC263,-99)</f>
        <v>-99</v>
      </c>
      <c r="F263" s="82">
        <f>IF($A263=$B$3,ProkustesV2!E263*ProkustesV!$AC263,-99)</f>
        <v>-99</v>
      </c>
      <c r="G263" s="82">
        <f>IF($A263=$B$3,ProkustesV2!H263*ProkustesV!$AC263,-99)</f>
        <v>-99</v>
      </c>
      <c r="H263" s="82">
        <f>IF($A263=$B$3,ProkustesV2!G263*ProkustesV!$AC263,-99)</f>
        <v>-99</v>
      </c>
      <c r="I263" s="82">
        <f>IF($A263=$B$3,ProkustesV2!J263*ProkustesV!$AC263,-99)</f>
        <v>-99</v>
      </c>
      <c r="J263" s="82">
        <f>IF($A263=$B$3,ProkustesV2!I263*ProkustesV!$AC263,-99)</f>
        <v>-99</v>
      </c>
      <c r="K263" s="82">
        <f>IF($A263=$B$3,ProkustesV2!L263*ProkustesV!$AC263,-99)</f>
        <v>-99</v>
      </c>
      <c r="L263" s="82">
        <f>IF($A263=$B$3,ProkustesV2!K263*ProkustesV!$AC263,-99)</f>
        <v>-99</v>
      </c>
      <c r="M263" s="82">
        <f>IF($A263=$B$3,ProkustesV2!N263*ProkustesV!$AC263,-99)</f>
        <v>-99</v>
      </c>
      <c r="N263" s="82">
        <f>IF($A263=$B$3,ProkustesV2!M263*ProkustesV!$AC263,-99)</f>
        <v>-99</v>
      </c>
      <c r="O263" s="82">
        <f>IF($A263=$B$3,ProkustesV2!P263*ProkustesV!$AC263,-99)</f>
        <v>-99</v>
      </c>
      <c r="P263" s="82">
        <f>IF($A263=$B$3,ProkustesV2!O263*ProkustesV!$AC263,-99)</f>
        <v>-99</v>
      </c>
      <c r="Q263" s="82">
        <f>IF($A263=$B$3,ProkustesV2!R263*ProkustesV!$AC263,-99)</f>
        <v>-99</v>
      </c>
      <c r="R263" s="82">
        <f>IF($A263=$B$3,ProkustesV2!Q263*ProkustesV!$AC263,-99)</f>
        <v>-99</v>
      </c>
      <c r="S263" s="82">
        <f>IF($A263=$B$3,ProkustesV2!T263*ProkustesV!$AC263,-99)</f>
        <v>-99</v>
      </c>
      <c r="T263" s="82">
        <f>IF($A263=$B$3,ProkustesV2!S263*ProkustesV!$AC263,-99)</f>
        <v>-99</v>
      </c>
      <c r="U263" s="82">
        <f>IF($A263=$B$3,ProkustesV2!V263*ProkustesV!$AC263,-99)</f>
        <v>-99</v>
      </c>
      <c r="V263" s="82">
        <f>IF($A263=$B$3,ProkustesV2!U263*ProkustesV!$AC263,-99)</f>
        <v>-99</v>
      </c>
    </row>
    <row r="264" spans="1:22" x14ac:dyDescent="0.3">
      <c r="A264" s="80" t="str">
        <f t="shared" si="5"/>
        <v>DIPtri</v>
      </c>
      <c r="B264" s="82" t="str">
        <f>ProkustesV!D264</f>
        <v>DIPtri2_d_5.jpg</v>
      </c>
      <c r="C264" s="82">
        <f>IF($A264=$B$3,ProkustesV2!D264*ProkustesV!$AC264,-99)</f>
        <v>-99</v>
      </c>
      <c r="D264" s="82">
        <f>IF($A264=$B$3,ProkustesV2!C264*ProkustesV!$AC264,-99)</f>
        <v>-99</v>
      </c>
      <c r="E264" s="82">
        <f>IF($A264=$B$3,ProkustesV2!F264*ProkustesV!$AC264,-99)</f>
        <v>-99</v>
      </c>
      <c r="F264" s="82">
        <f>IF($A264=$B$3,ProkustesV2!E264*ProkustesV!$AC264,-99)</f>
        <v>-99</v>
      </c>
      <c r="G264" s="82">
        <f>IF($A264=$B$3,ProkustesV2!H264*ProkustesV!$AC264,-99)</f>
        <v>-99</v>
      </c>
      <c r="H264" s="82">
        <f>IF($A264=$B$3,ProkustesV2!G264*ProkustesV!$AC264,-99)</f>
        <v>-99</v>
      </c>
      <c r="I264" s="82">
        <f>IF($A264=$B$3,ProkustesV2!J264*ProkustesV!$AC264,-99)</f>
        <v>-99</v>
      </c>
      <c r="J264" s="82">
        <f>IF($A264=$B$3,ProkustesV2!I264*ProkustesV!$AC264,-99)</f>
        <v>-99</v>
      </c>
      <c r="K264" s="82">
        <f>IF($A264=$B$3,ProkustesV2!L264*ProkustesV!$AC264,-99)</f>
        <v>-99</v>
      </c>
      <c r="L264" s="82">
        <f>IF($A264=$B$3,ProkustesV2!K264*ProkustesV!$AC264,-99)</f>
        <v>-99</v>
      </c>
      <c r="M264" s="82">
        <f>IF($A264=$B$3,ProkustesV2!N264*ProkustesV!$AC264,-99)</f>
        <v>-99</v>
      </c>
      <c r="N264" s="82">
        <f>IF($A264=$B$3,ProkustesV2!M264*ProkustesV!$AC264,-99)</f>
        <v>-99</v>
      </c>
      <c r="O264" s="82">
        <f>IF($A264=$B$3,ProkustesV2!P264*ProkustesV!$AC264,-99)</f>
        <v>-99</v>
      </c>
      <c r="P264" s="82">
        <f>IF($A264=$B$3,ProkustesV2!O264*ProkustesV!$AC264,-99)</f>
        <v>-99</v>
      </c>
      <c r="Q264" s="82">
        <f>IF($A264=$B$3,ProkustesV2!R264*ProkustesV!$AC264,-99)</f>
        <v>-99</v>
      </c>
      <c r="R264" s="82">
        <f>IF($A264=$B$3,ProkustesV2!Q264*ProkustesV!$AC264,-99)</f>
        <v>-99</v>
      </c>
      <c r="S264" s="82">
        <f>IF($A264=$B$3,ProkustesV2!T264*ProkustesV!$AC264,-99)</f>
        <v>-99</v>
      </c>
      <c r="T264" s="82">
        <f>IF($A264=$B$3,ProkustesV2!S264*ProkustesV!$AC264,-99)</f>
        <v>-99</v>
      </c>
      <c r="U264" s="82">
        <f>IF($A264=$B$3,ProkustesV2!V264*ProkustesV!$AC264,-99)</f>
        <v>-99</v>
      </c>
      <c r="V264" s="82">
        <f>IF($A264=$B$3,ProkustesV2!U264*ProkustesV!$AC264,-99)</f>
        <v>-99</v>
      </c>
    </row>
    <row r="265" spans="1:22" x14ac:dyDescent="0.3">
      <c r="A265" s="80" t="str">
        <f t="shared" si="5"/>
        <v>DIPtri</v>
      </c>
      <c r="B265" s="82" t="str">
        <f>ProkustesV!D265</f>
        <v>DIPtri3_d_1.jpg</v>
      </c>
      <c r="C265" s="82">
        <f>IF($A265=$B$3,ProkustesV2!D265*ProkustesV!$AC265,-99)</f>
        <v>-99</v>
      </c>
      <c r="D265" s="82">
        <f>IF($A265=$B$3,ProkustesV2!C265*ProkustesV!$AC265,-99)</f>
        <v>-99</v>
      </c>
      <c r="E265" s="82">
        <f>IF($A265=$B$3,ProkustesV2!F265*ProkustesV!$AC265,-99)</f>
        <v>-99</v>
      </c>
      <c r="F265" s="82">
        <f>IF($A265=$B$3,ProkustesV2!E265*ProkustesV!$AC265,-99)</f>
        <v>-99</v>
      </c>
      <c r="G265" s="82">
        <f>IF($A265=$B$3,ProkustesV2!H265*ProkustesV!$AC265,-99)</f>
        <v>-99</v>
      </c>
      <c r="H265" s="82">
        <f>IF($A265=$B$3,ProkustesV2!G265*ProkustesV!$AC265,-99)</f>
        <v>-99</v>
      </c>
      <c r="I265" s="82">
        <f>IF($A265=$B$3,ProkustesV2!J265*ProkustesV!$AC265,-99)</f>
        <v>-99</v>
      </c>
      <c r="J265" s="82">
        <f>IF($A265=$B$3,ProkustesV2!I265*ProkustesV!$AC265,-99)</f>
        <v>-99</v>
      </c>
      <c r="K265" s="82">
        <f>IF($A265=$B$3,ProkustesV2!L265*ProkustesV!$AC265,-99)</f>
        <v>-99</v>
      </c>
      <c r="L265" s="82">
        <f>IF($A265=$B$3,ProkustesV2!K265*ProkustesV!$AC265,-99)</f>
        <v>-99</v>
      </c>
      <c r="M265" s="82">
        <f>IF($A265=$B$3,ProkustesV2!N265*ProkustesV!$AC265,-99)</f>
        <v>-99</v>
      </c>
      <c r="N265" s="82">
        <f>IF($A265=$B$3,ProkustesV2!M265*ProkustesV!$AC265,-99)</f>
        <v>-99</v>
      </c>
      <c r="O265" s="82">
        <f>IF($A265=$B$3,ProkustesV2!P265*ProkustesV!$AC265,-99)</f>
        <v>-99</v>
      </c>
      <c r="P265" s="82">
        <f>IF($A265=$B$3,ProkustesV2!O265*ProkustesV!$AC265,-99)</f>
        <v>-99</v>
      </c>
      <c r="Q265" s="82">
        <f>IF($A265=$B$3,ProkustesV2!R265*ProkustesV!$AC265,-99)</f>
        <v>-99</v>
      </c>
      <c r="R265" s="82">
        <f>IF($A265=$B$3,ProkustesV2!Q265*ProkustesV!$AC265,-99)</f>
        <v>-99</v>
      </c>
      <c r="S265" s="82">
        <f>IF($A265=$B$3,ProkustesV2!T265*ProkustesV!$AC265,-99)</f>
        <v>-99</v>
      </c>
      <c r="T265" s="82">
        <f>IF($A265=$B$3,ProkustesV2!S265*ProkustesV!$AC265,-99)</f>
        <v>-99</v>
      </c>
      <c r="U265" s="82">
        <f>IF($A265=$B$3,ProkustesV2!V265*ProkustesV!$AC265,-99)</f>
        <v>-99</v>
      </c>
      <c r="V265" s="82">
        <f>IF($A265=$B$3,ProkustesV2!U265*ProkustesV!$AC265,-99)</f>
        <v>-99</v>
      </c>
    </row>
    <row r="266" spans="1:22" x14ac:dyDescent="0.3">
      <c r="A266" s="80" t="str">
        <f t="shared" si="5"/>
        <v>DIPtri</v>
      </c>
      <c r="B266" s="82" t="str">
        <f>ProkustesV!D266</f>
        <v>DIPtri3_d_2.jpg</v>
      </c>
      <c r="C266" s="82">
        <f>IF($A266=$B$3,ProkustesV2!D266*ProkustesV!$AC266,-99)</f>
        <v>-99</v>
      </c>
      <c r="D266" s="82">
        <f>IF($A266=$B$3,ProkustesV2!C266*ProkustesV!$AC266,-99)</f>
        <v>-99</v>
      </c>
      <c r="E266" s="82">
        <f>IF($A266=$B$3,ProkustesV2!F266*ProkustesV!$AC266,-99)</f>
        <v>-99</v>
      </c>
      <c r="F266" s="82">
        <f>IF($A266=$B$3,ProkustesV2!E266*ProkustesV!$AC266,-99)</f>
        <v>-99</v>
      </c>
      <c r="G266" s="82">
        <f>IF($A266=$B$3,ProkustesV2!H266*ProkustesV!$AC266,-99)</f>
        <v>-99</v>
      </c>
      <c r="H266" s="82">
        <f>IF($A266=$B$3,ProkustesV2!G266*ProkustesV!$AC266,-99)</f>
        <v>-99</v>
      </c>
      <c r="I266" s="82">
        <f>IF($A266=$B$3,ProkustesV2!J266*ProkustesV!$AC266,-99)</f>
        <v>-99</v>
      </c>
      <c r="J266" s="82">
        <f>IF($A266=$B$3,ProkustesV2!I266*ProkustesV!$AC266,-99)</f>
        <v>-99</v>
      </c>
      <c r="K266" s="82">
        <f>IF($A266=$B$3,ProkustesV2!L266*ProkustesV!$AC266,-99)</f>
        <v>-99</v>
      </c>
      <c r="L266" s="82">
        <f>IF($A266=$B$3,ProkustesV2!K266*ProkustesV!$AC266,-99)</f>
        <v>-99</v>
      </c>
      <c r="M266" s="82">
        <f>IF($A266=$B$3,ProkustesV2!N266*ProkustesV!$AC266,-99)</f>
        <v>-99</v>
      </c>
      <c r="N266" s="82">
        <f>IF($A266=$B$3,ProkustesV2!M266*ProkustesV!$AC266,-99)</f>
        <v>-99</v>
      </c>
      <c r="O266" s="82">
        <f>IF($A266=$B$3,ProkustesV2!P266*ProkustesV!$AC266,-99)</f>
        <v>-99</v>
      </c>
      <c r="P266" s="82">
        <f>IF($A266=$B$3,ProkustesV2!O266*ProkustesV!$AC266,-99)</f>
        <v>-99</v>
      </c>
      <c r="Q266" s="82">
        <f>IF($A266=$B$3,ProkustesV2!R266*ProkustesV!$AC266,-99)</f>
        <v>-99</v>
      </c>
      <c r="R266" s="82">
        <f>IF($A266=$B$3,ProkustesV2!Q266*ProkustesV!$AC266,-99)</f>
        <v>-99</v>
      </c>
      <c r="S266" s="82">
        <f>IF($A266=$B$3,ProkustesV2!T266*ProkustesV!$AC266,-99)</f>
        <v>-99</v>
      </c>
      <c r="T266" s="82">
        <f>IF($A266=$B$3,ProkustesV2!S266*ProkustesV!$AC266,-99)</f>
        <v>-99</v>
      </c>
      <c r="U266" s="82">
        <f>IF($A266=$B$3,ProkustesV2!V266*ProkustesV!$AC266,-99)</f>
        <v>-99</v>
      </c>
      <c r="V266" s="82">
        <f>IF($A266=$B$3,ProkustesV2!U266*ProkustesV!$AC266,-99)</f>
        <v>-99</v>
      </c>
    </row>
    <row r="267" spans="1:22" x14ac:dyDescent="0.3">
      <c r="A267" s="80" t="str">
        <f t="shared" ref="A267:A330" si="6">MID(B267,1,6)</f>
        <v>DIPtri</v>
      </c>
      <c r="B267" s="82" t="str">
        <f>ProkustesV!D267</f>
        <v>DIPtri3_d_3.jpg</v>
      </c>
      <c r="C267" s="82">
        <f>IF($A267=$B$3,ProkustesV2!D267*ProkustesV!$AC267,-99)</f>
        <v>-99</v>
      </c>
      <c r="D267" s="82">
        <f>IF($A267=$B$3,ProkustesV2!C267*ProkustesV!$AC267,-99)</f>
        <v>-99</v>
      </c>
      <c r="E267" s="82">
        <f>IF($A267=$B$3,ProkustesV2!F267*ProkustesV!$AC267,-99)</f>
        <v>-99</v>
      </c>
      <c r="F267" s="82">
        <f>IF($A267=$B$3,ProkustesV2!E267*ProkustesV!$AC267,-99)</f>
        <v>-99</v>
      </c>
      <c r="G267" s="82">
        <f>IF($A267=$B$3,ProkustesV2!H267*ProkustesV!$AC267,-99)</f>
        <v>-99</v>
      </c>
      <c r="H267" s="82">
        <f>IF($A267=$B$3,ProkustesV2!G267*ProkustesV!$AC267,-99)</f>
        <v>-99</v>
      </c>
      <c r="I267" s="82">
        <f>IF($A267=$B$3,ProkustesV2!J267*ProkustesV!$AC267,-99)</f>
        <v>-99</v>
      </c>
      <c r="J267" s="82">
        <f>IF($A267=$B$3,ProkustesV2!I267*ProkustesV!$AC267,-99)</f>
        <v>-99</v>
      </c>
      <c r="K267" s="82">
        <f>IF($A267=$B$3,ProkustesV2!L267*ProkustesV!$AC267,-99)</f>
        <v>-99</v>
      </c>
      <c r="L267" s="82">
        <f>IF($A267=$B$3,ProkustesV2!K267*ProkustesV!$AC267,-99)</f>
        <v>-99</v>
      </c>
      <c r="M267" s="82">
        <f>IF($A267=$B$3,ProkustesV2!N267*ProkustesV!$AC267,-99)</f>
        <v>-99</v>
      </c>
      <c r="N267" s="82">
        <f>IF($A267=$B$3,ProkustesV2!M267*ProkustesV!$AC267,-99)</f>
        <v>-99</v>
      </c>
      <c r="O267" s="82">
        <f>IF($A267=$B$3,ProkustesV2!P267*ProkustesV!$AC267,-99)</f>
        <v>-99</v>
      </c>
      <c r="P267" s="82">
        <f>IF($A267=$B$3,ProkustesV2!O267*ProkustesV!$AC267,-99)</f>
        <v>-99</v>
      </c>
      <c r="Q267" s="82">
        <f>IF($A267=$B$3,ProkustesV2!R267*ProkustesV!$AC267,-99)</f>
        <v>-99</v>
      </c>
      <c r="R267" s="82">
        <f>IF($A267=$B$3,ProkustesV2!Q267*ProkustesV!$AC267,-99)</f>
        <v>-99</v>
      </c>
      <c r="S267" s="82">
        <f>IF($A267=$B$3,ProkustesV2!T267*ProkustesV!$AC267,-99)</f>
        <v>-99</v>
      </c>
      <c r="T267" s="82">
        <f>IF($A267=$B$3,ProkustesV2!S267*ProkustesV!$AC267,-99)</f>
        <v>-99</v>
      </c>
      <c r="U267" s="82">
        <f>IF($A267=$B$3,ProkustesV2!V267*ProkustesV!$AC267,-99)</f>
        <v>-99</v>
      </c>
      <c r="V267" s="82">
        <f>IF($A267=$B$3,ProkustesV2!U267*ProkustesV!$AC267,-99)</f>
        <v>-99</v>
      </c>
    </row>
    <row r="268" spans="1:22" x14ac:dyDescent="0.3">
      <c r="A268" s="80" t="str">
        <f t="shared" si="6"/>
        <v>DIPtri</v>
      </c>
      <c r="B268" s="82" t="str">
        <f>ProkustesV!D268</f>
        <v>DIPtri3_d_4.jpg</v>
      </c>
      <c r="C268" s="82">
        <f>IF($A268=$B$3,ProkustesV2!D268*ProkustesV!$AC268,-99)</f>
        <v>-99</v>
      </c>
      <c r="D268" s="82">
        <f>IF($A268=$B$3,ProkustesV2!C268*ProkustesV!$AC268,-99)</f>
        <v>-99</v>
      </c>
      <c r="E268" s="82">
        <f>IF($A268=$B$3,ProkustesV2!F268*ProkustesV!$AC268,-99)</f>
        <v>-99</v>
      </c>
      <c r="F268" s="82">
        <f>IF($A268=$B$3,ProkustesV2!E268*ProkustesV!$AC268,-99)</f>
        <v>-99</v>
      </c>
      <c r="G268" s="82">
        <f>IF($A268=$B$3,ProkustesV2!H268*ProkustesV!$AC268,-99)</f>
        <v>-99</v>
      </c>
      <c r="H268" s="82">
        <f>IF($A268=$B$3,ProkustesV2!G268*ProkustesV!$AC268,-99)</f>
        <v>-99</v>
      </c>
      <c r="I268" s="82">
        <f>IF($A268=$B$3,ProkustesV2!J268*ProkustesV!$AC268,-99)</f>
        <v>-99</v>
      </c>
      <c r="J268" s="82">
        <f>IF($A268=$B$3,ProkustesV2!I268*ProkustesV!$AC268,-99)</f>
        <v>-99</v>
      </c>
      <c r="K268" s="82">
        <f>IF($A268=$B$3,ProkustesV2!L268*ProkustesV!$AC268,-99)</f>
        <v>-99</v>
      </c>
      <c r="L268" s="82">
        <f>IF($A268=$B$3,ProkustesV2!K268*ProkustesV!$AC268,-99)</f>
        <v>-99</v>
      </c>
      <c r="M268" s="82">
        <f>IF($A268=$B$3,ProkustesV2!N268*ProkustesV!$AC268,-99)</f>
        <v>-99</v>
      </c>
      <c r="N268" s="82">
        <f>IF($A268=$B$3,ProkustesV2!M268*ProkustesV!$AC268,-99)</f>
        <v>-99</v>
      </c>
      <c r="O268" s="82">
        <f>IF($A268=$B$3,ProkustesV2!P268*ProkustesV!$AC268,-99)</f>
        <v>-99</v>
      </c>
      <c r="P268" s="82">
        <f>IF($A268=$B$3,ProkustesV2!O268*ProkustesV!$AC268,-99)</f>
        <v>-99</v>
      </c>
      <c r="Q268" s="82">
        <f>IF($A268=$B$3,ProkustesV2!R268*ProkustesV!$AC268,-99)</f>
        <v>-99</v>
      </c>
      <c r="R268" s="82">
        <f>IF($A268=$B$3,ProkustesV2!Q268*ProkustesV!$AC268,-99)</f>
        <v>-99</v>
      </c>
      <c r="S268" s="82">
        <f>IF($A268=$B$3,ProkustesV2!T268*ProkustesV!$AC268,-99)</f>
        <v>-99</v>
      </c>
      <c r="T268" s="82">
        <f>IF($A268=$B$3,ProkustesV2!S268*ProkustesV!$AC268,-99)</f>
        <v>-99</v>
      </c>
      <c r="U268" s="82">
        <f>IF($A268=$B$3,ProkustesV2!V268*ProkustesV!$AC268,-99)</f>
        <v>-99</v>
      </c>
      <c r="V268" s="82">
        <f>IF($A268=$B$3,ProkustesV2!U268*ProkustesV!$AC268,-99)</f>
        <v>-99</v>
      </c>
    </row>
    <row r="269" spans="1:22" x14ac:dyDescent="0.3">
      <c r="A269" s="80" t="str">
        <f t="shared" si="6"/>
        <v>DIPtri</v>
      </c>
      <c r="B269" s="82" t="str">
        <f>ProkustesV!D269</f>
        <v>DIPtri3_d_5.jpg</v>
      </c>
      <c r="C269" s="82">
        <f>IF($A269=$B$3,ProkustesV2!D269*ProkustesV!$AC269,-99)</f>
        <v>-99</v>
      </c>
      <c r="D269" s="82">
        <f>IF($A269=$B$3,ProkustesV2!C269*ProkustesV!$AC269,-99)</f>
        <v>-99</v>
      </c>
      <c r="E269" s="82">
        <f>IF($A269=$B$3,ProkustesV2!F269*ProkustesV!$AC269,-99)</f>
        <v>-99</v>
      </c>
      <c r="F269" s="82">
        <f>IF($A269=$B$3,ProkustesV2!E269*ProkustesV!$AC269,-99)</f>
        <v>-99</v>
      </c>
      <c r="G269" s="82">
        <f>IF($A269=$B$3,ProkustesV2!H269*ProkustesV!$AC269,-99)</f>
        <v>-99</v>
      </c>
      <c r="H269" s="82">
        <f>IF($A269=$B$3,ProkustesV2!G269*ProkustesV!$AC269,-99)</f>
        <v>-99</v>
      </c>
      <c r="I269" s="82">
        <f>IF($A269=$B$3,ProkustesV2!J269*ProkustesV!$AC269,-99)</f>
        <v>-99</v>
      </c>
      <c r="J269" s="82">
        <f>IF($A269=$B$3,ProkustesV2!I269*ProkustesV!$AC269,-99)</f>
        <v>-99</v>
      </c>
      <c r="K269" s="82">
        <f>IF($A269=$B$3,ProkustesV2!L269*ProkustesV!$AC269,-99)</f>
        <v>-99</v>
      </c>
      <c r="L269" s="82">
        <f>IF($A269=$B$3,ProkustesV2!K269*ProkustesV!$AC269,-99)</f>
        <v>-99</v>
      </c>
      <c r="M269" s="82">
        <f>IF($A269=$B$3,ProkustesV2!N269*ProkustesV!$AC269,-99)</f>
        <v>-99</v>
      </c>
      <c r="N269" s="82">
        <f>IF($A269=$B$3,ProkustesV2!M269*ProkustesV!$AC269,-99)</f>
        <v>-99</v>
      </c>
      <c r="O269" s="82">
        <f>IF($A269=$B$3,ProkustesV2!P269*ProkustesV!$AC269,-99)</f>
        <v>-99</v>
      </c>
      <c r="P269" s="82">
        <f>IF($A269=$B$3,ProkustesV2!O269*ProkustesV!$AC269,-99)</f>
        <v>-99</v>
      </c>
      <c r="Q269" s="82">
        <f>IF($A269=$B$3,ProkustesV2!R269*ProkustesV!$AC269,-99)</f>
        <v>-99</v>
      </c>
      <c r="R269" s="82">
        <f>IF($A269=$B$3,ProkustesV2!Q269*ProkustesV!$AC269,-99)</f>
        <v>-99</v>
      </c>
      <c r="S269" s="82">
        <f>IF($A269=$B$3,ProkustesV2!T269*ProkustesV!$AC269,-99)</f>
        <v>-99</v>
      </c>
      <c r="T269" s="82">
        <f>IF($A269=$B$3,ProkustesV2!S269*ProkustesV!$AC269,-99)</f>
        <v>-99</v>
      </c>
      <c r="U269" s="82">
        <f>IF($A269=$B$3,ProkustesV2!V269*ProkustesV!$AC269,-99)</f>
        <v>-99</v>
      </c>
      <c r="V269" s="82">
        <f>IF($A269=$B$3,ProkustesV2!U269*ProkustesV!$AC269,-99)</f>
        <v>-99</v>
      </c>
    </row>
    <row r="270" spans="1:22" x14ac:dyDescent="0.3">
      <c r="A270" s="80" t="str">
        <f t="shared" si="6"/>
        <v>DIPtri</v>
      </c>
      <c r="B270" s="82" t="str">
        <f>ProkustesV!D270</f>
        <v>DIPtri4_d_1.jpg</v>
      </c>
      <c r="C270" s="82">
        <f>IF($A270=$B$3,ProkustesV2!D270*ProkustesV!$AC270,-99)</f>
        <v>-99</v>
      </c>
      <c r="D270" s="82">
        <f>IF($A270=$B$3,ProkustesV2!C270*ProkustesV!$AC270,-99)</f>
        <v>-99</v>
      </c>
      <c r="E270" s="82">
        <f>IF($A270=$B$3,ProkustesV2!F270*ProkustesV!$AC270,-99)</f>
        <v>-99</v>
      </c>
      <c r="F270" s="82">
        <f>IF($A270=$B$3,ProkustesV2!E270*ProkustesV!$AC270,-99)</f>
        <v>-99</v>
      </c>
      <c r="G270" s="82">
        <f>IF($A270=$B$3,ProkustesV2!H270*ProkustesV!$AC270,-99)</f>
        <v>-99</v>
      </c>
      <c r="H270" s="82">
        <f>IF($A270=$B$3,ProkustesV2!G270*ProkustesV!$AC270,-99)</f>
        <v>-99</v>
      </c>
      <c r="I270" s="82">
        <f>IF($A270=$B$3,ProkustesV2!J270*ProkustesV!$AC270,-99)</f>
        <v>-99</v>
      </c>
      <c r="J270" s="82">
        <f>IF($A270=$B$3,ProkustesV2!I270*ProkustesV!$AC270,-99)</f>
        <v>-99</v>
      </c>
      <c r="K270" s="82">
        <f>IF($A270=$B$3,ProkustesV2!L270*ProkustesV!$AC270,-99)</f>
        <v>-99</v>
      </c>
      <c r="L270" s="82">
        <f>IF($A270=$B$3,ProkustesV2!K270*ProkustesV!$AC270,-99)</f>
        <v>-99</v>
      </c>
      <c r="M270" s="82">
        <f>IF($A270=$B$3,ProkustesV2!N270*ProkustesV!$AC270,-99)</f>
        <v>-99</v>
      </c>
      <c r="N270" s="82">
        <f>IF($A270=$B$3,ProkustesV2!M270*ProkustesV!$AC270,-99)</f>
        <v>-99</v>
      </c>
      <c r="O270" s="82">
        <f>IF($A270=$B$3,ProkustesV2!P270*ProkustesV!$AC270,-99)</f>
        <v>-99</v>
      </c>
      <c r="P270" s="82">
        <f>IF($A270=$B$3,ProkustesV2!O270*ProkustesV!$AC270,-99)</f>
        <v>-99</v>
      </c>
      <c r="Q270" s="82">
        <f>IF($A270=$B$3,ProkustesV2!R270*ProkustesV!$AC270,-99)</f>
        <v>-99</v>
      </c>
      <c r="R270" s="82">
        <f>IF($A270=$B$3,ProkustesV2!Q270*ProkustesV!$AC270,-99)</f>
        <v>-99</v>
      </c>
      <c r="S270" s="82">
        <f>IF($A270=$B$3,ProkustesV2!T270*ProkustesV!$AC270,-99)</f>
        <v>-99</v>
      </c>
      <c r="T270" s="82">
        <f>IF($A270=$B$3,ProkustesV2!S270*ProkustesV!$AC270,-99)</f>
        <v>-99</v>
      </c>
      <c r="U270" s="82">
        <f>IF($A270=$B$3,ProkustesV2!V270*ProkustesV!$AC270,-99)</f>
        <v>-99</v>
      </c>
      <c r="V270" s="82">
        <f>IF($A270=$B$3,ProkustesV2!U270*ProkustesV!$AC270,-99)</f>
        <v>-99</v>
      </c>
    </row>
    <row r="271" spans="1:22" x14ac:dyDescent="0.3">
      <c r="A271" s="80" t="str">
        <f t="shared" si="6"/>
        <v>DIPtri</v>
      </c>
      <c r="B271" s="82" t="str">
        <f>ProkustesV!D271</f>
        <v>DIPtri4_d_2.jpg</v>
      </c>
      <c r="C271" s="82">
        <f>IF($A271=$B$3,ProkustesV2!D271*ProkustesV!$AC271,-99)</f>
        <v>-99</v>
      </c>
      <c r="D271" s="82">
        <f>IF($A271=$B$3,ProkustesV2!C271*ProkustesV!$AC271,-99)</f>
        <v>-99</v>
      </c>
      <c r="E271" s="82">
        <f>IF($A271=$B$3,ProkustesV2!F271*ProkustesV!$AC271,-99)</f>
        <v>-99</v>
      </c>
      <c r="F271" s="82">
        <f>IF($A271=$B$3,ProkustesV2!E271*ProkustesV!$AC271,-99)</f>
        <v>-99</v>
      </c>
      <c r="G271" s="82">
        <f>IF($A271=$B$3,ProkustesV2!H271*ProkustesV!$AC271,-99)</f>
        <v>-99</v>
      </c>
      <c r="H271" s="82">
        <f>IF($A271=$B$3,ProkustesV2!G271*ProkustesV!$AC271,-99)</f>
        <v>-99</v>
      </c>
      <c r="I271" s="82">
        <f>IF($A271=$B$3,ProkustesV2!J271*ProkustesV!$AC271,-99)</f>
        <v>-99</v>
      </c>
      <c r="J271" s="82">
        <f>IF($A271=$B$3,ProkustesV2!I271*ProkustesV!$AC271,-99)</f>
        <v>-99</v>
      </c>
      <c r="K271" s="82">
        <f>IF($A271=$B$3,ProkustesV2!L271*ProkustesV!$AC271,-99)</f>
        <v>-99</v>
      </c>
      <c r="L271" s="82">
        <f>IF($A271=$B$3,ProkustesV2!K271*ProkustesV!$AC271,-99)</f>
        <v>-99</v>
      </c>
      <c r="M271" s="82">
        <f>IF($A271=$B$3,ProkustesV2!N271*ProkustesV!$AC271,-99)</f>
        <v>-99</v>
      </c>
      <c r="N271" s="82">
        <f>IF($A271=$B$3,ProkustesV2!M271*ProkustesV!$AC271,-99)</f>
        <v>-99</v>
      </c>
      <c r="O271" s="82">
        <f>IF($A271=$B$3,ProkustesV2!P271*ProkustesV!$AC271,-99)</f>
        <v>-99</v>
      </c>
      <c r="P271" s="82">
        <f>IF($A271=$B$3,ProkustesV2!O271*ProkustesV!$AC271,-99)</f>
        <v>-99</v>
      </c>
      <c r="Q271" s="82">
        <f>IF($A271=$B$3,ProkustesV2!R271*ProkustesV!$AC271,-99)</f>
        <v>-99</v>
      </c>
      <c r="R271" s="82">
        <f>IF($A271=$B$3,ProkustesV2!Q271*ProkustesV!$AC271,-99)</f>
        <v>-99</v>
      </c>
      <c r="S271" s="82">
        <f>IF($A271=$B$3,ProkustesV2!T271*ProkustesV!$AC271,-99)</f>
        <v>-99</v>
      </c>
      <c r="T271" s="82">
        <f>IF($A271=$B$3,ProkustesV2!S271*ProkustesV!$AC271,-99)</f>
        <v>-99</v>
      </c>
      <c r="U271" s="82">
        <f>IF($A271=$B$3,ProkustesV2!V271*ProkustesV!$AC271,-99)</f>
        <v>-99</v>
      </c>
      <c r="V271" s="82">
        <f>IF($A271=$B$3,ProkustesV2!U271*ProkustesV!$AC271,-99)</f>
        <v>-99</v>
      </c>
    </row>
    <row r="272" spans="1:22" x14ac:dyDescent="0.3">
      <c r="A272" s="80" t="str">
        <f t="shared" si="6"/>
        <v>DIPtri</v>
      </c>
      <c r="B272" s="82" t="str">
        <f>ProkustesV!D272</f>
        <v>DIPtri4_d_3.jpg</v>
      </c>
      <c r="C272" s="82">
        <f>IF($A272=$B$3,ProkustesV2!D272*ProkustesV!$AC272,-99)</f>
        <v>-99</v>
      </c>
      <c r="D272" s="82">
        <f>IF($A272=$B$3,ProkustesV2!C272*ProkustesV!$AC272,-99)</f>
        <v>-99</v>
      </c>
      <c r="E272" s="82">
        <f>IF($A272=$B$3,ProkustesV2!F272*ProkustesV!$AC272,-99)</f>
        <v>-99</v>
      </c>
      <c r="F272" s="82">
        <f>IF($A272=$B$3,ProkustesV2!E272*ProkustesV!$AC272,-99)</f>
        <v>-99</v>
      </c>
      <c r="G272" s="82">
        <f>IF($A272=$B$3,ProkustesV2!H272*ProkustesV!$AC272,-99)</f>
        <v>-99</v>
      </c>
      <c r="H272" s="82">
        <f>IF($A272=$B$3,ProkustesV2!G272*ProkustesV!$AC272,-99)</f>
        <v>-99</v>
      </c>
      <c r="I272" s="82">
        <f>IF($A272=$B$3,ProkustesV2!J272*ProkustesV!$AC272,-99)</f>
        <v>-99</v>
      </c>
      <c r="J272" s="82">
        <f>IF($A272=$B$3,ProkustesV2!I272*ProkustesV!$AC272,-99)</f>
        <v>-99</v>
      </c>
      <c r="K272" s="82">
        <f>IF($A272=$B$3,ProkustesV2!L272*ProkustesV!$AC272,-99)</f>
        <v>-99</v>
      </c>
      <c r="L272" s="82">
        <f>IF($A272=$B$3,ProkustesV2!K272*ProkustesV!$AC272,-99)</f>
        <v>-99</v>
      </c>
      <c r="M272" s="82">
        <f>IF($A272=$B$3,ProkustesV2!N272*ProkustesV!$AC272,-99)</f>
        <v>-99</v>
      </c>
      <c r="N272" s="82">
        <f>IF($A272=$B$3,ProkustesV2!M272*ProkustesV!$AC272,-99)</f>
        <v>-99</v>
      </c>
      <c r="O272" s="82">
        <f>IF($A272=$B$3,ProkustesV2!P272*ProkustesV!$AC272,-99)</f>
        <v>-99</v>
      </c>
      <c r="P272" s="82">
        <f>IF($A272=$B$3,ProkustesV2!O272*ProkustesV!$AC272,-99)</f>
        <v>-99</v>
      </c>
      <c r="Q272" s="82">
        <f>IF($A272=$B$3,ProkustesV2!R272*ProkustesV!$AC272,-99)</f>
        <v>-99</v>
      </c>
      <c r="R272" s="82">
        <f>IF($A272=$B$3,ProkustesV2!Q272*ProkustesV!$AC272,-99)</f>
        <v>-99</v>
      </c>
      <c r="S272" s="82">
        <f>IF($A272=$B$3,ProkustesV2!T272*ProkustesV!$AC272,-99)</f>
        <v>-99</v>
      </c>
      <c r="T272" s="82">
        <f>IF($A272=$B$3,ProkustesV2!S272*ProkustesV!$AC272,-99)</f>
        <v>-99</v>
      </c>
      <c r="U272" s="82">
        <f>IF($A272=$B$3,ProkustesV2!V272*ProkustesV!$AC272,-99)</f>
        <v>-99</v>
      </c>
      <c r="V272" s="82">
        <f>IF($A272=$B$3,ProkustesV2!U272*ProkustesV!$AC272,-99)</f>
        <v>-99</v>
      </c>
    </row>
    <row r="273" spans="1:22" x14ac:dyDescent="0.3">
      <c r="A273" s="80" t="str">
        <f t="shared" si="6"/>
        <v>DIPtri</v>
      </c>
      <c r="B273" s="82" t="str">
        <f>ProkustesV!D273</f>
        <v>DIPtri4_d_4.jpg</v>
      </c>
      <c r="C273" s="82">
        <f>IF($A273=$B$3,ProkustesV2!D273*ProkustesV!$AC273,-99)</f>
        <v>-99</v>
      </c>
      <c r="D273" s="82">
        <f>IF($A273=$B$3,ProkustesV2!C273*ProkustesV!$AC273,-99)</f>
        <v>-99</v>
      </c>
      <c r="E273" s="82">
        <f>IF($A273=$B$3,ProkustesV2!F273*ProkustesV!$AC273,-99)</f>
        <v>-99</v>
      </c>
      <c r="F273" s="82">
        <f>IF($A273=$B$3,ProkustesV2!E273*ProkustesV!$AC273,-99)</f>
        <v>-99</v>
      </c>
      <c r="G273" s="82">
        <f>IF($A273=$B$3,ProkustesV2!H273*ProkustesV!$AC273,-99)</f>
        <v>-99</v>
      </c>
      <c r="H273" s="82">
        <f>IF($A273=$B$3,ProkustesV2!G273*ProkustesV!$AC273,-99)</f>
        <v>-99</v>
      </c>
      <c r="I273" s="82">
        <f>IF($A273=$B$3,ProkustesV2!J273*ProkustesV!$AC273,-99)</f>
        <v>-99</v>
      </c>
      <c r="J273" s="82">
        <f>IF($A273=$B$3,ProkustesV2!I273*ProkustesV!$AC273,-99)</f>
        <v>-99</v>
      </c>
      <c r="K273" s="82">
        <f>IF($A273=$B$3,ProkustesV2!L273*ProkustesV!$AC273,-99)</f>
        <v>-99</v>
      </c>
      <c r="L273" s="82">
        <f>IF($A273=$B$3,ProkustesV2!K273*ProkustesV!$AC273,-99)</f>
        <v>-99</v>
      </c>
      <c r="M273" s="82">
        <f>IF($A273=$B$3,ProkustesV2!N273*ProkustesV!$AC273,-99)</f>
        <v>-99</v>
      </c>
      <c r="N273" s="82">
        <f>IF($A273=$B$3,ProkustesV2!M273*ProkustesV!$AC273,-99)</f>
        <v>-99</v>
      </c>
      <c r="O273" s="82">
        <f>IF($A273=$B$3,ProkustesV2!P273*ProkustesV!$AC273,-99)</f>
        <v>-99</v>
      </c>
      <c r="P273" s="82">
        <f>IF($A273=$B$3,ProkustesV2!O273*ProkustesV!$AC273,-99)</f>
        <v>-99</v>
      </c>
      <c r="Q273" s="82">
        <f>IF($A273=$B$3,ProkustesV2!R273*ProkustesV!$AC273,-99)</f>
        <v>-99</v>
      </c>
      <c r="R273" s="82">
        <f>IF($A273=$B$3,ProkustesV2!Q273*ProkustesV!$AC273,-99)</f>
        <v>-99</v>
      </c>
      <c r="S273" s="82">
        <f>IF($A273=$B$3,ProkustesV2!T273*ProkustesV!$AC273,-99)</f>
        <v>-99</v>
      </c>
      <c r="T273" s="82">
        <f>IF($A273=$B$3,ProkustesV2!S273*ProkustesV!$AC273,-99)</f>
        <v>-99</v>
      </c>
      <c r="U273" s="82">
        <f>IF($A273=$B$3,ProkustesV2!V273*ProkustesV!$AC273,-99)</f>
        <v>-99</v>
      </c>
      <c r="V273" s="82">
        <f>IF($A273=$B$3,ProkustesV2!U273*ProkustesV!$AC273,-99)</f>
        <v>-99</v>
      </c>
    </row>
    <row r="274" spans="1:22" x14ac:dyDescent="0.3">
      <c r="A274" s="80" t="str">
        <f t="shared" si="6"/>
        <v>DIPtri</v>
      </c>
      <c r="B274" s="82" t="str">
        <f>ProkustesV!D274</f>
        <v>DIPtri4_d_5.jpg</v>
      </c>
      <c r="C274" s="82">
        <f>IF($A274=$B$3,ProkustesV2!D274*ProkustesV!$AC274,-99)</f>
        <v>-99</v>
      </c>
      <c r="D274" s="82">
        <f>IF($A274=$B$3,ProkustesV2!C274*ProkustesV!$AC274,-99)</f>
        <v>-99</v>
      </c>
      <c r="E274" s="82">
        <f>IF($A274=$B$3,ProkustesV2!F274*ProkustesV!$AC274,-99)</f>
        <v>-99</v>
      </c>
      <c r="F274" s="82">
        <f>IF($A274=$B$3,ProkustesV2!E274*ProkustesV!$AC274,-99)</f>
        <v>-99</v>
      </c>
      <c r="G274" s="82">
        <f>IF($A274=$B$3,ProkustesV2!H274*ProkustesV!$AC274,-99)</f>
        <v>-99</v>
      </c>
      <c r="H274" s="82">
        <f>IF($A274=$B$3,ProkustesV2!G274*ProkustesV!$AC274,-99)</f>
        <v>-99</v>
      </c>
      <c r="I274" s="82">
        <f>IF($A274=$B$3,ProkustesV2!J274*ProkustesV!$AC274,-99)</f>
        <v>-99</v>
      </c>
      <c r="J274" s="82">
        <f>IF($A274=$B$3,ProkustesV2!I274*ProkustesV!$AC274,-99)</f>
        <v>-99</v>
      </c>
      <c r="K274" s="82">
        <f>IF($A274=$B$3,ProkustesV2!L274*ProkustesV!$AC274,-99)</f>
        <v>-99</v>
      </c>
      <c r="L274" s="82">
        <f>IF($A274=$B$3,ProkustesV2!K274*ProkustesV!$AC274,-99)</f>
        <v>-99</v>
      </c>
      <c r="M274" s="82">
        <f>IF($A274=$B$3,ProkustesV2!N274*ProkustesV!$AC274,-99)</f>
        <v>-99</v>
      </c>
      <c r="N274" s="82">
        <f>IF($A274=$B$3,ProkustesV2!M274*ProkustesV!$AC274,-99)</f>
        <v>-99</v>
      </c>
      <c r="O274" s="82">
        <f>IF($A274=$B$3,ProkustesV2!P274*ProkustesV!$AC274,-99)</f>
        <v>-99</v>
      </c>
      <c r="P274" s="82">
        <f>IF($A274=$B$3,ProkustesV2!O274*ProkustesV!$AC274,-99)</f>
        <v>-99</v>
      </c>
      <c r="Q274" s="82">
        <f>IF($A274=$B$3,ProkustesV2!R274*ProkustesV!$AC274,-99)</f>
        <v>-99</v>
      </c>
      <c r="R274" s="82">
        <f>IF($A274=$B$3,ProkustesV2!Q274*ProkustesV!$AC274,-99)</f>
        <v>-99</v>
      </c>
      <c r="S274" s="82">
        <f>IF($A274=$B$3,ProkustesV2!T274*ProkustesV!$AC274,-99)</f>
        <v>-99</v>
      </c>
      <c r="T274" s="82">
        <f>IF($A274=$B$3,ProkustesV2!S274*ProkustesV!$AC274,-99)</f>
        <v>-99</v>
      </c>
      <c r="U274" s="82">
        <f>IF($A274=$B$3,ProkustesV2!V274*ProkustesV!$AC274,-99)</f>
        <v>-99</v>
      </c>
      <c r="V274" s="82">
        <f>IF($A274=$B$3,ProkustesV2!U274*ProkustesV!$AC274,-99)</f>
        <v>-99</v>
      </c>
    </row>
    <row r="275" spans="1:22" x14ac:dyDescent="0.3">
      <c r="A275" s="80" t="str">
        <f t="shared" si="6"/>
        <v>DIPtri</v>
      </c>
      <c r="B275" s="82" t="str">
        <f>ProkustesV!D275</f>
        <v>DIPtri5_d_1.jpg</v>
      </c>
      <c r="C275" s="82">
        <f>IF($A275=$B$3,ProkustesV2!D275*ProkustesV!$AC275,-99)</f>
        <v>-99</v>
      </c>
      <c r="D275" s="82">
        <f>IF($A275=$B$3,ProkustesV2!C275*ProkustesV!$AC275,-99)</f>
        <v>-99</v>
      </c>
      <c r="E275" s="82">
        <f>IF($A275=$B$3,ProkustesV2!F275*ProkustesV!$AC275,-99)</f>
        <v>-99</v>
      </c>
      <c r="F275" s="82">
        <f>IF($A275=$B$3,ProkustesV2!E275*ProkustesV!$AC275,-99)</f>
        <v>-99</v>
      </c>
      <c r="G275" s="82">
        <f>IF($A275=$B$3,ProkustesV2!H275*ProkustesV!$AC275,-99)</f>
        <v>-99</v>
      </c>
      <c r="H275" s="82">
        <f>IF($A275=$B$3,ProkustesV2!G275*ProkustesV!$AC275,-99)</f>
        <v>-99</v>
      </c>
      <c r="I275" s="82">
        <f>IF($A275=$B$3,ProkustesV2!J275*ProkustesV!$AC275,-99)</f>
        <v>-99</v>
      </c>
      <c r="J275" s="82">
        <f>IF($A275=$B$3,ProkustesV2!I275*ProkustesV!$AC275,-99)</f>
        <v>-99</v>
      </c>
      <c r="K275" s="82">
        <f>IF($A275=$B$3,ProkustesV2!L275*ProkustesV!$AC275,-99)</f>
        <v>-99</v>
      </c>
      <c r="L275" s="82">
        <f>IF($A275=$B$3,ProkustesV2!K275*ProkustesV!$AC275,-99)</f>
        <v>-99</v>
      </c>
      <c r="M275" s="82">
        <f>IF($A275=$B$3,ProkustesV2!N275*ProkustesV!$AC275,-99)</f>
        <v>-99</v>
      </c>
      <c r="N275" s="82">
        <f>IF($A275=$B$3,ProkustesV2!M275*ProkustesV!$AC275,-99)</f>
        <v>-99</v>
      </c>
      <c r="O275" s="82">
        <f>IF($A275=$B$3,ProkustesV2!P275*ProkustesV!$AC275,-99)</f>
        <v>-99</v>
      </c>
      <c r="P275" s="82">
        <f>IF($A275=$B$3,ProkustesV2!O275*ProkustesV!$AC275,-99)</f>
        <v>-99</v>
      </c>
      <c r="Q275" s="82">
        <f>IF($A275=$B$3,ProkustesV2!R275*ProkustesV!$AC275,-99)</f>
        <v>-99</v>
      </c>
      <c r="R275" s="82">
        <f>IF($A275=$B$3,ProkustesV2!Q275*ProkustesV!$AC275,-99)</f>
        <v>-99</v>
      </c>
      <c r="S275" s="82">
        <f>IF($A275=$B$3,ProkustesV2!T275*ProkustesV!$AC275,-99)</f>
        <v>-99</v>
      </c>
      <c r="T275" s="82">
        <f>IF($A275=$B$3,ProkustesV2!S275*ProkustesV!$AC275,-99)</f>
        <v>-99</v>
      </c>
      <c r="U275" s="82">
        <f>IF($A275=$B$3,ProkustesV2!V275*ProkustesV!$AC275,-99)</f>
        <v>-99</v>
      </c>
      <c r="V275" s="82">
        <f>IF($A275=$B$3,ProkustesV2!U275*ProkustesV!$AC275,-99)</f>
        <v>-99</v>
      </c>
    </row>
    <row r="276" spans="1:22" x14ac:dyDescent="0.3">
      <c r="A276" s="80" t="str">
        <f t="shared" si="6"/>
        <v>DIPtri</v>
      </c>
      <c r="B276" s="82" t="str">
        <f>ProkustesV!D276</f>
        <v>DIPtri5_d_2.jpg</v>
      </c>
      <c r="C276" s="82">
        <f>IF($A276=$B$3,ProkustesV2!D276*ProkustesV!$AC276,-99)</f>
        <v>-99</v>
      </c>
      <c r="D276" s="82">
        <f>IF($A276=$B$3,ProkustesV2!C276*ProkustesV!$AC276,-99)</f>
        <v>-99</v>
      </c>
      <c r="E276" s="82">
        <f>IF($A276=$B$3,ProkustesV2!F276*ProkustesV!$AC276,-99)</f>
        <v>-99</v>
      </c>
      <c r="F276" s="82">
        <f>IF($A276=$B$3,ProkustesV2!E276*ProkustesV!$AC276,-99)</f>
        <v>-99</v>
      </c>
      <c r="G276" s="82">
        <f>IF($A276=$B$3,ProkustesV2!H276*ProkustesV!$AC276,-99)</f>
        <v>-99</v>
      </c>
      <c r="H276" s="82">
        <f>IF($A276=$B$3,ProkustesV2!G276*ProkustesV!$AC276,-99)</f>
        <v>-99</v>
      </c>
      <c r="I276" s="82">
        <f>IF($A276=$B$3,ProkustesV2!J276*ProkustesV!$AC276,-99)</f>
        <v>-99</v>
      </c>
      <c r="J276" s="82">
        <f>IF($A276=$B$3,ProkustesV2!I276*ProkustesV!$AC276,-99)</f>
        <v>-99</v>
      </c>
      <c r="K276" s="82">
        <f>IF($A276=$B$3,ProkustesV2!L276*ProkustesV!$AC276,-99)</f>
        <v>-99</v>
      </c>
      <c r="L276" s="82">
        <f>IF($A276=$B$3,ProkustesV2!K276*ProkustesV!$AC276,-99)</f>
        <v>-99</v>
      </c>
      <c r="M276" s="82">
        <f>IF($A276=$B$3,ProkustesV2!N276*ProkustesV!$AC276,-99)</f>
        <v>-99</v>
      </c>
      <c r="N276" s="82">
        <f>IF($A276=$B$3,ProkustesV2!M276*ProkustesV!$AC276,-99)</f>
        <v>-99</v>
      </c>
      <c r="O276" s="82">
        <f>IF($A276=$B$3,ProkustesV2!P276*ProkustesV!$AC276,-99)</f>
        <v>-99</v>
      </c>
      <c r="P276" s="82">
        <f>IF($A276=$B$3,ProkustesV2!O276*ProkustesV!$AC276,-99)</f>
        <v>-99</v>
      </c>
      <c r="Q276" s="82">
        <f>IF($A276=$B$3,ProkustesV2!R276*ProkustesV!$AC276,-99)</f>
        <v>-99</v>
      </c>
      <c r="R276" s="82">
        <f>IF($A276=$B$3,ProkustesV2!Q276*ProkustesV!$AC276,-99)</f>
        <v>-99</v>
      </c>
      <c r="S276" s="82">
        <f>IF($A276=$B$3,ProkustesV2!T276*ProkustesV!$AC276,-99)</f>
        <v>-99</v>
      </c>
      <c r="T276" s="82">
        <f>IF($A276=$B$3,ProkustesV2!S276*ProkustesV!$AC276,-99)</f>
        <v>-99</v>
      </c>
      <c r="U276" s="82">
        <f>IF($A276=$B$3,ProkustesV2!V276*ProkustesV!$AC276,-99)</f>
        <v>-99</v>
      </c>
      <c r="V276" s="82">
        <f>IF($A276=$B$3,ProkustesV2!U276*ProkustesV!$AC276,-99)</f>
        <v>-99</v>
      </c>
    </row>
    <row r="277" spans="1:22" x14ac:dyDescent="0.3">
      <c r="A277" s="80" t="str">
        <f t="shared" si="6"/>
        <v>DIPtri</v>
      </c>
      <c r="B277" s="82" t="str">
        <f>ProkustesV!D277</f>
        <v>DIPtri5_d_3.jpg</v>
      </c>
      <c r="C277" s="82">
        <f>IF($A277=$B$3,ProkustesV2!D277*ProkustesV!$AC277,-99)</f>
        <v>-99</v>
      </c>
      <c r="D277" s="82">
        <f>IF($A277=$B$3,ProkustesV2!C277*ProkustesV!$AC277,-99)</f>
        <v>-99</v>
      </c>
      <c r="E277" s="82">
        <f>IF($A277=$B$3,ProkustesV2!F277*ProkustesV!$AC277,-99)</f>
        <v>-99</v>
      </c>
      <c r="F277" s="82">
        <f>IF($A277=$B$3,ProkustesV2!E277*ProkustesV!$AC277,-99)</f>
        <v>-99</v>
      </c>
      <c r="G277" s="82">
        <f>IF($A277=$B$3,ProkustesV2!H277*ProkustesV!$AC277,-99)</f>
        <v>-99</v>
      </c>
      <c r="H277" s="82">
        <f>IF($A277=$B$3,ProkustesV2!G277*ProkustesV!$AC277,-99)</f>
        <v>-99</v>
      </c>
      <c r="I277" s="82">
        <f>IF($A277=$B$3,ProkustesV2!J277*ProkustesV!$AC277,-99)</f>
        <v>-99</v>
      </c>
      <c r="J277" s="82">
        <f>IF($A277=$B$3,ProkustesV2!I277*ProkustesV!$AC277,-99)</f>
        <v>-99</v>
      </c>
      <c r="K277" s="82">
        <f>IF($A277=$B$3,ProkustesV2!L277*ProkustesV!$AC277,-99)</f>
        <v>-99</v>
      </c>
      <c r="L277" s="82">
        <f>IF($A277=$B$3,ProkustesV2!K277*ProkustesV!$AC277,-99)</f>
        <v>-99</v>
      </c>
      <c r="M277" s="82">
        <f>IF($A277=$B$3,ProkustesV2!N277*ProkustesV!$AC277,-99)</f>
        <v>-99</v>
      </c>
      <c r="N277" s="82">
        <f>IF($A277=$B$3,ProkustesV2!M277*ProkustesV!$AC277,-99)</f>
        <v>-99</v>
      </c>
      <c r="O277" s="82">
        <f>IF($A277=$B$3,ProkustesV2!P277*ProkustesV!$AC277,-99)</f>
        <v>-99</v>
      </c>
      <c r="P277" s="82">
        <f>IF($A277=$B$3,ProkustesV2!O277*ProkustesV!$AC277,-99)</f>
        <v>-99</v>
      </c>
      <c r="Q277" s="82">
        <f>IF($A277=$B$3,ProkustesV2!R277*ProkustesV!$AC277,-99)</f>
        <v>-99</v>
      </c>
      <c r="R277" s="82">
        <f>IF($A277=$B$3,ProkustesV2!Q277*ProkustesV!$AC277,-99)</f>
        <v>-99</v>
      </c>
      <c r="S277" s="82">
        <f>IF($A277=$B$3,ProkustesV2!T277*ProkustesV!$AC277,-99)</f>
        <v>-99</v>
      </c>
      <c r="T277" s="82">
        <f>IF($A277=$B$3,ProkustesV2!S277*ProkustesV!$AC277,-99)</f>
        <v>-99</v>
      </c>
      <c r="U277" s="82">
        <f>IF($A277=$B$3,ProkustesV2!V277*ProkustesV!$AC277,-99)</f>
        <v>-99</v>
      </c>
      <c r="V277" s="82">
        <f>IF($A277=$B$3,ProkustesV2!U277*ProkustesV!$AC277,-99)</f>
        <v>-99</v>
      </c>
    </row>
    <row r="278" spans="1:22" x14ac:dyDescent="0.3">
      <c r="A278" s="80" t="str">
        <f t="shared" si="6"/>
        <v>DIPtri</v>
      </c>
      <c r="B278" s="82" t="str">
        <f>ProkustesV!D278</f>
        <v>DIPtri5_d_4.jpg</v>
      </c>
      <c r="C278" s="82">
        <f>IF($A278=$B$3,ProkustesV2!D278*ProkustesV!$AC278,-99)</f>
        <v>-99</v>
      </c>
      <c r="D278" s="82">
        <f>IF($A278=$B$3,ProkustesV2!C278*ProkustesV!$AC278,-99)</f>
        <v>-99</v>
      </c>
      <c r="E278" s="82">
        <f>IF($A278=$B$3,ProkustesV2!F278*ProkustesV!$AC278,-99)</f>
        <v>-99</v>
      </c>
      <c r="F278" s="82">
        <f>IF($A278=$B$3,ProkustesV2!E278*ProkustesV!$AC278,-99)</f>
        <v>-99</v>
      </c>
      <c r="G278" s="82">
        <f>IF($A278=$B$3,ProkustesV2!H278*ProkustesV!$AC278,-99)</f>
        <v>-99</v>
      </c>
      <c r="H278" s="82">
        <f>IF($A278=$B$3,ProkustesV2!G278*ProkustesV!$AC278,-99)</f>
        <v>-99</v>
      </c>
      <c r="I278" s="82">
        <f>IF($A278=$B$3,ProkustesV2!J278*ProkustesV!$AC278,-99)</f>
        <v>-99</v>
      </c>
      <c r="J278" s="82">
        <f>IF($A278=$B$3,ProkustesV2!I278*ProkustesV!$AC278,-99)</f>
        <v>-99</v>
      </c>
      <c r="K278" s="82">
        <f>IF($A278=$B$3,ProkustesV2!L278*ProkustesV!$AC278,-99)</f>
        <v>-99</v>
      </c>
      <c r="L278" s="82">
        <f>IF($A278=$B$3,ProkustesV2!K278*ProkustesV!$AC278,-99)</f>
        <v>-99</v>
      </c>
      <c r="M278" s="82">
        <f>IF($A278=$B$3,ProkustesV2!N278*ProkustesV!$AC278,-99)</f>
        <v>-99</v>
      </c>
      <c r="N278" s="82">
        <f>IF($A278=$B$3,ProkustesV2!M278*ProkustesV!$AC278,-99)</f>
        <v>-99</v>
      </c>
      <c r="O278" s="82">
        <f>IF($A278=$B$3,ProkustesV2!P278*ProkustesV!$AC278,-99)</f>
        <v>-99</v>
      </c>
      <c r="P278" s="82">
        <f>IF($A278=$B$3,ProkustesV2!O278*ProkustesV!$AC278,-99)</f>
        <v>-99</v>
      </c>
      <c r="Q278" s="82">
        <f>IF($A278=$B$3,ProkustesV2!R278*ProkustesV!$AC278,-99)</f>
        <v>-99</v>
      </c>
      <c r="R278" s="82">
        <f>IF($A278=$B$3,ProkustesV2!Q278*ProkustesV!$AC278,-99)</f>
        <v>-99</v>
      </c>
      <c r="S278" s="82">
        <f>IF($A278=$B$3,ProkustesV2!T278*ProkustesV!$AC278,-99)</f>
        <v>-99</v>
      </c>
      <c r="T278" s="82">
        <f>IF($A278=$B$3,ProkustesV2!S278*ProkustesV!$AC278,-99)</f>
        <v>-99</v>
      </c>
      <c r="U278" s="82">
        <f>IF($A278=$B$3,ProkustesV2!V278*ProkustesV!$AC278,-99)</f>
        <v>-99</v>
      </c>
      <c r="V278" s="82">
        <f>IF($A278=$B$3,ProkustesV2!U278*ProkustesV!$AC278,-99)</f>
        <v>-99</v>
      </c>
    </row>
    <row r="279" spans="1:22" x14ac:dyDescent="0.3">
      <c r="A279" s="80" t="str">
        <f t="shared" si="6"/>
        <v>DIPtri</v>
      </c>
      <c r="B279" s="82" t="str">
        <f>ProkustesV!D279</f>
        <v>DIPtri5_d_5.jpg</v>
      </c>
      <c r="C279" s="82">
        <f>IF($A279=$B$3,ProkustesV2!D279*ProkustesV!$AC279,-99)</f>
        <v>-99</v>
      </c>
      <c r="D279" s="82">
        <f>IF($A279=$B$3,ProkustesV2!C279*ProkustesV!$AC279,-99)</f>
        <v>-99</v>
      </c>
      <c r="E279" s="82">
        <f>IF($A279=$B$3,ProkustesV2!F279*ProkustesV!$AC279,-99)</f>
        <v>-99</v>
      </c>
      <c r="F279" s="82">
        <f>IF($A279=$B$3,ProkustesV2!E279*ProkustesV!$AC279,-99)</f>
        <v>-99</v>
      </c>
      <c r="G279" s="82">
        <f>IF($A279=$B$3,ProkustesV2!H279*ProkustesV!$AC279,-99)</f>
        <v>-99</v>
      </c>
      <c r="H279" s="82">
        <f>IF($A279=$B$3,ProkustesV2!G279*ProkustesV!$AC279,-99)</f>
        <v>-99</v>
      </c>
      <c r="I279" s="82">
        <f>IF($A279=$B$3,ProkustesV2!J279*ProkustesV!$AC279,-99)</f>
        <v>-99</v>
      </c>
      <c r="J279" s="82">
        <f>IF($A279=$B$3,ProkustesV2!I279*ProkustesV!$AC279,-99)</f>
        <v>-99</v>
      </c>
      <c r="K279" s="82">
        <f>IF($A279=$B$3,ProkustesV2!L279*ProkustesV!$AC279,-99)</f>
        <v>-99</v>
      </c>
      <c r="L279" s="82">
        <f>IF($A279=$B$3,ProkustesV2!K279*ProkustesV!$AC279,-99)</f>
        <v>-99</v>
      </c>
      <c r="M279" s="82">
        <f>IF($A279=$B$3,ProkustesV2!N279*ProkustesV!$AC279,-99)</f>
        <v>-99</v>
      </c>
      <c r="N279" s="82">
        <f>IF($A279=$B$3,ProkustesV2!M279*ProkustesV!$AC279,-99)</f>
        <v>-99</v>
      </c>
      <c r="O279" s="82">
        <f>IF($A279=$B$3,ProkustesV2!P279*ProkustesV!$AC279,-99)</f>
        <v>-99</v>
      </c>
      <c r="P279" s="82">
        <f>IF($A279=$B$3,ProkustesV2!O279*ProkustesV!$AC279,-99)</f>
        <v>-99</v>
      </c>
      <c r="Q279" s="82">
        <f>IF($A279=$B$3,ProkustesV2!R279*ProkustesV!$AC279,-99)</f>
        <v>-99</v>
      </c>
      <c r="R279" s="82">
        <f>IF($A279=$B$3,ProkustesV2!Q279*ProkustesV!$AC279,-99)</f>
        <v>-99</v>
      </c>
      <c r="S279" s="82">
        <f>IF($A279=$B$3,ProkustesV2!T279*ProkustesV!$AC279,-99)</f>
        <v>-99</v>
      </c>
      <c r="T279" s="82">
        <f>IF($A279=$B$3,ProkustesV2!S279*ProkustesV!$AC279,-99)</f>
        <v>-99</v>
      </c>
      <c r="U279" s="82">
        <f>IF($A279=$B$3,ProkustesV2!V279*ProkustesV!$AC279,-99)</f>
        <v>-99</v>
      </c>
      <c r="V279" s="82">
        <f>IF($A279=$B$3,ProkustesV2!U279*ProkustesV!$AC279,-99)</f>
        <v>-99</v>
      </c>
    </row>
    <row r="280" spans="1:22" x14ac:dyDescent="0.3">
      <c r="A280" s="80" t="str">
        <f t="shared" si="6"/>
        <v>DIPtri</v>
      </c>
      <c r="B280" s="82" t="str">
        <f>ProkustesV!D280</f>
        <v>DIPtri6_d_1.jpg</v>
      </c>
      <c r="C280" s="82">
        <f>IF($A280=$B$3,ProkustesV2!D280*ProkustesV!$AC280,-99)</f>
        <v>-99</v>
      </c>
      <c r="D280" s="82">
        <f>IF($A280=$B$3,ProkustesV2!C280*ProkustesV!$AC280,-99)</f>
        <v>-99</v>
      </c>
      <c r="E280" s="82">
        <f>IF($A280=$B$3,ProkustesV2!F280*ProkustesV!$AC280,-99)</f>
        <v>-99</v>
      </c>
      <c r="F280" s="82">
        <f>IF($A280=$B$3,ProkustesV2!E280*ProkustesV!$AC280,-99)</f>
        <v>-99</v>
      </c>
      <c r="G280" s="82">
        <f>IF($A280=$B$3,ProkustesV2!H280*ProkustesV!$AC280,-99)</f>
        <v>-99</v>
      </c>
      <c r="H280" s="82">
        <f>IF($A280=$B$3,ProkustesV2!G280*ProkustesV!$AC280,-99)</f>
        <v>-99</v>
      </c>
      <c r="I280" s="82">
        <f>IF($A280=$B$3,ProkustesV2!J280*ProkustesV!$AC280,-99)</f>
        <v>-99</v>
      </c>
      <c r="J280" s="82">
        <f>IF($A280=$B$3,ProkustesV2!I280*ProkustesV!$AC280,-99)</f>
        <v>-99</v>
      </c>
      <c r="K280" s="82">
        <f>IF($A280=$B$3,ProkustesV2!L280*ProkustesV!$AC280,-99)</f>
        <v>-99</v>
      </c>
      <c r="L280" s="82">
        <f>IF($A280=$B$3,ProkustesV2!K280*ProkustesV!$AC280,-99)</f>
        <v>-99</v>
      </c>
      <c r="M280" s="82">
        <f>IF($A280=$B$3,ProkustesV2!N280*ProkustesV!$AC280,-99)</f>
        <v>-99</v>
      </c>
      <c r="N280" s="82">
        <f>IF($A280=$B$3,ProkustesV2!M280*ProkustesV!$AC280,-99)</f>
        <v>-99</v>
      </c>
      <c r="O280" s="82">
        <f>IF($A280=$B$3,ProkustesV2!P280*ProkustesV!$AC280,-99)</f>
        <v>-99</v>
      </c>
      <c r="P280" s="82">
        <f>IF($A280=$B$3,ProkustesV2!O280*ProkustesV!$AC280,-99)</f>
        <v>-99</v>
      </c>
      <c r="Q280" s="82">
        <f>IF($A280=$B$3,ProkustesV2!R280*ProkustesV!$AC280,-99)</f>
        <v>-99</v>
      </c>
      <c r="R280" s="82">
        <f>IF($A280=$B$3,ProkustesV2!Q280*ProkustesV!$AC280,-99)</f>
        <v>-99</v>
      </c>
      <c r="S280" s="82">
        <f>IF($A280=$B$3,ProkustesV2!T280*ProkustesV!$AC280,-99)</f>
        <v>-99</v>
      </c>
      <c r="T280" s="82">
        <f>IF($A280=$B$3,ProkustesV2!S280*ProkustesV!$AC280,-99)</f>
        <v>-99</v>
      </c>
      <c r="U280" s="82">
        <f>IF($A280=$B$3,ProkustesV2!V280*ProkustesV!$AC280,-99)</f>
        <v>-99</v>
      </c>
      <c r="V280" s="82">
        <f>IF($A280=$B$3,ProkustesV2!U280*ProkustesV!$AC280,-99)</f>
        <v>-99</v>
      </c>
    </row>
    <row r="281" spans="1:22" x14ac:dyDescent="0.3">
      <c r="A281" s="80" t="str">
        <f t="shared" si="6"/>
        <v>DIPtri</v>
      </c>
      <c r="B281" s="82" t="str">
        <f>ProkustesV!D281</f>
        <v>DIPtri6_d_2.jpg</v>
      </c>
      <c r="C281" s="82">
        <f>IF($A281=$B$3,ProkustesV2!D281*ProkustesV!$AC281,-99)</f>
        <v>-99</v>
      </c>
      <c r="D281" s="82">
        <f>IF($A281=$B$3,ProkustesV2!C281*ProkustesV!$AC281,-99)</f>
        <v>-99</v>
      </c>
      <c r="E281" s="82">
        <f>IF($A281=$B$3,ProkustesV2!F281*ProkustesV!$AC281,-99)</f>
        <v>-99</v>
      </c>
      <c r="F281" s="82">
        <f>IF($A281=$B$3,ProkustesV2!E281*ProkustesV!$AC281,-99)</f>
        <v>-99</v>
      </c>
      <c r="G281" s="82">
        <f>IF($A281=$B$3,ProkustesV2!H281*ProkustesV!$AC281,-99)</f>
        <v>-99</v>
      </c>
      <c r="H281" s="82">
        <f>IF($A281=$B$3,ProkustesV2!G281*ProkustesV!$AC281,-99)</f>
        <v>-99</v>
      </c>
      <c r="I281" s="82">
        <f>IF($A281=$B$3,ProkustesV2!J281*ProkustesV!$AC281,-99)</f>
        <v>-99</v>
      </c>
      <c r="J281" s="82">
        <f>IF($A281=$B$3,ProkustesV2!I281*ProkustesV!$AC281,-99)</f>
        <v>-99</v>
      </c>
      <c r="K281" s="82">
        <f>IF($A281=$B$3,ProkustesV2!L281*ProkustesV!$AC281,-99)</f>
        <v>-99</v>
      </c>
      <c r="L281" s="82">
        <f>IF($A281=$B$3,ProkustesV2!K281*ProkustesV!$AC281,-99)</f>
        <v>-99</v>
      </c>
      <c r="M281" s="82">
        <f>IF($A281=$B$3,ProkustesV2!N281*ProkustesV!$AC281,-99)</f>
        <v>-99</v>
      </c>
      <c r="N281" s="82">
        <f>IF($A281=$B$3,ProkustesV2!M281*ProkustesV!$AC281,-99)</f>
        <v>-99</v>
      </c>
      <c r="O281" s="82">
        <f>IF($A281=$B$3,ProkustesV2!P281*ProkustesV!$AC281,-99)</f>
        <v>-99</v>
      </c>
      <c r="P281" s="82">
        <f>IF($A281=$B$3,ProkustesV2!O281*ProkustesV!$AC281,-99)</f>
        <v>-99</v>
      </c>
      <c r="Q281" s="82">
        <f>IF($A281=$B$3,ProkustesV2!R281*ProkustesV!$AC281,-99)</f>
        <v>-99</v>
      </c>
      <c r="R281" s="82">
        <f>IF($A281=$B$3,ProkustesV2!Q281*ProkustesV!$AC281,-99)</f>
        <v>-99</v>
      </c>
      <c r="S281" s="82">
        <f>IF($A281=$B$3,ProkustesV2!T281*ProkustesV!$AC281,-99)</f>
        <v>-99</v>
      </c>
      <c r="T281" s="82">
        <f>IF($A281=$B$3,ProkustesV2!S281*ProkustesV!$AC281,-99)</f>
        <v>-99</v>
      </c>
      <c r="U281" s="82">
        <f>IF($A281=$B$3,ProkustesV2!V281*ProkustesV!$AC281,-99)</f>
        <v>-99</v>
      </c>
      <c r="V281" s="82">
        <f>IF($A281=$B$3,ProkustesV2!U281*ProkustesV!$AC281,-99)</f>
        <v>-99</v>
      </c>
    </row>
    <row r="282" spans="1:22" x14ac:dyDescent="0.3">
      <c r="A282" s="80" t="str">
        <f t="shared" si="6"/>
        <v>DIPtri</v>
      </c>
      <c r="B282" s="82" t="str">
        <f>ProkustesV!D282</f>
        <v>DIPtri6_d_3.jpg</v>
      </c>
      <c r="C282" s="82">
        <f>IF($A282=$B$3,ProkustesV2!D282*ProkustesV!$AC282,-99)</f>
        <v>-99</v>
      </c>
      <c r="D282" s="82">
        <f>IF($A282=$B$3,ProkustesV2!C282*ProkustesV!$AC282,-99)</f>
        <v>-99</v>
      </c>
      <c r="E282" s="82">
        <f>IF($A282=$B$3,ProkustesV2!F282*ProkustesV!$AC282,-99)</f>
        <v>-99</v>
      </c>
      <c r="F282" s="82">
        <f>IF($A282=$B$3,ProkustesV2!E282*ProkustesV!$AC282,-99)</f>
        <v>-99</v>
      </c>
      <c r="G282" s="82">
        <f>IF($A282=$B$3,ProkustesV2!H282*ProkustesV!$AC282,-99)</f>
        <v>-99</v>
      </c>
      <c r="H282" s="82">
        <f>IF($A282=$B$3,ProkustesV2!G282*ProkustesV!$AC282,-99)</f>
        <v>-99</v>
      </c>
      <c r="I282" s="82">
        <f>IF($A282=$B$3,ProkustesV2!J282*ProkustesV!$AC282,-99)</f>
        <v>-99</v>
      </c>
      <c r="J282" s="82">
        <f>IF($A282=$B$3,ProkustesV2!I282*ProkustesV!$AC282,-99)</f>
        <v>-99</v>
      </c>
      <c r="K282" s="82">
        <f>IF($A282=$B$3,ProkustesV2!L282*ProkustesV!$AC282,-99)</f>
        <v>-99</v>
      </c>
      <c r="L282" s="82">
        <f>IF($A282=$B$3,ProkustesV2!K282*ProkustesV!$AC282,-99)</f>
        <v>-99</v>
      </c>
      <c r="M282" s="82">
        <f>IF($A282=$B$3,ProkustesV2!N282*ProkustesV!$AC282,-99)</f>
        <v>-99</v>
      </c>
      <c r="N282" s="82">
        <f>IF($A282=$B$3,ProkustesV2!M282*ProkustesV!$AC282,-99)</f>
        <v>-99</v>
      </c>
      <c r="O282" s="82">
        <f>IF($A282=$B$3,ProkustesV2!P282*ProkustesV!$AC282,-99)</f>
        <v>-99</v>
      </c>
      <c r="P282" s="82">
        <f>IF($A282=$B$3,ProkustesV2!O282*ProkustesV!$AC282,-99)</f>
        <v>-99</v>
      </c>
      <c r="Q282" s="82">
        <f>IF($A282=$B$3,ProkustesV2!R282*ProkustesV!$AC282,-99)</f>
        <v>-99</v>
      </c>
      <c r="R282" s="82">
        <f>IF($A282=$B$3,ProkustesV2!Q282*ProkustesV!$AC282,-99)</f>
        <v>-99</v>
      </c>
      <c r="S282" s="82">
        <f>IF($A282=$B$3,ProkustesV2!T282*ProkustesV!$AC282,-99)</f>
        <v>-99</v>
      </c>
      <c r="T282" s="82">
        <f>IF($A282=$B$3,ProkustesV2!S282*ProkustesV!$AC282,-99)</f>
        <v>-99</v>
      </c>
      <c r="U282" s="82">
        <f>IF($A282=$B$3,ProkustesV2!V282*ProkustesV!$AC282,-99)</f>
        <v>-99</v>
      </c>
      <c r="V282" s="82">
        <f>IF($A282=$B$3,ProkustesV2!U282*ProkustesV!$AC282,-99)</f>
        <v>-99</v>
      </c>
    </row>
    <row r="283" spans="1:22" x14ac:dyDescent="0.3">
      <c r="A283" s="80" t="str">
        <f t="shared" si="6"/>
        <v>DIPtri</v>
      </c>
      <c r="B283" s="82" t="str">
        <f>ProkustesV!D283</f>
        <v>DIPtri6_d_4.jpg</v>
      </c>
      <c r="C283" s="82">
        <f>IF($A283=$B$3,ProkustesV2!D283*ProkustesV!$AC283,-99)</f>
        <v>-99</v>
      </c>
      <c r="D283" s="82">
        <f>IF($A283=$B$3,ProkustesV2!C283*ProkustesV!$AC283,-99)</f>
        <v>-99</v>
      </c>
      <c r="E283" s="82">
        <f>IF($A283=$B$3,ProkustesV2!F283*ProkustesV!$AC283,-99)</f>
        <v>-99</v>
      </c>
      <c r="F283" s="82">
        <f>IF($A283=$B$3,ProkustesV2!E283*ProkustesV!$AC283,-99)</f>
        <v>-99</v>
      </c>
      <c r="G283" s="82">
        <f>IF($A283=$B$3,ProkustesV2!H283*ProkustesV!$AC283,-99)</f>
        <v>-99</v>
      </c>
      <c r="H283" s="82">
        <f>IF($A283=$B$3,ProkustesV2!G283*ProkustesV!$AC283,-99)</f>
        <v>-99</v>
      </c>
      <c r="I283" s="82">
        <f>IF($A283=$B$3,ProkustesV2!J283*ProkustesV!$AC283,-99)</f>
        <v>-99</v>
      </c>
      <c r="J283" s="82">
        <f>IF($A283=$B$3,ProkustesV2!I283*ProkustesV!$AC283,-99)</f>
        <v>-99</v>
      </c>
      <c r="K283" s="82">
        <f>IF($A283=$B$3,ProkustesV2!L283*ProkustesV!$AC283,-99)</f>
        <v>-99</v>
      </c>
      <c r="L283" s="82">
        <f>IF($A283=$B$3,ProkustesV2!K283*ProkustesV!$AC283,-99)</f>
        <v>-99</v>
      </c>
      <c r="M283" s="82">
        <f>IF($A283=$B$3,ProkustesV2!N283*ProkustesV!$AC283,-99)</f>
        <v>-99</v>
      </c>
      <c r="N283" s="82">
        <f>IF($A283=$B$3,ProkustesV2!M283*ProkustesV!$AC283,-99)</f>
        <v>-99</v>
      </c>
      <c r="O283" s="82">
        <f>IF($A283=$B$3,ProkustesV2!P283*ProkustesV!$AC283,-99)</f>
        <v>-99</v>
      </c>
      <c r="P283" s="82">
        <f>IF($A283=$B$3,ProkustesV2!O283*ProkustesV!$AC283,-99)</f>
        <v>-99</v>
      </c>
      <c r="Q283" s="82">
        <f>IF($A283=$B$3,ProkustesV2!R283*ProkustesV!$AC283,-99)</f>
        <v>-99</v>
      </c>
      <c r="R283" s="82">
        <f>IF($A283=$B$3,ProkustesV2!Q283*ProkustesV!$AC283,-99)</f>
        <v>-99</v>
      </c>
      <c r="S283" s="82">
        <f>IF($A283=$B$3,ProkustesV2!T283*ProkustesV!$AC283,-99)</f>
        <v>-99</v>
      </c>
      <c r="T283" s="82">
        <f>IF($A283=$B$3,ProkustesV2!S283*ProkustesV!$AC283,-99)</f>
        <v>-99</v>
      </c>
      <c r="U283" s="82">
        <f>IF($A283=$B$3,ProkustesV2!V283*ProkustesV!$AC283,-99)</f>
        <v>-99</v>
      </c>
      <c r="V283" s="82">
        <f>IF($A283=$B$3,ProkustesV2!U283*ProkustesV!$AC283,-99)</f>
        <v>-99</v>
      </c>
    </row>
    <row r="284" spans="1:22" x14ac:dyDescent="0.3">
      <c r="A284" s="80" t="str">
        <f t="shared" si="6"/>
        <v>DIPtri</v>
      </c>
      <c r="B284" s="82" t="str">
        <f>ProkustesV!D284</f>
        <v>DIPtri6_d_5.jpg</v>
      </c>
      <c r="C284" s="82">
        <f>IF($A284=$B$3,ProkustesV2!D284*ProkustesV!$AC284,-99)</f>
        <v>-99</v>
      </c>
      <c r="D284" s="82">
        <f>IF($A284=$B$3,ProkustesV2!C284*ProkustesV!$AC284,-99)</f>
        <v>-99</v>
      </c>
      <c r="E284" s="82">
        <f>IF($A284=$B$3,ProkustesV2!F284*ProkustesV!$AC284,-99)</f>
        <v>-99</v>
      </c>
      <c r="F284" s="82">
        <f>IF($A284=$B$3,ProkustesV2!E284*ProkustesV!$AC284,-99)</f>
        <v>-99</v>
      </c>
      <c r="G284" s="82">
        <f>IF($A284=$B$3,ProkustesV2!H284*ProkustesV!$AC284,-99)</f>
        <v>-99</v>
      </c>
      <c r="H284" s="82">
        <f>IF($A284=$B$3,ProkustesV2!G284*ProkustesV!$AC284,-99)</f>
        <v>-99</v>
      </c>
      <c r="I284" s="82">
        <f>IF($A284=$B$3,ProkustesV2!J284*ProkustesV!$AC284,-99)</f>
        <v>-99</v>
      </c>
      <c r="J284" s="82">
        <f>IF($A284=$B$3,ProkustesV2!I284*ProkustesV!$AC284,-99)</f>
        <v>-99</v>
      </c>
      <c r="K284" s="82">
        <f>IF($A284=$B$3,ProkustesV2!L284*ProkustesV!$AC284,-99)</f>
        <v>-99</v>
      </c>
      <c r="L284" s="82">
        <f>IF($A284=$B$3,ProkustesV2!K284*ProkustesV!$AC284,-99)</f>
        <v>-99</v>
      </c>
      <c r="M284" s="82">
        <f>IF($A284=$B$3,ProkustesV2!N284*ProkustesV!$AC284,-99)</f>
        <v>-99</v>
      </c>
      <c r="N284" s="82">
        <f>IF($A284=$B$3,ProkustesV2!M284*ProkustesV!$AC284,-99)</f>
        <v>-99</v>
      </c>
      <c r="O284" s="82">
        <f>IF($A284=$B$3,ProkustesV2!P284*ProkustesV!$AC284,-99)</f>
        <v>-99</v>
      </c>
      <c r="P284" s="82">
        <f>IF($A284=$B$3,ProkustesV2!O284*ProkustesV!$AC284,-99)</f>
        <v>-99</v>
      </c>
      <c r="Q284" s="82">
        <f>IF($A284=$B$3,ProkustesV2!R284*ProkustesV!$AC284,-99)</f>
        <v>-99</v>
      </c>
      <c r="R284" s="82">
        <f>IF($A284=$B$3,ProkustesV2!Q284*ProkustesV!$AC284,-99)</f>
        <v>-99</v>
      </c>
      <c r="S284" s="82">
        <f>IF($A284=$B$3,ProkustesV2!T284*ProkustesV!$AC284,-99)</f>
        <v>-99</v>
      </c>
      <c r="T284" s="82">
        <f>IF($A284=$B$3,ProkustesV2!S284*ProkustesV!$AC284,-99)</f>
        <v>-99</v>
      </c>
      <c r="U284" s="82">
        <f>IF($A284=$B$3,ProkustesV2!V284*ProkustesV!$AC284,-99)</f>
        <v>-99</v>
      </c>
      <c r="V284" s="82">
        <f>IF($A284=$B$3,ProkustesV2!U284*ProkustesV!$AC284,-99)</f>
        <v>-99</v>
      </c>
    </row>
    <row r="285" spans="1:22" x14ac:dyDescent="0.3">
      <c r="A285" s="80" t="str">
        <f t="shared" si="6"/>
        <v>DIPtri</v>
      </c>
      <c r="B285" s="82" t="str">
        <f>ProkustesV!D285</f>
        <v>DIPtriAufschl_gers_ge_d_1.jpg</v>
      </c>
      <c r="C285" s="82">
        <f>IF($A285=$B$3,ProkustesV2!D285*ProkustesV!$AC285,-99)</f>
        <v>-99</v>
      </c>
      <c r="D285" s="82">
        <f>IF($A285=$B$3,ProkustesV2!C285*ProkustesV!$AC285,-99)</f>
        <v>-99</v>
      </c>
      <c r="E285" s="82">
        <f>IF($A285=$B$3,ProkustesV2!F285*ProkustesV!$AC285,-99)</f>
        <v>-99</v>
      </c>
      <c r="F285" s="82">
        <f>IF($A285=$B$3,ProkustesV2!E285*ProkustesV!$AC285,-99)</f>
        <v>-99</v>
      </c>
      <c r="G285" s="82">
        <f>IF($A285=$B$3,ProkustesV2!H285*ProkustesV!$AC285,-99)</f>
        <v>-99</v>
      </c>
      <c r="H285" s="82">
        <f>IF($A285=$B$3,ProkustesV2!G285*ProkustesV!$AC285,-99)</f>
        <v>-99</v>
      </c>
      <c r="I285" s="82">
        <f>IF($A285=$B$3,ProkustesV2!J285*ProkustesV!$AC285,-99)</f>
        <v>-99</v>
      </c>
      <c r="J285" s="82">
        <f>IF($A285=$B$3,ProkustesV2!I285*ProkustesV!$AC285,-99)</f>
        <v>-99</v>
      </c>
      <c r="K285" s="82">
        <f>IF($A285=$B$3,ProkustesV2!L285*ProkustesV!$AC285,-99)</f>
        <v>-99</v>
      </c>
      <c r="L285" s="82">
        <f>IF($A285=$B$3,ProkustesV2!K285*ProkustesV!$AC285,-99)</f>
        <v>-99</v>
      </c>
      <c r="M285" s="82">
        <f>IF($A285=$B$3,ProkustesV2!N285*ProkustesV!$AC285,-99)</f>
        <v>-99</v>
      </c>
      <c r="N285" s="82">
        <f>IF($A285=$B$3,ProkustesV2!M285*ProkustesV!$AC285,-99)</f>
        <v>-99</v>
      </c>
      <c r="O285" s="82">
        <f>IF($A285=$B$3,ProkustesV2!P285*ProkustesV!$AC285,-99)</f>
        <v>-99</v>
      </c>
      <c r="P285" s="82">
        <f>IF($A285=$B$3,ProkustesV2!O285*ProkustesV!$AC285,-99)</f>
        <v>-99</v>
      </c>
      <c r="Q285" s="82">
        <f>IF($A285=$B$3,ProkustesV2!R285*ProkustesV!$AC285,-99)</f>
        <v>-99</v>
      </c>
      <c r="R285" s="82">
        <f>IF($A285=$B$3,ProkustesV2!Q285*ProkustesV!$AC285,-99)</f>
        <v>-99</v>
      </c>
      <c r="S285" s="82">
        <f>IF($A285=$B$3,ProkustesV2!T285*ProkustesV!$AC285,-99)</f>
        <v>-99</v>
      </c>
      <c r="T285" s="82">
        <f>IF($A285=$B$3,ProkustesV2!S285*ProkustesV!$AC285,-99)</f>
        <v>-99</v>
      </c>
      <c r="U285" s="82">
        <f>IF($A285=$B$3,ProkustesV2!V285*ProkustesV!$AC285,-99)</f>
        <v>-99</v>
      </c>
      <c r="V285" s="82">
        <f>IF($A285=$B$3,ProkustesV2!U285*ProkustesV!$AC285,-99)</f>
        <v>-99</v>
      </c>
    </row>
    <row r="286" spans="1:22" x14ac:dyDescent="0.3">
      <c r="A286" s="80" t="str">
        <f t="shared" si="6"/>
        <v>DIPtri</v>
      </c>
      <c r="B286" s="82" t="str">
        <f>ProkustesV!D286</f>
        <v>DIPtriAufschl_gers_ge_d_2.jpg</v>
      </c>
      <c r="C286" s="82">
        <f>IF($A286=$B$3,ProkustesV2!D286*ProkustesV!$AC286,-99)</f>
        <v>-99</v>
      </c>
      <c r="D286" s="82">
        <f>IF($A286=$B$3,ProkustesV2!C286*ProkustesV!$AC286,-99)</f>
        <v>-99</v>
      </c>
      <c r="E286" s="82">
        <f>IF($A286=$B$3,ProkustesV2!F286*ProkustesV!$AC286,-99)</f>
        <v>-99</v>
      </c>
      <c r="F286" s="82">
        <f>IF($A286=$B$3,ProkustesV2!E286*ProkustesV!$AC286,-99)</f>
        <v>-99</v>
      </c>
      <c r="G286" s="82">
        <f>IF($A286=$B$3,ProkustesV2!H286*ProkustesV!$AC286,-99)</f>
        <v>-99</v>
      </c>
      <c r="H286" s="82">
        <f>IF($A286=$B$3,ProkustesV2!G286*ProkustesV!$AC286,-99)</f>
        <v>-99</v>
      </c>
      <c r="I286" s="82">
        <f>IF($A286=$B$3,ProkustesV2!J286*ProkustesV!$AC286,-99)</f>
        <v>-99</v>
      </c>
      <c r="J286" s="82">
        <f>IF($A286=$B$3,ProkustesV2!I286*ProkustesV!$AC286,-99)</f>
        <v>-99</v>
      </c>
      <c r="K286" s="82">
        <f>IF($A286=$B$3,ProkustesV2!L286*ProkustesV!$AC286,-99)</f>
        <v>-99</v>
      </c>
      <c r="L286" s="82">
        <f>IF($A286=$B$3,ProkustesV2!K286*ProkustesV!$AC286,-99)</f>
        <v>-99</v>
      </c>
      <c r="M286" s="82">
        <f>IF($A286=$B$3,ProkustesV2!N286*ProkustesV!$AC286,-99)</f>
        <v>-99</v>
      </c>
      <c r="N286" s="82">
        <f>IF($A286=$B$3,ProkustesV2!M286*ProkustesV!$AC286,-99)</f>
        <v>-99</v>
      </c>
      <c r="O286" s="82">
        <f>IF($A286=$B$3,ProkustesV2!P286*ProkustesV!$AC286,-99)</f>
        <v>-99</v>
      </c>
      <c r="P286" s="82">
        <f>IF($A286=$B$3,ProkustesV2!O286*ProkustesV!$AC286,-99)</f>
        <v>-99</v>
      </c>
      <c r="Q286" s="82">
        <f>IF($A286=$B$3,ProkustesV2!R286*ProkustesV!$AC286,-99)</f>
        <v>-99</v>
      </c>
      <c r="R286" s="82">
        <f>IF($A286=$B$3,ProkustesV2!Q286*ProkustesV!$AC286,-99)</f>
        <v>-99</v>
      </c>
      <c r="S286" s="82">
        <f>IF($A286=$B$3,ProkustesV2!T286*ProkustesV!$AC286,-99)</f>
        <v>-99</v>
      </c>
      <c r="T286" s="82">
        <f>IF($A286=$B$3,ProkustesV2!S286*ProkustesV!$AC286,-99)</f>
        <v>-99</v>
      </c>
      <c r="U286" s="82">
        <f>IF($A286=$B$3,ProkustesV2!V286*ProkustesV!$AC286,-99)</f>
        <v>-99</v>
      </c>
      <c r="V286" s="82">
        <f>IF($A286=$B$3,ProkustesV2!U286*ProkustesV!$AC286,-99)</f>
        <v>-99</v>
      </c>
    </row>
    <row r="287" spans="1:22" x14ac:dyDescent="0.3">
      <c r="A287" s="80" t="str">
        <f t="shared" si="6"/>
        <v>DIPtri</v>
      </c>
      <c r="B287" s="82" t="str">
        <f>ProkustesV!D287</f>
        <v>DIPtriAufschl_gers_ge_d_3.jpg</v>
      </c>
      <c r="C287" s="82">
        <f>IF($A287=$B$3,ProkustesV2!D287*ProkustesV!$AC287,-99)</f>
        <v>-99</v>
      </c>
      <c r="D287" s="82">
        <f>IF($A287=$B$3,ProkustesV2!C287*ProkustesV!$AC287,-99)</f>
        <v>-99</v>
      </c>
      <c r="E287" s="82">
        <f>IF($A287=$B$3,ProkustesV2!F287*ProkustesV!$AC287,-99)</f>
        <v>-99</v>
      </c>
      <c r="F287" s="82">
        <f>IF($A287=$B$3,ProkustesV2!E287*ProkustesV!$AC287,-99)</f>
        <v>-99</v>
      </c>
      <c r="G287" s="82">
        <f>IF($A287=$B$3,ProkustesV2!H287*ProkustesV!$AC287,-99)</f>
        <v>-99</v>
      </c>
      <c r="H287" s="82">
        <f>IF($A287=$B$3,ProkustesV2!G287*ProkustesV!$AC287,-99)</f>
        <v>-99</v>
      </c>
      <c r="I287" s="82">
        <f>IF($A287=$B$3,ProkustesV2!J287*ProkustesV!$AC287,-99)</f>
        <v>-99</v>
      </c>
      <c r="J287" s="82">
        <f>IF($A287=$B$3,ProkustesV2!I287*ProkustesV!$AC287,-99)</f>
        <v>-99</v>
      </c>
      <c r="K287" s="82">
        <f>IF($A287=$B$3,ProkustesV2!L287*ProkustesV!$AC287,-99)</f>
        <v>-99</v>
      </c>
      <c r="L287" s="82">
        <f>IF($A287=$B$3,ProkustesV2!K287*ProkustesV!$AC287,-99)</f>
        <v>-99</v>
      </c>
      <c r="M287" s="82">
        <f>IF($A287=$B$3,ProkustesV2!N287*ProkustesV!$AC287,-99)</f>
        <v>-99</v>
      </c>
      <c r="N287" s="82">
        <f>IF($A287=$B$3,ProkustesV2!M287*ProkustesV!$AC287,-99)</f>
        <v>-99</v>
      </c>
      <c r="O287" s="82">
        <f>IF($A287=$B$3,ProkustesV2!P287*ProkustesV!$AC287,-99)</f>
        <v>-99</v>
      </c>
      <c r="P287" s="82">
        <f>IF($A287=$B$3,ProkustesV2!O287*ProkustesV!$AC287,-99)</f>
        <v>-99</v>
      </c>
      <c r="Q287" s="82">
        <f>IF($A287=$B$3,ProkustesV2!R287*ProkustesV!$AC287,-99)</f>
        <v>-99</v>
      </c>
      <c r="R287" s="82">
        <f>IF($A287=$B$3,ProkustesV2!Q287*ProkustesV!$AC287,-99)</f>
        <v>-99</v>
      </c>
      <c r="S287" s="82">
        <f>IF($A287=$B$3,ProkustesV2!T287*ProkustesV!$AC287,-99)</f>
        <v>-99</v>
      </c>
      <c r="T287" s="82">
        <f>IF($A287=$B$3,ProkustesV2!S287*ProkustesV!$AC287,-99)</f>
        <v>-99</v>
      </c>
      <c r="U287" s="82">
        <f>IF($A287=$B$3,ProkustesV2!V287*ProkustesV!$AC287,-99)</f>
        <v>-99</v>
      </c>
      <c r="V287" s="82">
        <f>IF($A287=$B$3,ProkustesV2!U287*ProkustesV!$AC287,-99)</f>
        <v>-99</v>
      </c>
    </row>
    <row r="288" spans="1:22" x14ac:dyDescent="0.3">
      <c r="A288" s="80" t="str">
        <f t="shared" si="6"/>
        <v>DIPtri</v>
      </c>
      <c r="B288" s="82" t="str">
        <f>ProkustesV!D288</f>
        <v>DIPtriAufschl_gers_ge_d_4.jpg</v>
      </c>
      <c r="C288" s="82">
        <f>IF($A288=$B$3,ProkustesV2!D288*ProkustesV!$AC288,-99)</f>
        <v>-99</v>
      </c>
      <c r="D288" s="82">
        <f>IF($A288=$B$3,ProkustesV2!C288*ProkustesV!$AC288,-99)</f>
        <v>-99</v>
      </c>
      <c r="E288" s="82">
        <f>IF($A288=$B$3,ProkustesV2!F288*ProkustesV!$AC288,-99)</f>
        <v>-99</v>
      </c>
      <c r="F288" s="82">
        <f>IF($A288=$B$3,ProkustesV2!E288*ProkustesV!$AC288,-99)</f>
        <v>-99</v>
      </c>
      <c r="G288" s="82">
        <f>IF($A288=$B$3,ProkustesV2!H288*ProkustesV!$AC288,-99)</f>
        <v>-99</v>
      </c>
      <c r="H288" s="82">
        <f>IF($A288=$B$3,ProkustesV2!G288*ProkustesV!$AC288,-99)</f>
        <v>-99</v>
      </c>
      <c r="I288" s="82">
        <f>IF($A288=$B$3,ProkustesV2!J288*ProkustesV!$AC288,-99)</f>
        <v>-99</v>
      </c>
      <c r="J288" s="82">
        <f>IF($A288=$B$3,ProkustesV2!I288*ProkustesV!$AC288,-99)</f>
        <v>-99</v>
      </c>
      <c r="K288" s="82">
        <f>IF($A288=$B$3,ProkustesV2!L288*ProkustesV!$AC288,-99)</f>
        <v>-99</v>
      </c>
      <c r="L288" s="82">
        <f>IF($A288=$B$3,ProkustesV2!K288*ProkustesV!$AC288,-99)</f>
        <v>-99</v>
      </c>
      <c r="M288" s="82">
        <f>IF($A288=$B$3,ProkustesV2!N288*ProkustesV!$AC288,-99)</f>
        <v>-99</v>
      </c>
      <c r="N288" s="82">
        <f>IF($A288=$B$3,ProkustesV2!M288*ProkustesV!$AC288,-99)</f>
        <v>-99</v>
      </c>
      <c r="O288" s="82">
        <f>IF($A288=$B$3,ProkustesV2!P288*ProkustesV!$AC288,-99)</f>
        <v>-99</v>
      </c>
      <c r="P288" s="82">
        <f>IF($A288=$B$3,ProkustesV2!O288*ProkustesV!$AC288,-99)</f>
        <v>-99</v>
      </c>
      <c r="Q288" s="82">
        <f>IF($A288=$B$3,ProkustesV2!R288*ProkustesV!$AC288,-99)</f>
        <v>-99</v>
      </c>
      <c r="R288" s="82">
        <f>IF($A288=$B$3,ProkustesV2!Q288*ProkustesV!$AC288,-99)</f>
        <v>-99</v>
      </c>
      <c r="S288" s="82">
        <f>IF($A288=$B$3,ProkustesV2!T288*ProkustesV!$AC288,-99)</f>
        <v>-99</v>
      </c>
      <c r="T288" s="82">
        <f>IF($A288=$B$3,ProkustesV2!S288*ProkustesV!$AC288,-99)</f>
        <v>-99</v>
      </c>
      <c r="U288" s="82">
        <f>IF($A288=$B$3,ProkustesV2!V288*ProkustesV!$AC288,-99)</f>
        <v>-99</v>
      </c>
      <c r="V288" s="82">
        <f>IF($A288=$B$3,ProkustesV2!U288*ProkustesV!$AC288,-99)</f>
        <v>-99</v>
      </c>
    </row>
    <row r="289" spans="1:22" x14ac:dyDescent="0.3">
      <c r="A289" s="80" t="str">
        <f t="shared" si="6"/>
        <v>DIPzei</v>
      </c>
      <c r="B289" s="82" t="str">
        <f>ProkustesV!D289</f>
        <v>DIPzei10_d_1.jpg</v>
      </c>
      <c r="C289" s="82">
        <f>IF($A289=$B$3,ProkustesV2!D289*ProkustesV!$AC289,-99)</f>
        <v>0.45665278771612894</v>
      </c>
      <c r="D289" s="82">
        <f>IF($A289=$B$3,ProkustesV2!C289*ProkustesV!$AC289,-99)</f>
        <v>-2.3126865411220048</v>
      </c>
      <c r="E289" s="82">
        <f>IF($A289=$B$3,ProkustesV2!F289*ProkustesV!$AC289,-99)</f>
        <v>-0.39272074833329845</v>
      </c>
      <c r="F289" s="82">
        <f>IF($A289=$B$3,ProkustesV2!E289*ProkustesV!$AC289,-99)</f>
        <v>-2.2648000130630486</v>
      </c>
      <c r="G289" s="82">
        <f>IF($A289=$B$3,ProkustesV2!H289*ProkustesV!$AC289,-99)</f>
        <v>-4.9799402913252515E-2</v>
      </c>
      <c r="H289" s="82">
        <f>IF($A289=$B$3,ProkustesV2!G289*ProkustesV!$AC289,-99)</f>
        <v>-0.20475991358743209</v>
      </c>
      <c r="I289" s="82">
        <f>IF($A289=$B$3,ProkustesV2!J289*ProkustesV!$AC289,-99)</f>
        <v>1.1119634177273736</v>
      </c>
      <c r="J289" s="82">
        <f>IF($A289=$B$3,ProkustesV2!I289*ProkustesV!$AC289,-99)</f>
        <v>-0.19579874830807364</v>
      </c>
      <c r="K289" s="82">
        <f>IF($A289=$B$3,ProkustesV2!L289*ProkustesV!$AC289,-99)</f>
        <v>0.34477691668786897</v>
      </c>
      <c r="L289" s="82">
        <f>IF($A289=$B$3,ProkustesV2!K289*ProkustesV!$AC289,-99)</f>
        <v>-0.13380945264009925</v>
      </c>
      <c r="M289" s="82">
        <f>IF($A289=$B$3,ProkustesV2!N289*ProkustesV!$AC289,-99)</f>
        <v>0.79345182809960835</v>
      </c>
      <c r="N289" s="82">
        <f>IF($A289=$B$3,ProkustesV2!M289*ProkustesV!$AC289,-99)</f>
        <v>1.3098433511583316</v>
      </c>
      <c r="O289" s="82">
        <f>IF($A289=$B$3,ProkustesV2!P289*ProkustesV!$AC289,-99)</f>
        <v>-0.40808673040165</v>
      </c>
      <c r="P289" s="82">
        <f>IF($A289=$B$3,ProkustesV2!O289*ProkustesV!$AC289,-99)</f>
        <v>-0.14583204934900251</v>
      </c>
      <c r="Q289" s="82">
        <f>IF($A289=$B$3,ProkustesV2!R289*ProkustesV!$AC289,-99)</f>
        <v>-1.0610697191570375</v>
      </c>
      <c r="R289" s="82">
        <f>IF($A289=$B$3,ProkustesV2!Q289*ProkustesV!$AC289,-99)</f>
        <v>-9.516198689932702E-2</v>
      </c>
      <c r="S289" s="82">
        <f>IF($A289=$B$3,ProkustesV2!T289*ProkustesV!$AC289,-99)</f>
        <v>-0.73635108618031919</v>
      </c>
      <c r="T289" s="82">
        <f>IF($A289=$B$3,ProkustesV2!S289*ProkustesV!$AC289,-99)</f>
        <v>1.3028198584799822</v>
      </c>
      <c r="U289" s="82">
        <f>IF($A289=$B$3,ProkustesV2!V289*ProkustesV!$AC289,-99)</f>
        <v>-5.881832817933038E-2</v>
      </c>
      <c r="V289" s="82">
        <f>IF($A289=$B$3,ProkustesV2!U289*ProkustesV!$AC289,-99)</f>
        <v>2.7401814384395968</v>
      </c>
    </row>
    <row r="290" spans="1:22" x14ac:dyDescent="0.3">
      <c r="A290" s="80" t="str">
        <f t="shared" si="6"/>
        <v>DIPzei</v>
      </c>
      <c r="B290" s="82" t="str">
        <f>ProkustesV!D290</f>
        <v>DIPzei10_d_2.jpg</v>
      </c>
      <c r="C290" s="82">
        <f>IF($A290=$B$3,ProkustesV2!D290*ProkustesV!$AC290,-99)</f>
        <v>0.36278082367842734</v>
      </c>
      <c r="D290" s="82">
        <f>IF($A290=$B$3,ProkustesV2!C290*ProkustesV!$AC290,-99)</f>
        <v>-1.9959535408804319</v>
      </c>
      <c r="E290" s="82">
        <f>IF($A290=$B$3,ProkustesV2!F290*ProkustesV!$AC290,-99)</f>
        <v>-0.43303172196176171</v>
      </c>
      <c r="F290" s="82">
        <f>IF($A290=$B$3,ProkustesV2!E290*ProkustesV!$AC290,-99)</f>
        <v>-1.9998295401525765</v>
      </c>
      <c r="G290" s="82">
        <f>IF($A290=$B$3,ProkustesV2!H290*ProkustesV!$AC290,-99)</f>
        <v>-6.7190946633123499E-2</v>
      </c>
      <c r="H290" s="82">
        <f>IF($A290=$B$3,ProkustesV2!G290*ProkustesV!$AC290,-99)</f>
        <v>-0.23804581150462062</v>
      </c>
      <c r="I290" s="82">
        <f>IF($A290=$B$3,ProkustesV2!J290*ProkustesV!$AC290,-99)</f>
        <v>1.0090215529094952</v>
      </c>
      <c r="J290" s="82">
        <f>IF($A290=$B$3,ProkustesV2!I290*ProkustesV!$AC290,-99)</f>
        <v>-0.1949827334085574</v>
      </c>
      <c r="K290" s="82">
        <f>IF($A290=$B$3,ProkustesV2!L290*ProkustesV!$AC290,-99)</f>
        <v>0.31685068616759371</v>
      </c>
      <c r="L290" s="82">
        <f>IF($A290=$B$3,ProkustesV2!K290*ProkustesV!$AC290,-99)</f>
        <v>-0.16410091344658045</v>
      </c>
      <c r="M290" s="82">
        <f>IF($A290=$B$3,ProkustesV2!N290*ProkustesV!$AC290,-99)</f>
        <v>0.81748637107836319</v>
      </c>
      <c r="N290" s="82">
        <f>IF($A290=$B$3,ProkustesV2!M290*ProkustesV!$AC290,-99)</f>
        <v>1.3518387110159593</v>
      </c>
      <c r="O290" s="82">
        <f>IF($A290=$B$3,ProkustesV2!P290*ProkustesV!$AC290,-99)</f>
        <v>-0.32590482076712751</v>
      </c>
      <c r="P290" s="82">
        <f>IF($A290=$B$3,ProkustesV2!O290*ProkustesV!$AC290,-99)</f>
        <v>-0.18021671931956884</v>
      </c>
      <c r="Q290" s="82">
        <f>IF($A290=$B$3,ProkustesV2!R290*ProkustesV!$AC290,-99)</f>
        <v>-0.87264901177350263</v>
      </c>
      <c r="R290" s="82">
        <f>IF($A290=$B$3,ProkustesV2!Q290*ProkustesV!$AC290,-99)</f>
        <v>-0.17784618721202639</v>
      </c>
      <c r="S290" s="82">
        <f>IF($A290=$B$3,ProkustesV2!T290*ProkustesV!$AC290,-99)</f>
        <v>-0.7315472068885932</v>
      </c>
      <c r="T290" s="82">
        <f>IF($A290=$B$3,ProkustesV2!S290*ProkustesV!$AC290,-99)</f>
        <v>1.2486799435023981</v>
      </c>
      <c r="U290" s="82">
        <f>IF($A290=$B$3,ProkustesV2!V290*ProkustesV!$AC290,-99)</f>
        <v>-7.5815725809770973E-2</v>
      </c>
      <c r="V290" s="82">
        <f>IF($A290=$B$3,ProkustesV2!U290*ProkustesV!$AC290,-99)</f>
        <v>2.3504531604933372</v>
      </c>
    </row>
    <row r="291" spans="1:22" x14ac:dyDescent="0.3">
      <c r="A291" s="80" t="str">
        <f t="shared" si="6"/>
        <v>DIPzei</v>
      </c>
      <c r="B291" s="82" t="str">
        <f>ProkustesV!D291</f>
        <v>DIPzei10_d_3.jpg</v>
      </c>
      <c r="C291" s="82">
        <f>IF($A291=$B$3,ProkustesV2!D291*ProkustesV!$AC291,-99)</f>
        <v>0.34990069050641359</v>
      </c>
      <c r="D291" s="82">
        <f>IF($A291=$B$3,ProkustesV2!C291*ProkustesV!$AC291,-99)</f>
        <v>-1.9049243319752001</v>
      </c>
      <c r="E291" s="82">
        <f>IF($A291=$B$3,ProkustesV2!F291*ProkustesV!$AC291,-99)</f>
        <v>-0.34496817962081999</v>
      </c>
      <c r="F291" s="82">
        <f>IF($A291=$B$3,ProkustesV2!E291*ProkustesV!$AC291,-99)</f>
        <v>-1.9002814947342446</v>
      </c>
      <c r="G291" s="82">
        <f>IF($A291=$B$3,ProkustesV2!H291*ProkustesV!$AC291,-99)</f>
        <v>1.2633889913228301E-3</v>
      </c>
      <c r="H291" s="82">
        <f>IF($A291=$B$3,ProkustesV2!G291*ProkustesV!$AC291,-99)</f>
        <v>-0.28915070983613739</v>
      </c>
      <c r="I291" s="82">
        <f>IF($A291=$B$3,ProkustesV2!J291*ProkustesV!$AC291,-99)</f>
        <v>0.97631658915038755</v>
      </c>
      <c r="J291" s="82">
        <f>IF($A291=$B$3,ProkustesV2!I291*ProkustesV!$AC291,-99)</f>
        <v>-0.19981571600423709</v>
      </c>
      <c r="K291" s="82">
        <f>IF($A291=$B$3,ProkustesV2!L291*ProkustesV!$AC291,-99)</f>
        <v>0.29752930734117511</v>
      </c>
      <c r="L291" s="82">
        <f>IF($A291=$B$3,ProkustesV2!K291*ProkustesV!$AC291,-99)</f>
        <v>-0.17930664287659126</v>
      </c>
      <c r="M291" s="82">
        <f>IF($A291=$B$3,ProkustesV2!N291*ProkustesV!$AC291,-99)</f>
        <v>0.76196704648116531</v>
      </c>
      <c r="N291" s="82">
        <f>IF($A291=$B$3,ProkustesV2!M291*ProkustesV!$AC291,-99)</f>
        <v>1.1914138211342091</v>
      </c>
      <c r="O291" s="82">
        <f>IF($A291=$B$3,ProkustesV2!P291*ProkustesV!$AC291,-99)</f>
        <v>-0.29361535525241589</v>
      </c>
      <c r="P291" s="82">
        <f>IF($A291=$B$3,ProkustesV2!O291*ProkustesV!$AC291,-99)</f>
        <v>-0.19133280016967749</v>
      </c>
      <c r="Q291" s="82">
        <f>IF($A291=$B$3,ProkustesV2!R291*ProkustesV!$AC291,-99)</f>
        <v>-0.9646848715496138</v>
      </c>
      <c r="R291" s="82">
        <f>IF($A291=$B$3,ProkustesV2!Q291*ProkustesV!$AC291,-99)</f>
        <v>-0.21081167382852506</v>
      </c>
      <c r="S291" s="82">
        <f>IF($A291=$B$3,ProkustesV2!T291*ProkustesV!$AC291,-99)</f>
        <v>-0.78762129661682079</v>
      </c>
      <c r="T291" s="82">
        <f>IF($A291=$B$3,ProkustesV2!S291*ProkustesV!$AC291,-99)</f>
        <v>1.1857904811393778</v>
      </c>
      <c r="U291" s="82">
        <f>IF($A291=$B$3,ProkustesV2!V291*ProkustesV!$AC291,-99)</f>
        <v>3.9098957622979323E-3</v>
      </c>
      <c r="V291" s="82">
        <f>IF($A291=$B$3,ProkustesV2!U291*ProkustesV!$AC291,-99)</f>
        <v>2.4984195148691786</v>
      </c>
    </row>
    <row r="292" spans="1:22" x14ac:dyDescent="0.3">
      <c r="A292" s="80" t="str">
        <f t="shared" si="6"/>
        <v>DIPzei</v>
      </c>
      <c r="B292" s="82" t="str">
        <f>ProkustesV!D292</f>
        <v>DIPzei10_d_4.jpg</v>
      </c>
      <c r="C292" s="82">
        <f>IF($A292=$B$3,ProkustesV2!D292*ProkustesV!$AC292,-99)</f>
        <v>0.46783553970219116</v>
      </c>
      <c r="D292" s="82">
        <f>IF($A292=$B$3,ProkustesV2!C292*ProkustesV!$AC292,-99)</f>
        <v>-2.9709767942925072</v>
      </c>
      <c r="E292" s="82">
        <f>IF($A292=$B$3,ProkustesV2!F292*ProkustesV!$AC292,-99)</f>
        <v>-0.37381040800924537</v>
      </c>
      <c r="F292" s="82">
        <f>IF($A292=$B$3,ProkustesV2!E292*ProkustesV!$AC292,-99)</f>
        <v>-2.9926279889133403</v>
      </c>
      <c r="G292" s="82">
        <f>IF($A292=$B$3,ProkustesV2!H292*ProkustesV!$AC292,-99)</f>
        <v>-7.0967365996471826E-2</v>
      </c>
      <c r="H292" s="82">
        <f>IF($A292=$B$3,ProkustesV2!G292*ProkustesV!$AC292,-99)</f>
        <v>-0.17303455794602848</v>
      </c>
      <c r="I292" s="82">
        <f>IF($A292=$B$3,ProkustesV2!J292*ProkustesV!$AC292,-99)</f>
        <v>1.2473022301301637</v>
      </c>
      <c r="J292" s="82">
        <f>IF($A292=$B$3,ProkustesV2!I292*ProkustesV!$AC292,-99)</f>
        <v>-0.20598503143689528</v>
      </c>
      <c r="K292" s="82">
        <f>IF($A292=$B$3,ProkustesV2!L292*ProkustesV!$AC292,-99)</f>
        <v>0.41415491906752461</v>
      </c>
      <c r="L292" s="82">
        <f>IF($A292=$B$3,ProkustesV2!K292*ProkustesV!$AC292,-99)</f>
        <v>-0.19538640654046194</v>
      </c>
      <c r="M292" s="82">
        <f>IF($A292=$B$3,ProkustesV2!N292*ProkustesV!$AC292,-99)</f>
        <v>0.84695578641653346</v>
      </c>
      <c r="N292" s="82">
        <f>IF($A292=$B$3,ProkustesV2!M292*ProkustesV!$AC292,-99)</f>
        <v>1.3928606260541783</v>
      </c>
      <c r="O292" s="82">
        <f>IF($A292=$B$3,ProkustesV2!P292*ProkustesV!$AC292,-99)</f>
        <v>-0.45114023839885231</v>
      </c>
      <c r="P292" s="82">
        <f>IF($A292=$B$3,ProkustesV2!O292*ProkustesV!$AC292,-99)</f>
        <v>-0.16819774290949355</v>
      </c>
      <c r="Q292" s="82">
        <f>IF($A292=$B$3,ProkustesV2!R292*ProkustesV!$AC292,-99)</f>
        <v>-1.1710460779423555</v>
      </c>
      <c r="R292" s="82">
        <f>IF($A292=$B$3,ProkustesV2!Q292*ProkustesV!$AC292,-99)</f>
        <v>-0.15903989942356231</v>
      </c>
      <c r="S292" s="82">
        <f>IF($A292=$B$3,ProkustesV2!T292*ProkustesV!$AC292,-99)</f>
        <v>-0.9398434244753433</v>
      </c>
      <c r="T292" s="82">
        <f>IF($A292=$B$3,ProkustesV2!S292*ProkustesV!$AC292,-99)</f>
        <v>1.4803075050879413</v>
      </c>
      <c r="U292" s="82">
        <f>IF($A292=$B$3,ProkustesV2!V292*ProkustesV!$AC292,-99)</f>
        <v>3.0560552655281847E-2</v>
      </c>
      <c r="V292" s="82">
        <f>IF($A292=$B$3,ProkustesV2!U292*ProkustesV!$AC292,-99)</f>
        <v>3.9920763429738391</v>
      </c>
    </row>
    <row r="293" spans="1:22" x14ac:dyDescent="0.3">
      <c r="A293" s="80" t="str">
        <f t="shared" si="6"/>
        <v>DIPzei</v>
      </c>
      <c r="B293" s="82" t="str">
        <f>ProkustesV!D293</f>
        <v>DIPzei1_d_1.jpg</v>
      </c>
      <c r="C293" s="82">
        <f>IF($A293=$B$3,ProkustesV2!D293*ProkustesV!$AC293,-99)</f>
        <v>0.34927338780818845</v>
      </c>
      <c r="D293" s="82">
        <f>IF($A293=$B$3,ProkustesV2!C293*ProkustesV!$AC293,-99)</f>
        <v>-2.1594637001379633</v>
      </c>
      <c r="E293" s="82">
        <f>IF($A293=$B$3,ProkustesV2!F293*ProkustesV!$AC293,-99)</f>
        <v>-0.32257216046536591</v>
      </c>
      <c r="F293" s="82">
        <f>IF($A293=$B$3,ProkustesV2!E293*ProkustesV!$AC293,-99)</f>
        <v>-2.1609196667759156</v>
      </c>
      <c r="G293" s="82">
        <f>IF($A293=$B$3,ProkustesV2!H293*ProkustesV!$AC293,-99)</f>
        <v>-1.0488213281127246E-3</v>
      </c>
      <c r="H293" s="82">
        <f>IF($A293=$B$3,ProkustesV2!G293*ProkustesV!$AC293,-99)</f>
        <v>-0.36631520212272511</v>
      </c>
      <c r="I293" s="82">
        <f>IF($A293=$B$3,ProkustesV2!J293*ProkustesV!$AC293,-99)</f>
        <v>1.0410461660667512</v>
      </c>
      <c r="J293" s="82">
        <f>IF($A293=$B$3,ProkustesV2!I293*ProkustesV!$AC293,-99)</f>
        <v>-0.20626093971225495</v>
      </c>
      <c r="K293" s="82">
        <f>IF($A293=$B$3,ProkustesV2!L293*ProkustesV!$AC293,-99)</f>
        <v>0.36941225830448671</v>
      </c>
      <c r="L293" s="82">
        <f>IF($A293=$B$3,ProkustesV2!K293*ProkustesV!$AC293,-99)</f>
        <v>-0.1950414909529945</v>
      </c>
      <c r="M293" s="82">
        <f>IF($A293=$B$3,ProkustesV2!N293*ProkustesV!$AC293,-99)</f>
        <v>0.78829335971125669</v>
      </c>
      <c r="N293" s="82">
        <f>IF($A293=$B$3,ProkustesV2!M293*ProkustesV!$AC293,-99)</f>
        <v>1.3570909929380519</v>
      </c>
      <c r="O293" s="82">
        <f>IF($A293=$B$3,ProkustesV2!P293*ProkustesV!$AC293,-99)</f>
        <v>-0.39113918313372709</v>
      </c>
      <c r="P293" s="82">
        <f>IF($A293=$B$3,ProkustesV2!O293*ProkustesV!$AC293,-99)</f>
        <v>-0.19501247168667105</v>
      </c>
      <c r="Q293" s="82">
        <f>IF($A293=$B$3,ProkustesV2!R293*ProkustesV!$AC293,-99)</f>
        <v>-1.0127173581489253</v>
      </c>
      <c r="R293" s="82">
        <f>IF($A293=$B$3,ProkustesV2!Q293*ProkustesV!$AC293,-99)</f>
        <v>-0.22265682518500582</v>
      </c>
      <c r="S293" s="82">
        <f>IF($A293=$B$3,ProkustesV2!T293*ProkustesV!$AC293,-99)</f>
        <v>-0.84665210495207643</v>
      </c>
      <c r="T293" s="82">
        <f>IF($A293=$B$3,ProkustesV2!S293*ProkustesV!$AC293,-99)</f>
        <v>1.371730712466056</v>
      </c>
      <c r="U293" s="82">
        <f>IF($A293=$B$3,ProkustesV2!V293*ProkustesV!$AC293,-99)</f>
        <v>2.6104881419875593E-2</v>
      </c>
      <c r="V293" s="82">
        <f>IF($A293=$B$3,ProkustesV2!U293*ProkustesV!$AC293,-99)</f>
        <v>2.7768485911694225</v>
      </c>
    </row>
    <row r="294" spans="1:22" x14ac:dyDescent="0.3">
      <c r="A294" s="80" t="str">
        <f t="shared" si="6"/>
        <v>DIPzei</v>
      </c>
      <c r="B294" s="82" t="str">
        <f>ProkustesV!D294</f>
        <v>DIPzei1_d_2.jpg</v>
      </c>
      <c r="C294" s="82">
        <f>IF($A294=$B$3,ProkustesV2!D294*ProkustesV!$AC294,-99)</f>
        <v>0.41410193841467086</v>
      </c>
      <c r="D294" s="82">
        <f>IF($A294=$B$3,ProkustesV2!C294*ProkustesV!$AC294,-99)</f>
        <v>-2.3273691758912767</v>
      </c>
      <c r="E294" s="82">
        <f>IF($A294=$B$3,ProkustesV2!F294*ProkustesV!$AC294,-99)</f>
        <v>-0.27842849942374304</v>
      </c>
      <c r="F294" s="82">
        <f>IF($A294=$B$3,ProkustesV2!E294*ProkustesV!$AC294,-99)</f>
        <v>-2.254839665962268</v>
      </c>
      <c r="G294" s="82">
        <f>IF($A294=$B$3,ProkustesV2!H294*ProkustesV!$AC294,-99)</f>
        <v>0.15096724539342696</v>
      </c>
      <c r="H294" s="82">
        <f>IF($A294=$B$3,ProkustesV2!G294*ProkustesV!$AC294,-99)</f>
        <v>-0.17300953244417641</v>
      </c>
      <c r="I294" s="82">
        <f>IF($A294=$B$3,ProkustesV2!J294*ProkustesV!$AC294,-99)</f>
        <v>1.0174701512081017</v>
      </c>
      <c r="J294" s="82">
        <f>IF($A294=$B$3,ProkustesV2!I294*ProkustesV!$AC294,-99)</f>
        <v>-0.22413130921507776</v>
      </c>
      <c r="K294" s="82">
        <f>IF($A294=$B$3,ProkustesV2!L294*ProkustesV!$AC294,-99)</f>
        <v>0.4329587649243562</v>
      </c>
      <c r="L294" s="82">
        <f>IF($A294=$B$3,ProkustesV2!K294*ProkustesV!$AC294,-99)</f>
        <v>-0.25538308842770829</v>
      </c>
      <c r="M294" s="82">
        <f>IF($A294=$B$3,ProkustesV2!N294*ProkustesV!$AC294,-99)</f>
        <v>0.81035176064967307</v>
      </c>
      <c r="N294" s="82">
        <f>IF($A294=$B$3,ProkustesV2!M294*ProkustesV!$AC294,-99)</f>
        <v>1.3299139120469321</v>
      </c>
      <c r="O294" s="82">
        <f>IF($A294=$B$3,ProkustesV2!P294*ProkustesV!$AC294,-99)</f>
        <v>-0.3785394230913573</v>
      </c>
      <c r="P294" s="82">
        <f>IF($A294=$B$3,ProkustesV2!O294*ProkustesV!$AC294,-99)</f>
        <v>-0.18360235209201758</v>
      </c>
      <c r="Q294" s="82">
        <f>IF($A294=$B$3,ProkustesV2!R294*ProkustesV!$AC294,-99)</f>
        <v>-1.1892861935392001</v>
      </c>
      <c r="R294" s="82">
        <f>IF($A294=$B$3,ProkustesV2!Q294*ProkustesV!$AC294,-99)</f>
        <v>-0.23078936593362651</v>
      </c>
      <c r="S294" s="82">
        <f>IF($A294=$B$3,ProkustesV2!T294*ProkustesV!$AC294,-99)</f>
        <v>-1.1358250280840911</v>
      </c>
      <c r="T294" s="82">
        <f>IF($A294=$B$3,ProkustesV2!S294*ProkustesV!$AC294,-99)</f>
        <v>1.4148542385262022</v>
      </c>
      <c r="U294" s="82">
        <f>IF($A294=$B$3,ProkustesV2!V294*ProkustesV!$AC294,-99)</f>
        <v>0.15623139872780489</v>
      </c>
      <c r="V294" s="82">
        <f>IF($A294=$B$3,ProkustesV2!U294*ProkustesV!$AC294,-99)</f>
        <v>2.9043531666235531</v>
      </c>
    </row>
    <row r="295" spans="1:22" x14ac:dyDescent="0.3">
      <c r="A295" s="80" t="str">
        <f t="shared" si="6"/>
        <v>DIPzei</v>
      </c>
      <c r="B295" s="82" t="str">
        <f>ProkustesV!D295</f>
        <v>DIPzei1_d_3.jpg</v>
      </c>
      <c r="C295" s="82">
        <f>IF($A295=$B$3,ProkustesV2!D295*ProkustesV!$AC295,-99)</f>
        <v>0.33409101384404866</v>
      </c>
      <c r="D295" s="82">
        <f>IF($A295=$B$3,ProkustesV2!C295*ProkustesV!$AC295,-99)</f>
        <v>-1.9344671185143274</v>
      </c>
      <c r="E295" s="82">
        <f>IF($A295=$B$3,ProkustesV2!F295*ProkustesV!$AC295,-99)</f>
        <v>-0.29671153754091606</v>
      </c>
      <c r="F295" s="82">
        <f>IF($A295=$B$3,ProkustesV2!E295*ProkustesV!$AC295,-99)</f>
        <v>-1.9613306233346639</v>
      </c>
      <c r="G295" s="82">
        <f>IF($A295=$B$3,ProkustesV2!H295*ProkustesV!$AC295,-99)</f>
        <v>7.3565128233305755E-3</v>
      </c>
      <c r="H295" s="82">
        <f>IF($A295=$B$3,ProkustesV2!G295*ProkustesV!$AC295,-99)</f>
        <v>1.6914427964683187E-2</v>
      </c>
      <c r="I295" s="82">
        <f>IF($A295=$B$3,ProkustesV2!J295*ProkustesV!$AC295,-99)</f>
        <v>0.98072917881485644</v>
      </c>
      <c r="J295" s="82">
        <f>IF($A295=$B$3,ProkustesV2!I295*ProkustesV!$AC295,-99)</f>
        <v>-0.29653958752834991</v>
      </c>
      <c r="K295" s="82">
        <f>IF($A295=$B$3,ProkustesV2!L295*ProkustesV!$AC295,-99)</f>
        <v>0.35049750147161135</v>
      </c>
      <c r="L295" s="82">
        <f>IF($A295=$B$3,ProkustesV2!K295*ProkustesV!$AC295,-99)</f>
        <v>-0.34916464323134849</v>
      </c>
      <c r="M295" s="82">
        <f>IF($A295=$B$3,ProkustesV2!N295*ProkustesV!$AC295,-99)</f>
        <v>1.1534013814337958</v>
      </c>
      <c r="N295" s="82">
        <f>IF($A295=$B$3,ProkustesV2!M295*ProkustesV!$AC295,-99)</f>
        <v>1.2149103573574627</v>
      </c>
      <c r="O295" s="82">
        <f>IF($A295=$B$3,ProkustesV2!P295*ProkustesV!$AC295,-99)</f>
        <v>-0.33210769327053552</v>
      </c>
      <c r="P295" s="82">
        <f>IF($A295=$B$3,ProkustesV2!O295*ProkustesV!$AC295,-99)</f>
        <v>-0.36429378790841976</v>
      </c>
      <c r="Q295" s="82">
        <f>IF($A295=$B$3,ProkustesV2!R295*ProkustesV!$AC295,-99)</f>
        <v>-1.0273079807902785</v>
      </c>
      <c r="R295" s="82">
        <f>IF($A295=$B$3,ProkustesV2!Q295*ProkustesV!$AC295,-99)</f>
        <v>-0.39258742554755638</v>
      </c>
      <c r="S295" s="82">
        <f>IF($A295=$B$3,ProkustesV2!T295*ProkustesV!$AC295,-99)</f>
        <v>-1.0887481767089191</v>
      </c>
      <c r="T295" s="82">
        <f>IF($A295=$B$3,ProkustesV2!S295*ProkustesV!$AC295,-99)</f>
        <v>1.2167575917781734</v>
      </c>
      <c r="U295" s="82">
        <f>IF($A295=$B$3,ProkustesV2!V295*ProkustesV!$AC295,-99)</f>
        <v>-8.1201673934244059E-2</v>
      </c>
      <c r="V295" s="82">
        <f>IF($A295=$B$3,ProkustesV2!U295*ProkustesV!$AC295,-99)</f>
        <v>2.8498012511215216</v>
      </c>
    </row>
    <row r="296" spans="1:22" x14ac:dyDescent="0.3">
      <c r="A296" s="80" t="str">
        <f t="shared" si="6"/>
        <v>DIPzei</v>
      </c>
      <c r="B296" s="82" t="str">
        <f>ProkustesV!D296</f>
        <v>DIPzei1_d_4.jpg</v>
      </c>
      <c r="C296" s="82">
        <f>IF($A296=$B$3,ProkustesV2!D296*ProkustesV!$AC296,-99)</f>
        <v>0.34215478534623733</v>
      </c>
      <c r="D296" s="82">
        <f>IF($A296=$B$3,ProkustesV2!C296*ProkustesV!$AC296,-99)</f>
        <v>-1.8541238062080352</v>
      </c>
      <c r="E296" s="82">
        <f>IF($A296=$B$3,ProkustesV2!F296*ProkustesV!$AC296,-99)</f>
        <v>-0.33423114964007594</v>
      </c>
      <c r="F296" s="82">
        <f>IF($A296=$B$3,ProkustesV2!E296*ProkustesV!$AC296,-99)</f>
        <v>-1.8306230427756522</v>
      </c>
      <c r="G296" s="82">
        <f>IF($A296=$B$3,ProkustesV2!H296*ProkustesV!$AC296,-99)</f>
        <v>0.10748200758508471</v>
      </c>
      <c r="H296" s="82">
        <f>IF($A296=$B$3,ProkustesV2!G296*ProkustesV!$AC296,-99)</f>
        <v>-9.5738574902619403E-2</v>
      </c>
      <c r="I296" s="82">
        <f>IF($A296=$B$3,ProkustesV2!J296*ProkustesV!$AC296,-99)</f>
        <v>0.89541339762780725</v>
      </c>
      <c r="J296" s="82">
        <f>IF($A296=$B$3,ProkustesV2!I296*ProkustesV!$AC296,-99)</f>
        <v>-0.19624505557054464</v>
      </c>
      <c r="K296" s="82">
        <f>IF($A296=$B$3,ProkustesV2!L296*ProkustesV!$AC296,-99)</f>
        <v>0.43121577315270287</v>
      </c>
      <c r="L296" s="82">
        <f>IF($A296=$B$3,ProkustesV2!K296*ProkustesV!$AC296,-99)</f>
        <v>-0.22631526176171918</v>
      </c>
      <c r="M296" s="82">
        <f>IF($A296=$B$3,ProkustesV2!N296*ProkustesV!$AC296,-99)</f>
        <v>0.59138882896578027</v>
      </c>
      <c r="N296" s="82">
        <f>IF($A296=$B$3,ProkustesV2!M296*ProkustesV!$AC296,-99)</f>
        <v>1.1496872279571888</v>
      </c>
      <c r="O296" s="82">
        <f>IF($A296=$B$3,ProkustesV2!P296*ProkustesV!$AC296,-99)</f>
        <v>-0.34581214865919419</v>
      </c>
      <c r="P296" s="82">
        <f>IF($A296=$B$3,ProkustesV2!O296*ProkustesV!$AC296,-99)</f>
        <v>-0.22624750868288993</v>
      </c>
      <c r="Q296" s="82">
        <f>IF($A296=$B$3,ProkustesV2!R296*ProkustesV!$AC296,-99)</f>
        <v>-1.0230106862768509</v>
      </c>
      <c r="R296" s="82">
        <f>IF($A296=$B$3,ProkustesV2!Q296*ProkustesV!$AC296,-99)</f>
        <v>-0.25286404511220328</v>
      </c>
      <c r="S296" s="82">
        <f>IF($A296=$B$3,ProkustesV2!T296*ProkustesV!$AC296,-99)</f>
        <v>-0.80059817558154067</v>
      </c>
      <c r="T296" s="82">
        <f>IF($A296=$B$3,ProkustesV2!S296*ProkustesV!$AC296,-99)</f>
        <v>1.0970656700664572</v>
      </c>
      <c r="U296" s="82">
        <f>IF($A296=$B$3,ProkustesV2!V296*ProkustesV!$AC296,-99)</f>
        <v>0.13599563022161762</v>
      </c>
      <c r="V296" s="82">
        <f>IF($A296=$B$3,ProkustesV2!U296*ProkustesV!$AC296,-99)</f>
        <v>2.4354104773945284</v>
      </c>
    </row>
    <row r="297" spans="1:22" x14ac:dyDescent="0.3">
      <c r="A297" s="80" t="str">
        <f t="shared" si="6"/>
        <v>DIPzei</v>
      </c>
      <c r="B297" s="82" t="str">
        <f>ProkustesV!D297</f>
        <v>DIPzei1_d_5.jpg</v>
      </c>
      <c r="C297" s="82">
        <f>IF($A297=$B$3,ProkustesV2!D297*ProkustesV!$AC297,-99)</f>
        <v>0.4051840590656548</v>
      </c>
      <c r="D297" s="82">
        <f>IF($A297=$B$3,ProkustesV2!C297*ProkustesV!$AC297,-99)</f>
        <v>-2.3933947361483883</v>
      </c>
      <c r="E297" s="82">
        <f>IF($A297=$B$3,ProkustesV2!F297*ProkustesV!$AC297,-99)</f>
        <v>-0.32130550454801382</v>
      </c>
      <c r="F297" s="82">
        <f>IF($A297=$B$3,ProkustesV2!E297*ProkustesV!$AC297,-99)</f>
        <v>-2.4333058129930372</v>
      </c>
      <c r="G297" s="82">
        <f>IF($A297=$B$3,ProkustesV2!H297*ProkustesV!$AC297,-99)</f>
        <v>2.978945706925722E-2</v>
      </c>
      <c r="H297" s="82">
        <f>IF($A297=$B$3,ProkustesV2!G297*ProkustesV!$AC297,-99)</f>
        <v>-0.42437715865040854</v>
      </c>
      <c r="I297" s="82">
        <f>IF($A297=$B$3,ProkustesV2!J297*ProkustesV!$AC297,-99)</f>
        <v>0.86934479298841449</v>
      </c>
      <c r="J297" s="82">
        <f>IF($A297=$B$3,ProkustesV2!I297*ProkustesV!$AC297,-99)</f>
        <v>-5.3865301341846646E-2</v>
      </c>
      <c r="K297" s="82">
        <f>IF($A297=$B$3,ProkustesV2!L297*ProkustesV!$AC297,-99)</f>
        <v>0.29184441543934758</v>
      </c>
      <c r="L297" s="82">
        <f>IF($A297=$B$3,ProkustesV2!K297*ProkustesV!$AC297,-99)</f>
        <v>-5.0511547283097466E-2</v>
      </c>
      <c r="M297" s="82">
        <f>IF($A297=$B$3,ProkustesV2!N297*ProkustesV!$AC297,-99)</f>
        <v>0.85858427722957775</v>
      </c>
      <c r="N297" s="82">
        <f>IF($A297=$B$3,ProkustesV2!M297*ProkustesV!$AC297,-99)</f>
        <v>1.5648864346422675</v>
      </c>
      <c r="O297" s="82">
        <f>IF($A297=$B$3,ProkustesV2!P297*ProkustesV!$AC297,-99)</f>
        <v>-0.30977946523614747</v>
      </c>
      <c r="P297" s="82">
        <f>IF($A297=$B$3,ProkustesV2!O297*ProkustesV!$AC297,-99)</f>
        <v>-7.3169450683117768E-2</v>
      </c>
      <c r="Q297" s="82">
        <f>IF($A297=$B$3,ProkustesV2!R297*ProkustesV!$AC297,-99)</f>
        <v>-0.99961232681421808</v>
      </c>
      <c r="R297" s="82">
        <f>IF($A297=$B$3,ProkustesV2!Q297*ProkustesV!$AC297,-99)</f>
        <v>-8.6598245313830507E-2</v>
      </c>
      <c r="S297" s="82">
        <f>IF($A297=$B$3,ProkustesV2!T297*ProkustesV!$AC297,-99)</f>
        <v>-0.94581488921246548</v>
      </c>
      <c r="T297" s="82">
        <f>IF($A297=$B$3,ProkustesV2!S297*ProkustesV!$AC297,-99)</f>
        <v>1.4843805023595988</v>
      </c>
      <c r="U297" s="82">
        <f>IF($A297=$B$3,ProkustesV2!V297*ProkustesV!$AC297,-99)</f>
        <v>0.12176091682887516</v>
      </c>
      <c r="V297" s="82">
        <f>IF($A297=$B$3,ProkustesV2!U297*ProkustesV!$AC297,-99)</f>
        <v>2.4659523849321743</v>
      </c>
    </row>
    <row r="298" spans="1:22" x14ac:dyDescent="0.3">
      <c r="A298" s="80" t="str">
        <f t="shared" si="6"/>
        <v>DIPzei</v>
      </c>
      <c r="B298" s="82" t="str">
        <f>ProkustesV!D298</f>
        <v>DIPzei2_d_1.jpg</v>
      </c>
      <c r="C298" s="82">
        <f>IF($A298=$B$3,ProkustesV2!D298*ProkustesV!$AC298,-99)</f>
        <v>0.48632550010232045</v>
      </c>
      <c r="D298" s="82">
        <f>IF($A298=$B$3,ProkustesV2!C298*ProkustesV!$AC298,-99)</f>
        <v>-3.0385703478956549</v>
      </c>
      <c r="E298" s="82">
        <f>IF($A298=$B$3,ProkustesV2!F298*ProkustesV!$AC298,-99)</f>
        <v>-0.305447157076494</v>
      </c>
      <c r="F298" s="82">
        <f>IF($A298=$B$3,ProkustesV2!E298*ProkustesV!$AC298,-99)</f>
        <v>-3.0626154709702793</v>
      </c>
      <c r="G298" s="82">
        <f>IF($A298=$B$3,ProkustesV2!H298*ProkustesV!$AC298,-99)</f>
        <v>9.2492542553610627E-2</v>
      </c>
      <c r="H298" s="82">
        <f>IF($A298=$B$3,ProkustesV2!G298*ProkustesV!$AC298,-99)</f>
        <v>-0.4602186301402687</v>
      </c>
      <c r="I298" s="82">
        <f>IF($A298=$B$3,ProkustesV2!J298*ProkustesV!$AC298,-99)</f>
        <v>0.9535579354352568</v>
      </c>
      <c r="J298" s="82">
        <f>IF($A298=$B$3,ProkustesV2!I298*ProkustesV!$AC298,-99)</f>
        <v>-5.9832087961919134E-2</v>
      </c>
      <c r="K298" s="82">
        <f>IF($A298=$B$3,ProkustesV2!L298*ProkustesV!$AC298,-99)</f>
        <v>0.39638114784238987</v>
      </c>
      <c r="L298" s="82">
        <f>IF($A298=$B$3,ProkustesV2!K298*ProkustesV!$AC298,-99)</f>
        <v>-7.6752393659905688E-2</v>
      </c>
      <c r="M298" s="82">
        <f>IF($A298=$B$3,ProkustesV2!N298*ProkustesV!$AC298,-99)</f>
        <v>0.88570069100279658</v>
      </c>
      <c r="N298" s="82">
        <f>IF($A298=$B$3,ProkustesV2!M298*ProkustesV!$AC298,-99)</f>
        <v>1.4497366527717741</v>
      </c>
      <c r="O298" s="82">
        <f>IF($A298=$B$3,ProkustesV2!P298*ProkustesV!$AC298,-99)</f>
        <v>-0.39650549695153786</v>
      </c>
      <c r="P298" s="82">
        <f>IF($A298=$B$3,ProkustesV2!O298*ProkustesV!$AC298,-99)</f>
        <v>-6.4140816808691617E-2</v>
      </c>
      <c r="Q298" s="82">
        <f>IF($A298=$B$3,ProkustesV2!R298*ProkustesV!$AC298,-99)</f>
        <v>-1.0796466435194998</v>
      </c>
      <c r="R298" s="82">
        <f>IF($A298=$B$3,ProkustesV2!Q298*ProkustesV!$AC298,-99)</f>
        <v>-4.0858540082415649E-2</v>
      </c>
      <c r="S298" s="82">
        <f>IF($A298=$B$3,ProkustesV2!T298*ProkustesV!$AC298,-99)</f>
        <v>-1.091540345876348</v>
      </c>
      <c r="T298" s="82">
        <f>IF($A298=$B$3,ProkustesV2!S298*ProkustesV!$AC298,-99)</f>
        <v>1.8006137582168327</v>
      </c>
      <c r="U298" s="82">
        <f>IF($A298=$B$3,ProkustesV2!V298*ProkustesV!$AC298,-99)</f>
        <v>5.8685756692509403E-2</v>
      </c>
      <c r="V298" s="82">
        <f>IF($A298=$B$3,ProkustesV2!U298*ProkustesV!$AC298,-99)</f>
        <v>3.5526347194806069</v>
      </c>
    </row>
    <row r="299" spans="1:22" x14ac:dyDescent="0.3">
      <c r="A299" s="80" t="str">
        <f t="shared" si="6"/>
        <v>DIPzei</v>
      </c>
      <c r="B299" s="82" t="str">
        <f>ProkustesV!D299</f>
        <v>DIPzei2_d_2.jpg</v>
      </c>
      <c r="C299" s="82">
        <f>IF($A299=$B$3,ProkustesV2!D299*ProkustesV!$AC299,-99)</f>
        <v>0.38608976064128997</v>
      </c>
      <c r="D299" s="82">
        <f>IF($A299=$B$3,ProkustesV2!C299*ProkustesV!$AC299,-99)</f>
        <v>-2.7667734203257881</v>
      </c>
      <c r="E299" s="82">
        <f>IF($A299=$B$3,ProkustesV2!F299*ProkustesV!$AC299,-99)</f>
        <v>-0.38274649103709218</v>
      </c>
      <c r="F299" s="82">
        <f>IF($A299=$B$3,ProkustesV2!E299*ProkustesV!$AC299,-99)</f>
        <v>-2.7059759505502696</v>
      </c>
      <c r="G299" s="82">
        <f>IF($A299=$B$3,ProkustesV2!H299*ProkustesV!$AC299,-99)</f>
        <v>-1.0195167474885948E-2</v>
      </c>
      <c r="H299" s="82">
        <f>IF($A299=$B$3,ProkustesV2!G299*ProkustesV!$AC299,-99)</f>
        <v>-0.30857096403673467</v>
      </c>
      <c r="I299" s="82">
        <f>IF($A299=$B$3,ProkustesV2!J299*ProkustesV!$AC299,-99)</f>
        <v>1.0984495255787676</v>
      </c>
      <c r="J299" s="82">
        <f>IF($A299=$B$3,ProkustesV2!I299*ProkustesV!$AC299,-99)</f>
        <v>-0.25755809677744834</v>
      </c>
      <c r="K299" s="82">
        <f>IF($A299=$B$3,ProkustesV2!L299*ProkustesV!$AC299,-99)</f>
        <v>0.35205649587852805</v>
      </c>
      <c r="L299" s="82">
        <f>IF($A299=$B$3,ProkustesV2!K299*ProkustesV!$AC299,-99)</f>
        <v>-0.2600120267940812</v>
      </c>
      <c r="M299" s="82">
        <f>IF($A299=$B$3,ProkustesV2!N299*ProkustesV!$AC299,-99)</f>
        <v>1.103023805472821</v>
      </c>
      <c r="N299" s="82">
        <f>IF($A299=$B$3,ProkustesV2!M299*ProkustesV!$AC299,-99)</f>
        <v>1.7692816749393079</v>
      </c>
      <c r="O299" s="82">
        <f>IF($A299=$B$3,ProkustesV2!P299*ProkustesV!$AC299,-99)</f>
        <v>-0.40204870748798477</v>
      </c>
      <c r="P299" s="82">
        <f>IF($A299=$B$3,ProkustesV2!O299*ProkustesV!$AC299,-99)</f>
        <v>-0.25447248048973187</v>
      </c>
      <c r="Q299" s="82">
        <f>IF($A299=$B$3,ProkustesV2!R299*ProkustesV!$AC299,-99)</f>
        <v>-1.1246007148506203</v>
      </c>
      <c r="R299" s="82">
        <f>IF($A299=$B$3,ProkustesV2!Q299*ProkustesV!$AC299,-99)</f>
        <v>-0.24163711334211913</v>
      </c>
      <c r="S299" s="82">
        <f>IF($A299=$B$3,ProkustesV2!T299*ProkustesV!$AC299,-99)</f>
        <v>-1.0786151990177504</v>
      </c>
      <c r="T299" s="82">
        <f>IF($A299=$B$3,ProkustesV2!S299*ProkustesV!$AC299,-99)</f>
        <v>1.4623630528234863</v>
      </c>
      <c r="U299" s="82">
        <f>IF($A299=$B$3,ProkustesV2!V299*ProkustesV!$AC299,-99)</f>
        <v>5.8585260889613328E-2</v>
      </c>
      <c r="V299" s="82">
        <f>IF($A299=$B$3,ProkustesV2!U299*ProkustesV!$AC299,-99)</f>
        <v>3.5633578139574023</v>
      </c>
    </row>
    <row r="300" spans="1:22" x14ac:dyDescent="0.3">
      <c r="A300" s="80" t="str">
        <f t="shared" si="6"/>
        <v>DIPzei</v>
      </c>
      <c r="B300" s="82" t="str">
        <f>ProkustesV!D300</f>
        <v>DIPzei2_d_3.jpg</v>
      </c>
      <c r="C300" s="82">
        <f>IF($A300=$B$3,ProkustesV2!D300*ProkustesV!$AC300,-99)</f>
        <v>0.39327611005372815</v>
      </c>
      <c r="D300" s="82">
        <f>IF($A300=$B$3,ProkustesV2!C300*ProkustesV!$AC300,-99)</f>
        <v>-2.5229651668316304</v>
      </c>
      <c r="E300" s="82">
        <f>IF($A300=$B$3,ProkustesV2!F300*ProkustesV!$AC300,-99)</f>
        <v>-0.34834100438664073</v>
      </c>
      <c r="F300" s="82">
        <f>IF($A300=$B$3,ProkustesV2!E300*ProkustesV!$AC300,-99)</f>
        <v>-2.5433027612512751</v>
      </c>
      <c r="G300" s="82">
        <f>IF($A300=$B$3,ProkustesV2!H300*ProkustesV!$AC300,-99)</f>
        <v>-6.3933836747920554E-3</v>
      </c>
      <c r="H300" s="82">
        <f>IF($A300=$B$3,ProkustesV2!G300*ProkustesV!$AC300,-99)</f>
        <v>-0.49757050841507994</v>
      </c>
      <c r="I300" s="82">
        <f>IF($A300=$B$3,ProkustesV2!J300*ProkustesV!$AC300,-99)</f>
        <v>0.93011390706001473</v>
      </c>
      <c r="J300" s="82">
        <f>IF($A300=$B$3,ProkustesV2!I300*ProkustesV!$AC300,-99)</f>
        <v>-8.0834864364267789E-2</v>
      </c>
      <c r="K300" s="82">
        <f>IF($A300=$B$3,ProkustesV2!L300*ProkustesV!$AC300,-99)</f>
        <v>0.33387494251285693</v>
      </c>
      <c r="L300" s="82">
        <f>IF($A300=$B$3,ProkustesV2!K300*ProkustesV!$AC300,-99)</f>
        <v>-9.884161428156063E-2</v>
      </c>
      <c r="M300" s="82">
        <f>IF($A300=$B$3,ProkustesV2!N300*ProkustesV!$AC300,-99)</f>
        <v>0.95042320766438415</v>
      </c>
      <c r="N300" s="82">
        <f>IF($A300=$B$3,ProkustesV2!M300*ProkustesV!$AC300,-99)</f>
        <v>1.4065930738165253</v>
      </c>
      <c r="O300" s="82">
        <f>IF($A300=$B$3,ProkustesV2!P300*ProkustesV!$AC300,-99)</f>
        <v>-0.37252995294151325</v>
      </c>
      <c r="P300" s="82">
        <f>IF($A300=$B$3,ProkustesV2!O300*ProkustesV!$AC300,-99)</f>
        <v>-0.18570192954678483</v>
      </c>
      <c r="Q300" s="82">
        <f>IF($A300=$B$3,ProkustesV2!R300*ProkustesV!$AC300,-99)</f>
        <v>-0.98058441474749614</v>
      </c>
      <c r="R300" s="82">
        <f>IF($A300=$B$3,ProkustesV2!Q300*ProkustesV!$AC300,-99)</f>
        <v>-0.14324140096364577</v>
      </c>
      <c r="S300" s="82">
        <f>IF($A300=$B$3,ProkustesV2!T300*ProkustesV!$AC300,-99)</f>
        <v>-0.95474650263839878</v>
      </c>
      <c r="T300" s="82">
        <f>IF($A300=$B$3,ProkustesV2!S300*ProkustesV!$AC300,-99)</f>
        <v>1.3752039151504796</v>
      </c>
      <c r="U300" s="82">
        <f>IF($A300=$B$3,ProkustesV2!V300*ProkustesV!$AC300,-99)</f>
        <v>5.4911335170148262E-2</v>
      </c>
      <c r="V300" s="82">
        <f>IF($A300=$B$3,ProkustesV2!U300*ProkustesV!$AC300,-99)</f>
        <v>3.29066125668724</v>
      </c>
    </row>
    <row r="301" spans="1:22" x14ac:dyDescent="0.3">
      <c r="A301" s="80" t="str">
        <f t="shared" si="6"/>
        <v>DIPzei</v>
      </c>
      <c r="B301" s="82" t="str">
        <f>ProkustesV!D301</f>
        <v>DIPzei2_d_4.jpg</v>
      </c>
      <c r="C301" s="82">
        <f>IF($A301=$B$3,ProkustesV2!D301*ProkustesV!$AC301,-99)</f>
        <v>0.42840695109783578</v>
      </c>
      <c r="D301" s="82">
        <f>IF($A301=$B$3,ProkustesV2!C301*ProkustesV!$AC301,-99)</f>
        <v>-2.7736265286175339</v>
      </c>
      <c r="E301" s="82">
        <f>IF($A301=$B$3,ProkustesV2!F301*ProkustesV!$AC301,-99)</f>
        <v>-0.41928836756023086</v>
      </c>
      <c r="F301" s="82">
        <f>IF($A301=$B$3,ProkustesV2!E301*ProkustesV!$AC301,-99)</f>
        <v>-2.7958565963770208</v>
      </c>
      <c r="G301" s="82">
        <f>IF($A301=$B$3,ProkustesV2!H301*ProkustesV!$AC301,-99)</f>
        <v>4.7780000874744835E-2</v>
      </c>
      <c r="H301" s="82">
        <f>IF($A301=$B$3,ProkustesV2!G301*ProkustesV!$AC301,-99)</f>
        <v>-0.46127390600935675</v>
      </c>
      <c r="I301" s="82">
        <f>IF($A301=$B$3,ProkustesV2!J301*ProkustesV!$AC301,-99)</f>
        <v>1.1282760742343267</v>
      </c>
      <c r="J301" s="82">
        <f>IF($A301=$B$3,ProkustesV2!I301*ProkustesV!$AC301,-99)</f>
        <v>-0.25362930180389109</v>
      </c>
      <c r="K301" s="82">
        <f>IF($A301=$B$3,ProkustesV2!L301*ProkustesV!$AC301,-99)</f>
        <v>0.43681770224140976</v>
      </c>
      <c r="L301" s="82">
        <f>IF($A301=$B$3,ProkustesV2!K301*ProkustesV!$AC301,-99)</f>
        <v>-0.2354146652027618</v>
      </c>
      <c r="M301" s="82">
        <f>IF($A301=$B$3,ProkustesV2!N301*ProkustesV!$AC301,-99)</f>
        <v>1.0855620504565962</v>
      </c>
      <c r="N301" s="82">
        <f>IF($A301=$B$3,ProkustesV2!M301*ProkustesV!$AC301,-99)</f>
        <v>1.7663516171258653</v>
      </c>
      <c r="O301" s="82">
        <f>IF($A301=$B$3,ProkustesV2!P301*ProkustesV!$AC301,-99)</f>
        <v>-0.41163927160988034</v>
      </c>
      <c r="P301" s="82">
        <f>IF($A301=$B$3,ProkustesV2!O301*ProkustesV!$AC301,-99)</f>
        <v>-0.24104102525787971</v>
      </c>
      <c r="Q301" s="82">
        <f>IF($A301=$B$3,ProkustesV2!R301*ProkustesV!$AC301,-99)</f>
        <v>-1.0695028292091739</v>
      </c>
      <c r="R301" s="82">
        <f>IF($A301=$B$3,ProkustesV2!Q301*ProkustesV!$AC301,-99)</f>
        <v>-0.22960618381549266</v>
      </c>
      <c r="S301" s="82">
        <f>IF($A301=$B$3,ProkustesV2!T301*ProkustesV!$AC301,-99)</f>
        <v>-1.102459906017017</v>
      </c>
      <c r="T301" s="82">
        <f>IF($A301=$B$3,ProkustesV2!S301*ProkustesV!$AC301,-99)</f>
        <v>1.9405935418138944</v>
      </c>
      <c r="U301" s="82">
        <f>IF($A301=$B$3,ProkustesV2!V301*ProkustesV!$AC301,-99)</f>
        <v>-0.12395265484721202</v>
      </c>
      <c r="V301" s="82">
        <f>IF($A301=$B$3,ProkustesV2!U301*ProkustesV!$AC301,-99)</f>
        <v>3.2835036739906784</v>
      </c>
    </row>
    <row r="302" spans="1:22" x14ac:dyDescent="0.3">
      <c r="A302" s="80" t="str">
        <f t="shared" si="6"/>
        <v>DIPzei</v>
      </c>
      <c r="B302" s="82" t="str">
        <f>ProkustesV!D302</f>
        <v>DIPzei2_d_5.jpg</v>
      </c>
      <c r="C302" s="82">
        <f>IF($A302=$B$3,ProkustesV2!D302*ProkustesV!$AC302,-99)</f>
        <v>0.40172507731997947</v>
      </c>
      <c r="D302" s="82">
        <f>IF($A302=$B$3,ProkustesV2!C302*ProkustesV!$AC302,-99)</f>
        <v>-2.6433672501978829</v>
      </c>
      <c r="E302" s="82">
        <f>IF($A302=$B$3,ProkustesV2!F302*ProkustesV!$AC302,-99)</f>
        <v>-0.38462050995410868</v>
      </c>
      <c r="F302" s="82">
        <f>IF($A302=$B$3,ProkustesV2!E302*ProkustesV!$AC302,-99)</f>
        <v>-2.624281645368733</v>
      </c>
      <c r="G302" s="82">
        <f>IF($A302=$B$3,ProkustesV2!H302*ProkustesV!$AC302,-99)</f>
        <v>6.5475264806284031E-2</v>
      </c>
      <c r="H302" s="82">
        <f>IF($A302=$B$3,ProkustesV2!G302*ProkustesV!$AC302,-99)</f>
        <v>-0.34417725677500904</v>
      </c>
      <c r="I302" s="82">
        <f>IF($A302=$B$3,ProkustesV2!J302*ProkustesV!$AC302,-99)</f>
        <v>0.89962600944673399</v>
      </c>
      <c r="J302" s="82">
        <f>IF($A302=$B$3,ProkustesV2!I302*ProkustesV!$AC302,-99)</f>
        <v>-3.1945876299470162E-2</v>
      </c>
      <c r="K302" s="82">
        <f>IF($A302=$B$3,ProkustesV2!L302*ProkustesV!$AC302,-99)</f>
        <v>0.3600343415697686</v>
      </c>
      <c r="L302" s="82">
        <f>IF($A302=$B$3,ProkustesV2!K302*ProkustesV!$AC302,-99)</f>
        <v>-6.3026970446871545E-3</v>
      </c>
      <c r="M302" s="82">
        <f>IF($A302=$B$3,ProkustesV2!N302*ProkustesV!$AC302,-99)</f>
        <v>0.77516326771279753</v>
      </c>
      <c r="N302" s="82">
        <f>IF($A302=$B$3,ProkustesV2!M302*ProkustesV!$AC302,-99)</f>
        <v>1.3873027457298868</v>
      </c>
      <c r="O302" s="82">
        <f>IF($A302=$B$3,ProkustesV2!P302*ProkustesV!$AC302,-99)</f>
        <v>-0.34931927890461162</v>
      </c>
      <c r="P302" s="82">
        <f>IF($A302=$B$3,ProkustesV2!O302*ProkustesV!$AC302,-99)</f>
        <v>-1.0709517078023024E-2</v>
      </c>
      <c r="Q302" s="82">
        <f>IF($A302=$B$3,ProkustesV2!R302*ProkustesV!$AC302,-99)</f>
        <v>-1.0124485088798083</v>
      </c>
      <c r="R302" s="82">
        <f>IF($A302=$B$3,ProkustesV2!Q302*ProkustesV!$AC302,-99)</f>
        <v>-2.3041749820950211E-2</v>
      </c>
      <c r="S302" s="82">
        <f>IF($A302=$B$3,ProkustesV2!T302*ProkustesV!$AC302,-99)</f>
        <v>-0.7518443483487588</v>
      </c>
      <c r="T302" s="82">
        <f>IF($A302=$B$3,ProkustesV2!S302*ProkustesV!$AC302,-99)</f>
        <v>1.3018897225071449</v>
      </c>
      <c r="U302" s="82">
        <f>IF($A302=$B$3,ProkustesV2!V302*ProkustesV!$AC302,-99)</f>
        <v>-3.7879654532744613E-3</v>
      </c>
      <c r="V302" s="82">
        <f>IF($A302=$B$3,ProkustesV2!U302*ProkustesV!$AC302,-99)</f>
        <v>2.9946390150280542</v>
      </c>
    </row>
    <row r="303" spans="1:22" x14ac:dyDescent="0.3">
      <c r="A303" s="80" t="str">
        <f t="shared" si="6"/>
        <v>DIPzei</v>
      </c>
      <c r="B303" s="82" t="str">
        <f>ProkustesV!D303</f>
        <v>DIPzei3_d_1.jpg</v>
      </c>
      <c r="C303" s="82">
        <f>IF($A303=$B$3,ProkustesV2!D303*ProkustesV!$AC303,-99)</f>
        <v>0.50194241894342262</v>
      </c>
      <c r="D303" s="82">
        <f>IF($A303=$B$3,ProkustesV2!C303*ProkustesV!$AC303,-99)</f>
        <v>-2.2718055100907368</v>
      </c>
      <c r="E303" s="82">
        <f>IF($A303=$B$3,ProkustesV2!F303*ProkustesV!$AC303,-99)</f>
        <v>-0.52268371239443701</v>
      </c>
      <c r="F303" s="82">
        <f>IF($A303=$B$3,ProkustesV2!E303*ProkustesV!$AC303,-99)</f>
        <v>-2.2667968410309225</v>
      </c>
      <c r="G303" s="82">
        <f>IF($A303=$B$3,ProkustesV2!H303*ProkustesV!$AC303,-99)</f>
        <v>1.4953111300905755E-2</v>
      </c>
      <c r="H303" s="82">
        <f>IF($A303=$B$3,ProkustesV2!G303*ProkustesV!$AC303,-99)</f>
        <v>-0.33363970796112624</v>
      </c>
      <c r="I303" s="82">
        <f>IF($A303=$B$3,ProkustesV2!J303*ProkustesV!$AC303,-99)</f>
        <v>1.0754765920104743</v>
      </c>
      <c r="J303" s="82">
        <f>IF($A303=$B$3,ProkustesV2!I303*ProkustesV!$AC303,-99)</f>
        <v>-0.16273394386786832</v>
      </c>
      <c r="K303" s="82">
        <f>IF($A303=$B$3,ProkustesV2!L303*ProkustesV!$AC303,-99)</f>
        <v>0.47924130187273828</v>
      </c>
      <c r="L303" s="82">
        <f>IF($A303=$B$3,ProkustesV2!K303*ProkustesV!$AC303,-99)</f>
        <v>-0.15493361725013086</v>
      </c>
      <c r="M303" s="82">
        <f>IF($A303=$B$3,ProkustesV2!N303*ProkustesV!$AC303,-99)</f>
        <v>0.88574987065345023</v>
      </c>
      <c r="N303" s="82">
        <f>IF($A303=$B$3,ProkustesV2!M303*ProkustesV!$AC303,-99)</f>
        <v>1.3851827593521735</v>
      </c>
      <c r="O303" s="82">
        <f>IF($A303=$B$3,ProkustesV2!P303*ProkustesV!$AC303,-99)</f>
        <v>-0.45322843619341757</v>
      </c>
      <c r="P303" s="82">
        <f>IF($A303=$B$3,ProkustesV2!O303*ProkustesV!$AC303,-99)</f>
        <v>-0.16793225651760271</v>
      </c>
      <c r="Q303" s="82">
        <f>IF($A303=$B$3,ProkustesV2!R303*ProkustesV!$AC303,-99)</f>
        <v>-1.0665867240007836</v>
      </c>
      <c r="R303" s="82">
        <f>IF($A303=$B$3,ProkustesV2!Q303*ProkustesV!$AC303,-99)</f>
        <v>-0.18510513304923915</v>
      </c>
      <c r="S303" s="82">
        <f>IF($A303=$B$3,ProkustesV2!T303*ProkustesV!$AC303,-99)</f>
        <v>-0.9120090132139278</v>
      </c>
      <c r="T303" s="82">
        <f>IF($A303=$B$3,ProkustesV2!S303*ProkustesV!$AC303,-99)</f>
        <v>1.3583053267314076</v>
      </c>
      <c r="U303" s="82">
        <f>IF($A303=$B$3,ProkustesV2!V303*ProkustesV!$AC303,-99)</f>
        <v>-2.8521304823913743E-3</v>
      </c>
      <c r="V303" s="82">
        <f>IF($A303=$B$3,ProkustesV2!U303*ProkustesV!$AC303,-99)</f>
        <v>2.7994563258266489</v>
      </c>
    </row>
    <row r="304" spans="1:22" x14ac:dyDescent="0.3">
      <c r="A304" s="80" t="str">
        <f t="shared" si="6"/>
        <v>DIPzei</v>
      </c>
      <c r="B304" s="82" t="str">
        <f>ProkustesV!D304</f>
        <v>DIPzei3_d_2.jpg</v>
      </c>
      <c r="C304" s="82">
        <f>IF($A304=$B$3,ProkustesV2!D304*ProkustesV!$AC304,-99)</f>
        <v>0.57988791624009228</v>
      </c>
      <c r="D304" s="82">
        <f>IF($A304=$B$3,ProkustesV2!C304*ProkustesV!$AC304,-99)</f>
        <v>-2.2439689185207539</v>
      </c>
      <c r="E304" s="82">
        <f>IF($A304=$B$3,ProkustesV2!F304*ProkustesV!$AC304,-99)</f>
        <v>-0.57467890545858891</v>
      </c>
      <c r="F304" s="82">
        <f>IF($A304=$B$3,ProkustesV2!E304*ProkustesV!$AC304,-99)</f>
        <v>-2.2595646968005751</v>
      </c>
      <c r="G304" s="82">
        <f>IF($A304=$B$3,ProkustesV2!H304*ProkustesV!$AC304,-99)</f>
        <v>-1.5379500152173365E-2</v>
      </c>
      <c r="H304" s="82">
        <f>IF($A304=$B$3,ProkustesV2!G304*ProkustesV!$AC304,-99)</f>
        <v>-0.2626273846807638</v>
      </c>
      <c r="I304" s="82">
        <f>IF($A304=$B$3,ProkustesV2!J304*ProkustesV!$AC304,-99)</f>
        <v>1.0684827095235547</v>
      </c>
      <c r="J304" s="82">
        <f>IF($A304=$B$3,ProkustesV2!I304*ProkustesV!$AC304,-99)</f>
        <v>-0.13098734781492072</v>
      </c>
      <c r="K304" s="82">
        <f>IF($A304=$B$3,ProkustesV2!L304*ProkustesV!$AC304,-99)</f>
        <v>0.52091670518269151</v>
      </c>
      <c r="L304" s="82">
        <f>IF($A304=$B$3,ProkustesV2!K304*ProkustesV!$AC304,-99)</f>
        <v>-0.14638153737749793</v>
      </c>
      <c r="M304" s="82">
        <f>IF($A304=$B$3,ProkustesV2!N304*ProkustesV!$AC304,-99)</f>
        <v>1.0146892551829685</v>
      </c>
      <c r="N304" s="82">
        <f>IF($A304=$B$3,ProkustesV2!M304*ProkustesV!$AC304,-99)</f>
        <v>1.1826902709080183</v>
      </c>
      <c r="O304" s="82">
        <f>IF($A304=$B$3,ProkustesV2!P304*ProkustesV!$AC304,-99)</f>
        <v>-0.50752642206775866</v>
      </c>
      <c r="P304" s="82">
        <f>IF($A304=$B$3,ProkustesV2!O304*ProkustesV!$AC304,-99)</f>
        <v>-0.15000284167279912</v>
      </c>
      <c r="Q304" s="82">
        <f>IF($A304=$B$3,ProkustesV2!R304*ProkustesV!$AC304,-99)</f>
        <v>-1.0293422025113377</v>
      </c>
      <c r="R304" s="82">
        <f>IF($A304=$B$3,ProkustesV2!Q304*ProkustesV!$AC304,-99)</f>
        <v>-0.18153454663647409</v>
      </c>
      <c r="S304" s="82">
        <f>IF($A304=$B$3,ProkustesV2!T304*ProkustesV!$AC304,-99)</f>
        <v>-1.0041097542857349</v>
      </c>
      <c r="T304" s="82">
        <f>IF($A304=$B$3,ProkustesV2!S304*ProkustesV!$AC304,-99)</f>
        <v>1.3198383157742233</v>
      </c>
      <c r="U304" s="82">
        <f>IF($A304=$B$3,ProkustesV2!V304*ProkustesV!$AC304,-99)</f>
        <v>-5.2936572067029015E-2</v>
      </c>
      <c r="V304" s="82">
        <f>IF($A304=$B$3,ProkustesV2!U304*ProkustesV!$AC304,-99)</f>
        <v>2.8725402495247772</v>
      </c>
    </row>
    <row r="305" spans="1:22" x14ac:dyDescent="0.3">
      <c r="A305" s="80" t="str">
        <f t="shared" si="6"/>
        <v>DIPzei</v>
      </c>
      <c r="B305" s="82" t="str">
        <f>ProkustesV!D305</f>
        <v>DIPzei3_d_3.jpg</v>
      </c>
      <c r="C305" s="82">
        <f>IF($A305=$B$3,ProkustesV2!D305*ProkustesV!$AC305,-99)</f>
        <v>0.55053490682827777</v>
      </c>
      <c r="D305" s="82">
        <f>IF($A305=$B$3,ProkustesV2!C305*ProkustesV!$AC305,-99)</f>
        <v>-2.1569798697588731</v>
      </c>
      <c r="E305" s="82">
        <f>IF($A305=$B$3,ProkustesV2!F305*ProkustesV!$AC305,-99)</f>
        <v>-0.4045847124200998</v>
      </c>
      <c r="F305" s="82">
        <f>IF($A305=$B$3,ProkustesV2!E305*ProkustesV!$AC305,-99)</f>
        <v>-2.1485020993463761</v>
      </c>
      <c r="G305" s="82">
        <f>IF($A305=$B$3,ProkustesV2!H305*ProkustesV!$AC305,-99)</f>
        <v>7.1422839948915906E-2</v>
      </c>
      <c r="H305" s="82">
        <f>IF($A305=$B$3,ProkustesV2!G305*ProkustesV!$AC305,-99)</f>
        <v>-0.46181791540131462</v>
      </c>
      <c r="I305" s="82">
        <f>IF($A305=$B$3,ProkustesV2!J305*ProkustesV!$AC305,-99)</f>
        <v>0.95014549377626656</v>
      </c>
      <c r="J305" s="82">
        <f>IF($A305=$B$3,ProkustesV2!I305*ProkustesV!$AC305,-99)</f>
        <v>-0.16390806277928616</v>
      </c>
      <c r="K305" s="82">
        <f>IF($A305=$B$3,ProkustesV2!L305*ProkustesV!$AC305,-99)</f>
        <v>0.46036043911918978</v>
      </c>
      <c r="L305" s="82">
        <f>IF($A305=$B$3,ProkustesV2!K305*ProkustesV!$AC305,-99)</f>
        <v>-0.1424345455450842</v>
      </c>
      <c r="M305" s="82">
        <f>IF($A305=$B$3,ProkustesV2!N305*ProkustesV!$AC305,-99)</f>
        <v>0.81845245840102199</v>
      </c>
      <c r="N305" s="82">
        <f>IF($A305=$B$3,ProkustesV2!M305*ProkustesV!$AC305,-99)</f>
        <v>1.2430212013126443</v>
      </c>
      <c r="O305" s="82">
        <f>IF($A305=$B$3,ProkustesV2!P305*ProkustesV!$AC305,-99)</f>
        <v>-0.54567831976601566</v>
      </c>
      <c r="P305" s="82">
        <f>IF($A305=$B$3,ProkustesV2!O305*ProkustesV!$AC305,-99)</f>
        <v>-0.14105659525089961</v>
      </c>
      <c r="Q305" s="82">
        <f>IF($A305=$B$3,ProkustesV2!R305*ProkustesV!$AC305,-99)</f>
        <v>-1.0694794903967739</v>
      </c>
      <c r="R305" s="82">
        <f>IF($A305=$B$3,ProkustesV2!Q305*ProkustesV!$AC305,-99)</f>
        <v>-0.12713354540000452</v>
      </c>
      <c r="S305" s="82">
        <f>IF($A305=$B$3,ProkustesV2!T305*ProkustesV!$AC305,-99)</f>
        <v>-0.87855709972667007</v>
      </c>
      <c r="T305" s="82">
        <f>IF($A305=$B$3,ProkustesV2!S305*ProkustesV!$AC305,-99)</f>
        <v>1.3304047569921316</v>
      </c>
      <c r="U305" s="82">
        <f>IF($A305=$B$3,ProkustesV2!V305*ProkustesV!$AC305,-99)</f>
        <v>4.7377782372601214E-2</v>
      </c>
      <c r="V305" s="82">
        <f>IF($A305=$B$3,ProkustesV2!U305*ProkustesV!$AC305,-99)</f>
        <v>2.768404674523278</v>
      </c>
    </row>
    <row r="306" spans="1:22" x14ac:dyDescent="0.3">
      <c r="A306" s="80" t="str">
        <f t="shared" si="6"/>
        <v>DIPzei</v>
      </c>
      <c r="B306" s="82" t="str">
        <f>ProkustesV!D306</f>
        <v>DIPzei3_d_4.jpg</v>
      </c>
      <c r="C306" s="82">
        <f>IF($A306=$B$3,ProkustesV2!D306*ProkustesV!$AC306,-99)</f>
        <v>0.54836036925457632</v>
      </c>
      <c r="D306" s="82">
        <f>IF($A306=$B$3,ProkustesV2!C306*ProkustesV!$AC306,-99)</f>
        <v>-2.1851745880818507</v>
      </c>
      <c r="E306" s="82">
        <f>IF($A306=$B$3,ProkustesV2!F306*ProkustesV!$AC306,-99)</f>
        <v>-0.5500683631249309</v>
      </c>
      <c r="F306" s="82">
        <f>IF($A306=$B$3,ProkustesV2!E306*ProkustesV!$AC306,-99)</f>
        <v>-2.163740258028592</v>
      </c>
      <c r="G306" s="82">
        <f>IF($A306=$B$3,ProkustesV2!H306*ProkustesV!$AC306,-99)</f>
        <v>-4.617799753229785E-2</v>
      </c>
      <c r="H306" s="82">
        <f>IF($A306=$B$3,ProkustesV2!G306*ProkustesV!$AC306,-99)</f>
        <v>-0.15806589552409059</v>
      </c>
      <c r="I306" s="82">
        <f>IF($A306=$B$3,ProkustesV2!J306*ProkustesV!$AC306,-99)</f>
        <v>1.0431721516144594</v>
      </c>
      <c r="J306" s="82">
        <f>IF($A306=$B$3,ProkustesV2!I306*ProkustesV!$AC306,-99)</f>
        <v>-0.13807442308340512</v>
      </c>
      <c r="K306" s="82">
        <f>IF($A306=$B$3,ProkustesV2!L306*ProkustesV!$AC306,-99)</f>
        <v>0.51035750563918625</v>
      </c>
      <c r="L306" s="82">
        <f>IF($A306=$B$3,ProkustesV2!K306*ProkustesV!$AC306,-99)</f>
        <v>-0.1145785841494165</v>
      </c>
      <c r="M306" s="82">
        <f>IF($A306=$B$3,ProkustesV2!N306*ProkustesV!$AC306,-99)</f>
        <v>0.92079736986262772</v>
      </c>
      <c r="N306" s="82">
        <f>IF($A306=$B$3,ProkustesV2!M306*ProkustesV!$AC306,-99)</f>
        <v>1.0908073062428958</v>
      </c>
      <c r="O306" s="82">
        <f>IF($A306=$B$3,ProkustesV2!P306*ProkustesV!$AC306,-99)</f>
        <v>-0.46257041899786355</v>
      </c>
      <c r="P306" s="82">
        <f>IF($A306=$B$3,ProkustesV2!O306*ProkustesV!$AC306,-99)</f>
        <v>-0.1324335747226206</v>
      </c>
      <c r="Q306" s="82">
        <f>IF($A306=$B$3,ProkustesV2!R306*ProkustesV!$AC306,-99)</f>
        <v>-1.0121651117296788</v>
      </c>
      <c r="R306" s="82">
        <f>IF($A306=$B$3,ProkustesV2!Q306*ProkustesV!$AC306,-99)</f>
        <v>-0.10092754244257647</v>
      </c>
      <c r="S306" s="82">
        <f>IF($A306=$B$3,ProkustesV2!T306*ProkustesV!$AC306,-99)</f>
        <v>-0.90109089407356535</v>
      </c>
      <c r="T306" s="82">
        <f>IF($A306=$B$3,ProkustesV2!S306*ProkustesV!$AC306,-99)</f>
        <v>1.0989649630132232</v>
      </c>
      <c r="U306" s="82">
        <f>IF($A306=$B$3,ProkustesV2!V306*ProkustesV!$AC306,-99)</f>
        <v>-5.0612227665252203E-2</v>
      </c>
      <c r="V306" s="82">
        <f>IF($A306=$B$3,ProkustesV2!U306*ProkustesV!$AC306,-99)</f>
        <v>2.8032201142272029</v>
      </c>
    </row>
    <row r="307" spans="1:22" x14ac:dyDescent="0.3">
      <c r="A307" s="80" t="str">
        <f t="shared" si="6"/>
        <v>DIPzei</v>
      </c>
      <c r="B307" s="82" t="str">
        <f>ProkustesV!D307</f>
        <v>DIPzei3_d_5.jpg</v>
      </c>
      <c r="C307" s="82">
        <f>IF($A307=$B$3,ProkustesV2!D307*ProkustesV!$AC307,-99)</f>
        <v>0.5480504666597078</v>
      </c>
      <c r="D307" s="82">
        <f>IF($A307=$B$3,ProkustesV2!C307*ProkustesV!$AC307,-99)</f>
        <v>-2.1969517406804751</v>
      </c>
      <c r="E307" s="82">
        <f>IF($A307=$B$3,ProkustesV2!F307*ProkustesV!$AC307,-99)</f>
        <v>-0.52839598786212616</v>
      </c>
      <c r="F307" s="82">
        <f>IF($A307=$B$3,ProkustesV2!E307*ProkustesV!$AC307,-99)</f>
        <v>-2.2061364971167907</v>
      </c>
      <c r="G307" s="82">
        <f>IF($A307=$B$3,ProkustesV2!H307*ProkustesV!$AC307,-99)</f>
        <v>-5.5426030198573076E-2</v>
      </c>
      <c r="H307" s="82">
        <f>IF($A307=$B$3,ProkustesV2!G307*ProkustesV!$AC307,-99)</f>
        <v>-0.29597565124314379</v>
      </c>
      <c r="I307" s="82">
        <f>IF($A307=$B$3,ProkustesV2!J307*ProkustesV!$AC307,-99)</f>
        <v>0.98258894345894876</v>
      </c>
      <c r="J307" s="82">
        <f>IF($A307=$B$3,ProkustesV2!I307*ProkustesV!$AC307,-99)</f>
        <v>-0.15348042996730665</v>
      </c>
      <c r="K307" s="82">
        <f>IF($A307=$B$3,ProkustesV2!L307*ProkustesV!$AC307,-99)</f>
        <v>0.45392946258419664</v>
      </c>
      <c r="L307" s="82">
        <f>IF($A307=$B$3,ProkustesV2!K307*ProkustesV!$AC307,-99)</f>
        <v>-0.10033183937501655</v>
      </c>
      <c r="M307" s="82">
        <f>IF($A307=$B$3,ProkustesV2!N307*ProkustesV!$AC307,-99)</f>
        <v>0.9086859032383805</v>
      </c>
      <c r="N307" s="82">
        <f>IF($A307=$B$3,ProkustesV2!M307*ProkustesV!$AC307,-99)</f>
        <v>1.3631788508799387</v>
      </c>
      <c r="O307" s="82">
        <f>IF($A307=$B$3,ProkustesV2!P307*ProkustesV!$AC307,-99)</f>
        <v>-0.4827651979109055</v>
      </c>
      <c r="P307" s="82">
        <f>IF($A307=$B$3,ProkustesV2!O307*ProkustesV!$AC307,-99)</f>
        <v>-0.15401341583345324</v>
      </c>
      <c r="Q307" s="82">
        <f>IF($A307=$B$3,ProkustesV2!R307*ProkustesV!$AC307,-99)</f>
        <v>-1.0128981397120496</v>
      </c>
      <c r="R307" s="82">
        <f>IF($A307=$B$3,ProkustesV2!Q307*ProkustesV!$AC307,-99)</f>
        <v>-0.16706206980596108</v>
      </c>
      <c r="S307" s="82">
        <f>IF($A307=$B$3,ProkustesV2!T307*ProkustesV!$AC307,-99)</f>
        <v>-0.82495312368531548</v>
      </c>
      <c r="T307" s="82">
        <f>IF($A307=$B$3,ProkustesV2!S307*ProkustesV!$AC307,-99)</f>
        <v>1.2113128781000497</v>
      </c>
      <c r="U307" s="82">
        <f>IF($A307=$B$3,ProkustesV2!V307*ProkustesV!$AC307,-99)</f>
        <v>1.1178253572256715E-2</v>
      </c>
      <c r="V307" s="82">
        <f>IF($A307=$B$3,ProkustesV2!U307*ProkustesV!$AC307,-99)</f>
        <v>2.6994584150819354</v>
      </c>
    </row>
    <row r="308" spans="1:22" x14ac:dyDescent="0.3">
      <c r="A308" s="80" t="str">
        <f t="shared" si="6"/>
        <v>DIPzei</v>
      </c>
      <c r="B308" s="82" t="str">
        <f>ProkustesV!D308</f>
        <v>DIPzei4_d_1.jpg</v>
      </c>
      <c r="C308" s="82">
        <f>IF($A308=$B$3,ProkustesV2!D308*ProkustesV!$AC308,-99)</f>
        <v>0.42418170707169212</v>
      </c>
      <c r="D308" s="82">
        <f>IF($A308=$B$3,ProkustesV2!C308*ProkustesV!$AC308,-99)</f>
        <v>-2.3457677299108672</v>
      </c>
      <c r="E308" s="82">
        <f>IF($A308=$B$3,ProkustesV2!F308*ProkustesV!$AC308,-99)</f>
        <v>-0.47935695018898372</v>
      </c>
      <c r="F308" s="82">
        <f>IF($A308=$B$3,ProkustesV2!E308*ProkustesV!$AC308,-99)</f>
        <v>-2.3513063562827656</v>
      </c>
      <c r="G308" s="82">
        <f>IF($A308=$B$3,ProkustesV2!H308*ProkustesV!$AC308,-99)</f>
        <v>-8.5684463510211847E-2</v>
      </c>
      <c r="H308" s="82">
        <f>IF($A308=$B$3,ProkustesV2!G308*ProkustesV!$AC308,-99)</f>
        <v>-0.38203977668366645</v>
      </c>
      <c r="I308" s="82">
        <f>IF($A308=$B$3,ProkustesV2!J308*ProkustesV!$AC308,-99)</f>
        <v>1.0544173243952728</v>
      </c>
      <c r="J308" s="82">
        <f>IF($A308=$B$3,ProkustesV2!I308*ProkustesV!$AC308,-99)</f>
        <v>-5.189437772209906E-2</v>
      </c>
      <c r="K308" s="82">
        <f>IF($A308=$B$3,ProkustesV2!L308*ProkustesV!$AC308,-99)</f>
        <v>0.57814861021595609</v>
      </c>
      <c r="L308" s="82">
        <f>IF($A308=$B$3,ProkustesV2!K308*ProkustesV!$AC308,-99)</f>
        <v>-4.7619908269613834E-2</v>
      </c>
      <c r="M308" s="82">
        <f>IF($A308=$B$3,ProkustesV2!N308*ProkustesV!$AC308,-99)</f>
        <v>1.0383914525034552</v>
      </c>
      <c r="N308" s="82">
        <f>IF($A308=$B$3,ProkustesV2!M308*ProkustesV!$AC308,-99)</f>
        <v>1.2950180179883484</v>
      </c>
      <c r="O308" s="82">
        <f>IF($A308=$B$3,ProkustesV2!P308*ProkustesV!$AC308,-99)</f>
        <v>-0.46735216356620757</v>
      </c>
      <c r="P308" s="82">
        <f>IF($A308=$B$3,ProkustesV2!O308*ProkustesV!$AC308,-99)</f>
        <v>-0.13172469388014765</v>
      </c>
      <c r="Q308" s="82">
        <f>IF($A308=$B$3,ProkustesV2!R308*ProkustesV!$AC308,-99)</f>
        <v>-1.0711607726404553</v>
      </c>
      <c r="R308" s="82">
        <f>IF($A308=$B$3,ProkustesV2!Q308*ProkustesV!$AC308,-99)</f>
        <v>-0.16506541740964215</v>
      </c>
      <c r="S308" s="82">
        <f>IF($A308=$B$3,ProkustesV2!T308*ProkustesV!$AC308,-99)</f>
        <v>-0.96133438291284834</v>
      </c>
      <c r="T308" s="82">
        <f>IF($A308=$B$3,ProkustesV2!S308*ProkustesV!$AC308,-99)</f>
        <v>1.2597398383047687</v>
      </c>
      <c r="U308" s="82">
        <f>IF($A308=$B$3,ProkustesV2!V308*ProkustesV!$AC308,-99)</f>
        <v>-3.0249032522570527E-2</v>
      </c>
      <c r="V308" s="82">
        <f>IF($A308=$B$3,ProkustesV2!U308*ProkustesV!$AC308,-99)</f>
        <v>2.9206526965641113</v>
      </c>
    </row>
    <row r="309" spans="1:22" x14ac:dyDescent="0.3">
      <c r="A309" s="80" t="str">
        <f t="shared" si="6"/>
        <v>DIPzei</v>
      </c>
      <c r="B309" s="82" t="str">
        <f>ProkustesV!D309</f>
        <v>DIPzei4_d_2.jpg</v>
      </c>
      <c r="C309" s="82">
        <f>IF($A309=$B$3,ProkustesV2!D309*ProkustesV!$AC309,-99)</f>
        <v>0.39277821488236858</v>
      </c>
      <c r="D309" s="82">
        <f>IF($A309=$B$3,ProkustesV2!C309*ProkustesV!$AC309,-99)</f>
        <v>-2.7920992963102877</v>
      </c>
      <c r="E309" s="82">
        <f>IF($A309=$B$3,ProkustesV2!F309*ProkustesV!$AC309,-99)</f>
        <v>-0.38911325542985065</v>
      </c>
      <c r="F309" s="82">
        <f>IF($A309=$B$3,ProkustesV2!E309*ProkustesV!$AC309,-99)</f>
        <v>-2.7804101537265482</v>
      </c>
      <c r="G309" s="82">
        <f>IF($A309=$B$3,ProkustesV2!H309*ProkustesV!$AC309,-99)</f>
        <v>3.0941042347010811E-2</v>
      </c>
      <c r="H309" s="82">
        <f>IF($A309=$B$3,ProkustesV2!G309*ProkustesV!$AC309,-99)</f>
        <v>-0.8148926354855035</v>
      </c>
      <c r="I309" s="82">
        <f>IF($A309=$B$3,ProkustesV2!J309*ProkustesV!$AC309,-99)</f>
        <v>1.0401270636950111</v>
      </c>
      <c r="J309" s="82">
        <f>IF($A309=$B$3,ProkustesV2!I309*ProkustesV!$AC309,-99)</f>
        <v>5.6486541778373763E-2</v>
      </c>
      <c r="K309" s="82">
        <f>IF($A309=$B$3,ProkustesV2!L309*ProkustesV!$AC309,-99)</f>
        <v>0.34150774635573067</v>
      </c>
      <c r="L309" s="82">
        <f>IF($A309=$B$3,ProkustesV2!K309*ProkustesV!$AC309,-99)</f>
        <v>5.206479889766924E-2</v>
      </c>
      <c r="M309" s="82">
        <f>IF($A309=$B$3,ProkustesV2!N309*ProkustesV!$AC309,-99)</f>
        <v>1.0045932509619164</v>
      </c>
      <c r="N309" s="82">
        <f>IF($A309=$B$3,ProkustesV2!M309*ProkustesV!$AC309,-99)</f>
        <v>1.7280212975333422</v>
      </c>
      <c r="O309" s="82">
        <f>IF($A309=$B$3,ProkustesV2!P309*ProkustesV!$AC309,-99)</f>
        <v>-0.42348700931561956</v>
      </c>
      <c r="P309" s="82">
        <f>IF($A309=$B$3,ProkustesV2!O309*ProkustesV!$AC309,-99)</f>
        <v>2.2271240714295513E-2</v>
      </c>
      <c r="Q309" s="82">
        <f>IF($A309=$B$3,ProkustesV2!R309*ProkustesV!$AC309,-99)</f>
        <v>-1.0806789426888017</v>
      </c>
      <c r="R309" s="82">
        <f>IF($A309=$B$3,ProkustesV2!Q309*ProkustesV!$AC309,-99)</f>
        <v>4.3063332603158755E-2</v>
      </c>
      <c r="S309" s="82">
        <f>IF($A309=$B$3,ProkustesV2!T309*ProkustesV!$AC309,-99)</f>
        <v>-0.8989718115853097</v>
      </c>
      <c r="T309" s="82">
        <f>IF($A309=$B$3,ProkustesV2!S309*ProkustesV!$AC309,-99)</f>
        <v>1.5579442729399342</v>
      </c>
      <c r="U309" s="82">
        <f>IF($A309=$B$3,ProkustesV2!V309*ProkustesV!$AC309,-99)</f>
        <v>-1.7697657052149689E-2</v>
      </c>
      <c r="V309" s="82">
        <f>IF($A309=$B$3,ProkustesV2!U309*ProkustesV!$AC309,-99)</f>
        <v>2.9275457600975265</v>
      </c>
    </row>
    <row r="310" spans="1:22" x14ac:dyDescent="0.3">
      <c r="A310" s="80" t="str">
        <f t="shared" si="6"/>
        <v>DIPzei</v>
      </c>
      <c r="B310" s="82" t="str">
        <f>ProkustesV!D310</f>
        <v>DIPzei4_d_3.jpg</v>
      </c>
      <c r="C310" s="82">
        <f>IF($A310=$B$3,ProkustesV2!D310*ProkustesV!$AC310,-99)</f>
        <v>0.48874960704789694</v>
      </c>
      <c r="D310" s="82">
        <f>IF($A310=$B$3,ProkustesV2!C310*ProkustesV!$AC310,-99)</f>
        <v>-2.2389931379004309</v>
      </c>
      <c r="E310" s="82">
        <f>IF($A310=$B$3,ProkustesV2!F310*ProkustesV!$AC310,-99)</f>
        <v>-0.46037328058268617</v>
      </c>
      <c r="F310" s="82">
        <f>IF($A310=$B$3,ProkustesV2!E310*ProkustesV!$AC310,-99)</f>
        <v>-2.2693187812932627</v>
      </c>
      <c r="G310" s="82">
        <f>IF($A310=$B$3,ProkustesV2!H310*ProkustesV!$AC310,-99)</f>
        <v>-4.0751714785402002E-2</v>
      </c>
      <c r="H310" s="82">
        <f>IF($A310=$B$3,ProkustesV2!G310*ProkustesV!$AC310,-99)</f>
        <v>-0.40529728328016945</v>
      </c>
      <c r="I310" s="82">
        <f>IF($A310=$B$3,ProkustesV2!J310*ProkustesV!$AC310,-99)</f>
        <v>1.0980112812632923</v>
      </c>
      <c r="J310" s="82">
        <f>IF($A310=$B$3,ProkustesV2!I310*ProkustesV!$AC310,-99)</f>
        <v>-0.10454077301262235</v>
      </c>
      <c r="K310" s="82">
        <f>IF($A310=$B$3,ProkustesV2!L310*ProkustesV!$AC310,-99)</f>
        <v>0.47129188607887157</v>
      </c>
      <c r="L310" s="82">
        <f>IF($A310=$B$3,ProkustesV2!K310*ProkustesV!$AC310,-99)</f>
        <v>-0.14108795544199679</v>
      </c>
      <c r="M310" s="82">
        <f>IF($A310=$B$3,ProkustesV2!N310*ProkustesV!$AC310,-99)</f>
        <v>0.89180853128621185</v>
      </c>
      <c r="N310" s="82">
        <f>IF($A310=$B$3,ProkustesV2!M310*ProkustesV!$AC310,-99)</f>
        <v>1.1776907335582054</v>
      </c>
      <c r="O310" s="82">
        <f>IF($A310=$B$3,ProkustesV2!P310*ProkustesV!$AC310,-99)</f>
        <v>-0.47809467982411136</v>
      </c>
      <c r="P310" s="82">
        <f>IF($A310=$B$3,ProkustesV2!O310*ProkustesV!$AC310,-99)</f>
        <v>-0.16315872514458937</v>
      </c>
      <c r="Q310" s="82">
        <f>IF($A310=$B$3,ProkustesV2!R310*ProkustesV!$AC310,-99)</f>
        <v>-1.0720661847205493</v>
      </c>
      <c r="R310" s="82">
        <f>IF($A310=$B$3,ProkustesV2!Q310*ProkustesV!$AC310,-99)</f>
        <v>-0.19039790603424039</v>
      </c>
      <c r="S310" s="82">
        <f>IF($A310=$B$3,ProkustesV2!T310*ProkustesV!$AC310,-99)</f>
        <v>-0.94383611184829908</v>
      </c>
      <c r="T310" s="82">
        <f>IF($A310=$B$3,ProkustesV2!S310*ProkustesV!$AC310,-99)</f>
        <v>1.2264421512167285</v>
      </c>
      <c r="U310" s="82">
        <f>IF($A310=$B$3,ProkustesV2!V310*ProkustesV!$AC310,-99)</f>
        <v>4.5258393907277629E-2</v>
      </c>
      <c r="V310" s="82">
        <f>IF($A310=$B$3,ProkustesV2!U310*ProkustesV!$AC310,-99)</f>
        <v>3.1086611489190066</v>
      </c>
    </row>
    <row r="311" spans="1:22" x14ac:dyDescent="0.3">
      <c r="A311" s="80" t="str">
        <f t="shared" si="6"/>
        <v>DIPzei</v>
      </c>
      <c r="B311" s="82" t="str">
        <f>ProkustesV!D311</f>
        <v>DIPzei4_d_4.jpg</v>
      </c>
      <c r="C311" s="82">
        <f>IF($A311=$B$3,ProkustesV2!D311*ProkustesV!$AC311,-99)</f>
        <v>0.42127663904166279</v>
      </c>
      <c r="D311" s="82">
        <f>IF($A311=$B$3,ProkustesV2!C311*ProkustesV!$AC311,-99)</f>
        <v>-2.4855783118875165</v>
      </c>
      <c r="E311" s="82">
        <f>IF($A311=$B$3,ProkustesV2!F311*ProkustesV!$AC311,-99)</f>
        <v>-0.45515358443151577</v>
      </c>
      <c r="F311" s="82">
        <f>IF($A311=$B$3,ProkustesV2!E311*ProkustesV!$AC311,-99)</f>
        <v>-2.5126251092066414</v>
      </c>
      <c r="G311" s="82">
        <f>IF($A311=$B$3,ProkustesV2!H311*ProkustesV!$AC311,-99)</f>
        <v>-5.9579311263290489E-2</v>
      </c>
      <c r="H311" s="82">
        <f>IF($A311=$B$3,ProkustesV2!G311*ProkustesV!$AC311,-99)</f>
        <v>-0.40404882724655894</v>
      </c>
      <c r="I311" s="82">
        <f>IF($A311=$B$3,ProkustesV2!J311*ProkustesV!$AC311,-99)</f>
        <v>1.0344050089036676</v>
      </c>
      <c r="J311" s="82">
        <f>IF($A311=$B$3,ProkustesV2!I311*ProkustesV!$AC311,-99)</f>
        <v>-0.12349625469191676</v>
      </c>
      <c r="K311" s="82">
        <f>IF($A311=$B$3,ProkustesV2!L311*ProkustesV!$AC311,-99)</f>
        <v>0.39350390328269602</v>
      </c>
      <c r="L311" s="82">
        <f>IF($A311=$B$3,ProkustesV2!K311*ProkustesV!$AC311,-99)</f>
        <v>-0.13257130330238098</v>
      </c>
      <c r="M311" s="82">
        <f>IF($A311=$B$3,ProkustesV2!N311*ProkustesV!$AC311,-99)</f>
        <v>0.89436052115146514</v>
      </c>
      <c r="N311" s="82">
        <f>IF($A311=$B$3,ProkustesV2!M311*ProkustesV!$AC311,-99)</f>
        <v>1.6680712734994694</v>
      </c>
      <c r="O311" s="82">
        <f>IF($A311=$B$3,ProkustesV2!P311*ProkustesV!$AC311,-99)</f>
        <v>-0.34040131551536451</v>
      </c>
      <c r="P311" s="82">
        <f>IF($A311=$B$3,ProkustesV2!O311*ProkustesV!$AC311,-99)</f>
        <v>-0.13697438446304436</v>
      </c>
      <c r="Q311" s="82">
        <f>IF($A311=$B$3,ProkustesV2!R311*ProkustesV!$AC311,-99)</f>
        <v>-1.0227387254865254</v>
      </c>
      <c r="R311" s="82">
        <f>IF($A311=$B$3,ProkustesV2!Q311*ProkustesV!$AC311,-99)</f>
        <v>-0.16460258702399605</v>
      </c>
      <c r="S311" s="82">
        <f>IF($A311=$B$3,ProkustesV2!T311*ProkustesV!$AC311,-99)</f>
        <v>-0.86453759561386168</v>
      </c>
      <c r="T311" s="82">
        <f>IF($A311=$B$3,ProkustesV2!S311*ProkustesV!$AC311,-99)</f>
        <v>1.5546645268455943</v>
      </c>
      <c r="U311" s="82">
        <f>IF($A311=$B$3,ProkustesV2!V311*ProkustesV!$AC311,-99)</f>
        <v>-1.1385561768016332E-3</v>
      </c>
      <c r="V311" s="82">
        <f>IF($A311=$B$3,ProkustesV2!U311*ProkustesV!$AC311,-99)</f>
        <v>2.7371587958438139</v>
      </c>
    </row>
    <row r="312" spans="1:22" x14ac:dyDescent="0.3">
      <c r="A312" s="80" t="str">
        <f t="shared" si="6"/>
        <v>DIPzei</v>
      </c>
      <c r="B312" s="82" t="str">
        <f>ProkustesV!D312</f>
        <v>DIPzei4_d_5.jpg</v>
      </c>
      <c r="C312" s="82">
        <f>IF($A312=$B$3,ProkustesV2!D312*ProkustesV!$AC312,-99)</f>
        <v>0.48670413825253406</v>
      </c>
      <c r="D312" s="82">
        <f>IF($A312=$B$3,ProkustesV2!C312*ProkustesV!$AC312,-99)</f>
        <v>-2.7268609201269891</v>
      </c>
      <c r="E312" s="82">
        <f>IF($A312=$B$3,ProkustesV2!F312*ProkustesV!$AC312,-99)</f>
        <v>-0.48547216208180899</v>
      </c>
      <c r="F312" s="82">
        <f>IF($A312=$B$3,ProkustesV2!E312*ProkustesV!$AC312,-99)</f>
        <v>-2.7348506741085328</v>
      </c>
      <c r="G312" s="82">
        <f>IF($A312=$B$3,ProkustesV2!H312*ProkustesV!$AC312,-99)</f>
        <v>1.328659904874328E-2</v>
      </c>
      <c r="H312" s="82">
        <f>IF($A312=$B$3,ProkustesV2!G312*ProkustesV!$AC312,-99)</f>
        <v>-0.33421312918801549</v>
      </c>
      <c r="I312" s="82">
        <f>IF($A312=$B$3,ProkustesV2!J312*ProkustesV!$AC312,-99)</f>
        <v>0.9729052838267942</v>
      </c>
      <c r="J312" s="82">
        <f>IF($A312=$B$3,ProkustesV2!I312*ProkustesV!$AC312,-99)</f>
        <v>-9.3381065242935352E-2</v>
      </c>
      <c r="K312" s="82">
        <f>IF($A312=$B$3,ProkustesV2!L312*ProkustesV!$AC312,-99)</f>
        <v>0.36616799305198633</v>
      </c>
      <c r="L312" s="82">
        <f>IF($A312=$B$3,ProkustesV2!K312*ProkustesV!$AC312,-99)</f>
        <v>-0.10773593058126733</v>
      </c>
      <c r="M312" s="82">
        <f>IF($A312=$B$3,ProkustesV2!N312*ProkustesV!$AC312,-99)</f>
        <v>0.87450734113947182</v>
      </c>
      <c r="N312" s="82">
        <f>IF($A312=$B$3,ProkustesV2!M312*ProkustesV!$AC312,-99)</f>
        <v>1.4120807660446519</v>
      </c>
      <c r="O312" s="82">
        <f>IF($A312=$B$3,ProkustesV2!P312*ProkustesV!$AC312,-99)</f>
        <v>-0.32362181166058873</v>
      </c>
      <c r="P312" s="82">
        <f>IF($A312=$B$3,ProkustesV2!O312*ProkustesV!$AC312,-99)</f>
        <v>-0.12064469196956197</v>
      </c>
      <c r="Q312" s="82">
        <f>IF($A312=$B$3,ProkustesV2!R312*ProkustesV!$AC312,-99)</f>
        <v>-1.0218640287144403</v>
      </c>
      <c r="R312" s="82">
        <f>IF($A312=$B$3,ProkustesV2!Q312*ProkustesV!$AC312,-99)</f>
        <v>-0.14171344188971202</v>
      </c>
      <c r="S312" s="82">
        <f>IF($A312=$B$3,ProkustesV2!T312*ProkustesV!$AC312,-99)</f>
        <v>-0.89528544670543053</v>
      </c>
      <c r="T312" s="82">
        <f>IF($A312=$B$3,ProkustesV2!S312*ProkustesV!$AC312,-99)</f>
        <v>1.401374377079035</v>
      </c>
      <c r="U312" s="82">
        <f>IF($A312=$B$3,ProkustesV2!V312*ProkustesV!$AC312,-99)</f>
        <v>1.2671144799949709E-2</v>
      </c>
      <c r="V312" s="82">
        <f>IF($A312=$B$3,ProkustesV2!U312*ProkustesV!$AC312,-99)</f>
        <v>3.4459387784658944</v>
      </c>
    </row>
    <row r="313" spans="1:22" x14ac:dyDescent="0.3">
      <c r="A313" s="80" t="str">
        <f t="shared" si="6"/>
        <v>DIPzei</v>
      </c>
      <c r="B313" s="82" t="str">
        <f>ProkustesV!D313</f>
        <v>DIPzei5_d_1.jpg</v>
      </c>
      <c r="C313" s="82">
        <f>IF($A313=$B$3,ProkustesV2!D313*ProkustesV!$AC313,-99)</f>
        <v>0.35707345244133126</v>
      </c>
      <c r="D313" s="82">
        <f>IF($A313=$B$3,ProkustesV2!C313*ProkustesV!$AC313,-99)</f>
        <v>-2.3146034919020289</v>
      </c>
      <c r="E313" s="82">
        <f>IF($A313=$B$3,ProkustesV2!F313*ProkustesV!$AC313,-99)</f>
        <v>-0.32291935005278571</v>
      </c>
      <c r="F313" s="82">
        <f>IF($A313=$B$3,ProkustesV2!E313*ProkustesV!$AC313,-99)</f>
        <v>-2.3545622079823061</v>
      </c>
      <c r="G313" s="82">
        <f>IF($A313=$B$3,ProkustesV2!H313*ProkustesV!$AC313,-99)</f>
        <v>8.4627478739288442E-2</v>
      </c>
      <c r="H313" s="82">
        <f>IF($A313=$B$3,ProkustesV2!G313*ProkustesV!$AC313,-99)</f>
        <v>-0.23844021923723688</v>
      </c>
      <c r="I313" s="82">
        <f>IF($A313=$B$3,ProkustesV2!J313*ProkustesV!$AC313,-99)</f>
        <v>0.89838700736061594</v>
      </c>
      <c r="J313" s="82">
        <f>IF($A313=$B$3,ProkustesV2!I313*ProkustesV!$AC313,-99)</f>
        <v>-9.1855931793669979E-2</v>
      </c>
      <c r="K313" s="82">
        <f>IF($A313=$B$3,ProkustesV2!L313*ProkustesV!$AC313,-99)</f>
        <v>0.39428171782740867</v>
      </c>
      <c r="L313" s="82">
        <f>IF($A313=$B$3,ProkustesV2!K313*ProkustesV!$AC313,-99)</f>
        <v>-0.10278656766110818</v>
      </c>
      <c r="M313" s="82">
        <f>IF($A313=$B$3,ProkustesV2!N313*ProkustesV!$AC313,-99)</f>
        <v>0.82561633666130241</v>
      </c>
      <c r="N313" s="82">
        <f>IF($A313=$B$3,ProkustesV2!M313*ProkustesV!$AC313,-99)</f>
        <v>1.5965845057395944</v>
      </c>
      <c r="O313" s="82">
        <f>IF($A313=$B$3,ProkustesV2!P313*ProkustesV!$AC313,-99)</f>
        <v>-0.39543341893806311</v>
      </c>
      <c r="P313" s="82">
        <f>IF($A313=$B$3,ProkustesV2!O313*ProkustesV!$AC313,-99)</f>
        <v>-0.15131187516193209</v>
      </c>
      <c r="Q313" s="82">
        <f>IF($A313=$B$3,ProkustesV2!R313*ProkustesV!$AC313,-99)</f>
        <v>-1.0742344262880825</v>
      </c>
      <c r="R313" s="82">
        <f>IF($A313=$B$3,ProkustesV2!Q313*ProkustesV!$AC313,-99)</f>
        <v>-0.13653120973311561</v>
      </c>
      <c r="S313" s="82">
        <f>IF($A313=$B$3,ProkustesV2!T313*ProkustesV!$AC313,-99)</f>
        <v>-0.86449251383861481</v>
      </c>
      <c r="T313" s="82">
        <f>IF($A313=$B$3,ProkustesV2!S313*ProkustesV!$AC313,-99)</f>
        <v>1.4471740901137036</v>
      </c>
      <c r="U313" s="82">
        <f>IF($A313=$B$3,ProkustesV2!V313*ProkustesV!$AC313,-99)</f>
        <v>9.7096221964689422E-2</v>
      </c>
      <c r="V313" s="82">
        <f>IF($A313=$B$3,ProkustesV2!U313*ProkustesV!$AC313,-99)</f>
        <v>2.3463379193722802</v>
      </c>
    </row>
    <row r="314" spans="1:22" x14ac:dyDescent="0.3">
      <c r="A314" s="80" t="str">
        <f t="shared" si="6"/>
        <v>DIPzei</v>
      </c>
      <c r="B314" s="82" t="str">
        <f>ProkustesV!D314</f>
        <v>DIPzei5_d_2.jpg</v>
      </c>
      <c r="C314" s="82">
        <f>IF($A314=$B$3,ProkustesV2!D314*ProkustesV!$AC314,-99)</f>
        <v>0.40036855358849599</v>
      </c>
      <c r="D314" s="82">
        <f>IF($A314=$B$3,ProkustesV2!C314*ProkustesV!$AC314,-99)</f>
        <v>-2.3422968393784034</v>
      </c>
      <c r="E314" s="82">
        <f>IF($A314=$B$3,ProkustesV2!F314*ProkustesV!$AC314,-99)</f>
        <v>-0.3062949325827547</v>
      </c>
      <c r="F314" s="82">
        <f>IF($A314=$B$3,ProkustesV2!E314*ProkustesV!$AC314,-99)</f>
        <v>-2.3571076927793433</v>
      </c>
      <c r="G314" s="82">
        <f>IF($A314=$B$3,ProkustesV2!H314*ProkustesV!$AC314,-99)</f>
        <v>4.8622930421808715E-2</v>
      </c>
      <c r="H314" s="82">
        <f>IF($A314=$B$3,ProkustesV2!G314*ProkustesV!$AC314,-99)</f>
        <v>-0.31711951529419918</v>
      </c>
      <c r="I314" s="82">
        <f>IF($A314=$B$3,ProkustesV2!J314*ProkustesV!$AC314,-99)</f>
        <v>0.93882695828126705</v>
      </c>
      <c r="J314" s="82">
        <f>IF($A314=$B$3,ProkustesV2!I314*ProkustesV!$AC314,-99)</f>
        <v>-9.962537522705267E-2</v>
      </c>
      <c r="K314" s="82">
        <f>IF($A314=$B$3,ProkustesV2!L314*ProkustesV!$AC314,-99)</f>
        <v>0.3529285358709055</v>
      </c>
      <c r="L314" s="82">
        <f>IF($A314=$B$3,ProkustesV2!K314*ProkustesV!$AC314,-99)</f>
        <v>-7.8765641670634934E-2</v>
      </c>
      <c r="M314" s="82">
        <f>IF($A314=$B$3,ProkustesV2!N314*ProkustesV!$AC314,-99)</f>
        <v>0.88689119298512842</v>
      </c>
      <c r="N314" s="82">
        <f>IF($A314=$B$3,ProkustesV2!M314*ProkustesV!$AC314,-99)</f>
        <v>1.324279675352291</v>
      </c>
      <c r="O314" s="82">
        <f>IF($A314=$B$3,ProkustesV2!P314*ProkustesV!$AC314,-99)</f>
        <v>-0.35280965793012659</v>
      </c>
      <c r="P314" s="82">
        <f>IF($A314=$B$3,ProkustesV2!O314*ProkustesV!$AC314,-99)</f>
        <v>-0.13774248049810286</v>
      </c>
      <c r="Q314" s="82">
        <f>IF($A314=$B$3,ProkustesV2!R314*ProkustesV!$AC314,-99)</f>
        <v>-1.0822524218963463</v>
      </c>
      <c r="R314" s="82">
        <f>IF($A314=$B$3,ProkustesV2!Q314*ProkustesV!$AC314,-99)</f>
        <v>-0.1198912337026961</v>
      </c>
      <c r="S314" s="82">
        <f>IF($A314=$B$3,ProkustesV2!T314*ProkustesV!$AC314,-99)</f>
        <v>-0.91566891786979032</v>
      </c>
      <c r="T314" s="82">
        <f>IF($A314=$B$3,ProkustesV2!S314*ProkustesV!$AC314,-99)</f>
        <v>1.4190578154096616</v>
      </c>
      <c r="U314" s="82">
        <f>IF($A314=$B$3,ProkustesV2!V314*ProkustesV!$AC314,-99)</f>
        <v>2.9381686578593077E-2</v>
      </c>
      <c r="V314" s="82">
        <f>IF($A314=$B$3,ProkustesV2!U314*ProkustesV!$AC314,-99)</f>
        <v>2.7092128316578408</v>
      </c>
    </row>
    <row r="315" spans="1:22" x14ac:dyDescent="0.3">
      <c r="A315" s="80" t="str">
        <f t="shared" si="6"/>
        <v>DIPzei</v>
      </c>
      <c r="B315" s="82" t="str">
        <f>ProkustesV!D315</f>
        <v>DIPzei5_d_3.jpg</v>
      </c>
      <c r="C315" s="82">
        <f>IF($A315=$B$3,ProkustesV2!D315*ProkustesV!$AC315,-99)</f>
        <v>0.5260566427426383</v>
      </c>
      <c r="D315" s="82">
        <f>IF($A315=$B$3,ProkustesV2!C315*ProkustesV!$AC315,-99)</f>
        <v>-3.0297408735335125</v>
      </c>
      <c r="E315" s="82">
        <f>IF($A315=$B$3,ProkustesV2!F315*ProkustesV!$AC315,-99)</f>
        <v>-0.47785906386415788</v>
      </c>
      <c r="F315" s="82">
        <f>IF($A315=$B$3,ProkustesV2!E315*ProkustesV!$AC315,-99)</f>
        <v>-3.0176280582622899</v>
      </c>
      <c r="G315" s="82">
        <f>IF($A315=$B$3,ProkustesV2!H315*ProkustesV!$AC315,-99)</f>
        <v>6.5331193485848343E-2</v>
      </c>
      <c r="H315" s="82">
        <f>IF($A315=$B$3,ProkustesV2!G315*ProkustesV!$AC315,-99)</f>
        <v>-0.298138482829017</v>
      </c>
      <c r="I315" s="82">
        <f>IF($A315=$B$3,ProkustesV2!J315*ProkustesV!$AC315,-99)</f>
        <v>1.0806385913867713</v>
      </c>
      <c r="J315" s="82">
        <f>IF($A315=$B$3,ProkustesV2!I315*ProkustesV!$AC315,-99)</f>
        <v>-0.32219748564875322</v>
      </c>
      <c r="K315" s="82">
        <f>IF($A315=$B$3,ProkustesV2!L315*ProkustesV!$AC315,-99)</f>
        <v>0.40376753687667916</v>
      </c>
      <c r="L315" s="82">
        <f>IF($A315=$B$3,ProkustesV2!K315*ProkustesV!$AC315,-99)</f>
        <v>-0.30615769702682644</v>
      </c>
      <c r="M315" s="82">
        <f>IF($A315=$B$3,ProkustesV2!N315*ProkustesV!$AC315,-99)</f>
        <v>0.98954423555142235</v>
      </c>
      <c r="N315" s="82">
        <f>IF($A315=$B$3,ProkustesV2!M315*ProkustesV!$AC315,-99)</f>
        <v>1.7467482154624696</v>
      </c>
      <c r="O315" s="82">
        <f>IF($A315=$B$3,ProkustesV2!P315*ProkustesV!$AC315,-99)</f>
        <v>-0.41314765749547211</v>
      </c>
      <c r="P315" s="82">
        <f>IF($A315=$B$3,ProkustesV2!O315*ProkustesV!$AC315,-99)</f>
        <v>-0.28679963632694938</v>
      </c>
      <c r="Q315" s="82">
        <f>IF($A315=$B$3,ProkustesV2!R315*ProkustesV!$AC315,-99)</f>
        <v>-1.0333299204004576</v>
      </c>
      <c r="R315" s="82">
        <f>IF($A315=$B$3,ProkustesV2!Q315*ProkustesV!$AC315,-99)</f>
        <v>-0.34216424762138398</v>
      </c>
      <c r="S315" s="82">
        <f>IF($A315=$B$3,ProkustesV2!T315*ProkustesV!$AC315,-99)</f>
        <v>-1.1655711220476521</v>
      </c>
      <c r="T315" s="82">
        <f>IF($A315=$B$3,ProkustesV2!S315*ProkustesV!$AC315,-99)</f>
        <v>1.9612967109964339</v>
      </c>
      <c r="U315" s="82">
        <f>IF($A315=$B$3,ProkustesV2!V315*ProkustesV!$AC315,-99)</f>
        <v>2.4567591436233684E-2</v>
      </c>
      <c r="V315" s="82">
        <f>IF($A315=$B$3,ProkustesV2!U315*ProkustesV!$AC315,-99)</f>
        <v>3.8947903962608299</v>
      </c>
    </row>
    <row r="316" spans="1:22" x14ac:dyDescent="0.3">
      <c r="A316" s="80" t="str">
        <f t="shared" si="6"/>
        <v>DIPzei</v>
      </c>
      <c r="B316" s="82" t="str">
        <f>ProkustesV!D316</f>
        <v>DIPzei5_d_4.jpg</v>
      </c>
      <c r="C316" s="82">
        <f>IF($A316=$B$3,ProkustesV2!D316*ProkustesV!$AC316,-99)</f>
        <v>0.38172316898486491</v>
      </c>
      <c r="D316" s="82">
        <f>IF($A316=$B$3,ProkustesV2!C316*ProkustesV!$AC316,-99)</f>
        <v>-2.004100120128534</v>
      </c>
      <c r="E316" s="82">
        <f>IF($A316=$B$3,ProkustesV2!F316*ProkustesV!$AC316,-99)</f>
        <v>-0.35650577640975784</v>
      </c>
      <c r="F316" s="82">
        <f>IF($A316=$B$3,ProkustesV2!E316*ProkustesV!$AC316,-99)</f>
        <v>-2.0495428462993943</v>
      </c>
      <c r="G316" s="82">
        <f>IF($A316=$B$3,ProkustesV2!H316*ProkustesV!$AC316,-99)</f>
        <v>-5.9210733760726615E-2</v>
      </c>
      <c r="H316" s="82">
        <f>IF($A316=$B$3,ProkustesV2!G316*ProkustesV!$AC316,-99)</f>
        <v>-0.22829989226276876</v>
      </c>
      <c r="I316" s="82">
        <f>IF($A316=$B$3,ProkustesV2!J316*ProkustesV!$AC316,-99)</f>
        <v>1.0768455617617745</v>
      </c>
      <c r="J316" s="82">
        <f>IF($A316=$B$3,ProkustesV2!I316*ProkustesV!$AC316,-99)</f>
        <v>-0.23984509593993539</v>
      </c>
      <c r="K316" s="82">
        <f>IF($A316=$B$3,ProkustesV2!L316*ProkustesV!$AC316,-99)</f>
        <v>0.29879825767236579</v>
      </c>
      <c r="L316" s="82">
        <f>IF($A316=$B$3,ProkustesV2!K316*ProkustesV!$AC316,-99)</f>
        <v>-0.20492013143281729</v>
      </c>
      <c r="M316" s="82">
        <f>IF($A316=$B$3,ProkustesV2!N316*ProkustesV!$AC316,-99)</f>
        <v>0.96250350389657813</v>
      </c>
      <c r="N316" s="82">
        <f>IF($A316=$B$3,ProkustesV2!M316*ProkustesV!$AC316,-99)</f>
        <v>1.4051716300960388</v>
      </c>
      <c r="O316" s="82">
        <f>IF($A316=$B$3,ProkustesV2!P316*ProkustesV!$AC316,-99)</f>
        <v>-0.39237801778705556</v>
      </c>
      <c r="P316" s="82">
        <f>IF($A316=$B$3,ProkustesV2!O316*ProkustesV!$AC316,-99)</f>
        <v>-0.20857262612504718</v>
      </c>
      <c r="Q316" s="82">
        <f>IF($A316=$B$3,ProkustesV2!R316*ProkustesV!$AC316,-99)</f>
        <v>-1.040448689328684</v>
      </c>
      <c r="R316" s="82">
        <f>IF($A316=$B$3,ProkustesV2!Q316*ProkustesV!$AC316,-99)</f>
        <v>-0.23706682822404052</v>
      </c>
      <c r="S316" s="82">
        <f>IF($A316=$B$3,ProkustesV2!T316*ProkustesV!$AC316,-99)</f>
        <v>-0.81380427842641923</v>
      </c>
      <c r="T316" s="82">
        <f>IF($A316=$B$3,ProkustesV2!S316*ProkustesV!$AC316,-99)</f>
        <v>1.3320363532586357</v>
      </c>
      <c r="U316" s="82">
        <f>IF($A316=$B$3,ProkustesV2!V316*ProkustesV!$AC316,-99)</f>
        <v>-5.7527265752580659E-2</v>
      </c>
      <c r="V316" s="82">
        <f>IF($A316=$B$3,ProkustesV2!U316*ProkustesV!$AC316,-99)</f>
        <v>2.4351419288076634</v>
      </c>
    </row>
    <row r="317" spans="1:22" x14ac:dyDescent="0.3">
      <c r="A317" s="80" t="str">
        <f t="shared" si="6"/>
        <v>DIPzei</v>
      </c>
      <c r="B317" s="82" t="str">
        <f>ProkustesV!D317</f>
        <v>DIPzei5_d_5.jpg</v>
      </c>
      <c r="C317" s="82">
        <f>IF($A317=$B$3,ProkustesV2!D317*ProkustesV!$AC317,-99)</f>
        <v>0.3399703797990089</v>
      </c>
      <c r="D317" s="82">
        <f>IF($A317=$B$3,ProkustesV2!C317*ProkustesV!$AC317,-99)</f>
        <v>-2.0321869185706189</v>
      </c>
      <c r="E317" s="82">
        <f>IF($A317=$B$3,ProkustesV2!F317*ProkustesV!$AC317,-99)</f>
        <v>-0.35386825820643364</v>
      </c>
      <c r="F317" s="82">
        <f>IF($A317=$B$3,ProkustesV2!E317*ProkustesV!$AC317,-99)</f>
        <v>-2.0161975104412817</v>
      </c>
      <c r="G317" s="82">
        <f>IF($A317=$B$3,ProkustesV2!H317*ProkustesV!$AC317,-99)</f>
        <v>-1.9222249175417715E-2</v>
      </c>
      <c r="H317" s="82">
        <f>IF($A317=$B$3,ProkustesV2!G317*ProkustesV!$AC317,-99)</f>
        <v>-5.8753182310325787E-2</v>
      </c>
      <c r="I317" s="82">
        <f>IF($A317=$B$3,ProkustesV2!J317*ProkustesV!$AC317,-99)</f>
        <v>1.0186190800815811</v>
      </c>
      <c r="J317" s="82">
        <f>IF($A317=$B$3,ProkustesV2!I317*ProkustesV!$AC317,-99)</f>
        <v>-0.22363350760221909</v>
      </c>
      <c r="K317" s="82">
        <f>IF($A317=$B$3,ProkustesV2!L317*ProkustesV!$AC317,-99)</f>
        <v>0.38211435549414779</v>
      </c>
      <c r="L317" s="82">
        <f>IF($A317=$B$3,ProkustesV2!K317*ProkustesV!$AC317,-99)</f>
        <v>-0.23245600245360687</v>
      </c>
      <c r="M317" s="82">
        <f>IF($A317=$B$3,ProkustesV2!N317*ProkustesV!$AC317,-99)</f>
        <v>0.85031245304768699</v>
      </c>
      <c r="N317" s="82">
        <f>IF($A317=$B$3,ProkustesV2!M317*ProkustesV!$AC317,-99)</f>
        <v>1.2887722942621855</v>
      </c>
      <c r="O317" s="82">
        <f>IF($A317=$B$3,ProkustesV2!P317*ProkustesV!$AC317,-99)</f>
        <v>-0.42216308731914443</v>
      </c>
      <c r="P317" s="82">
        <f>IF($A317=$B$3,ProkustesV2!O317*ProkustesV!$AC317,-99)</f>
        <v>-0.1986971806557955</v>
      </c>
      <c r="Q317" s="82">
        <f>IF($A317=$B$3,ProkustesV2!R317*ProkustesV!$AC317,-99)</f>
        <v>-0.98291218753723386</v>
      </c>
      <c r="R317" s="82">
        <f>IF($A317=$B$3,ProkustesV2!Q317*ProkustesV!$AC317,-99)</f>
        <v>-0.20827271906077749</v>
      </c>
      <c r="S317" s="82">
        <f>IF($A317=$B$3,ProkustesV2!T317*ProkustesV!$AC317,-99)</f>
        <v>-0.75692948117965897</v>
      </c>
      <c r="T317" s="82">
        <f>IF($A317=$B$3,ProkustesV2!S317*ProkustesV!$AC317,-99)</f>
        <v>1.1835365468557726</v>
      </c>
      <c r="U317" s="82">
        <f>IF($A317=$B$3,ProkustesV2!V317*ProkustesV!$AC317,-99)</f>
        <v>-5.5921144285094759E-2</v>
      </c>
      <c r="V317" s="82">
        <f>IF($A317=$B$3,ProkustesV2!U317*ProkustesV!$AC317,-99)</f>
        <v>2.4978853943654955</v>
      </c>
    </row>
    <row r="318" spans="1:22" x14ac:dyDescent="0.3">
      <c r="A318" s="80" t="str">
        <f t="shared" si="6"/>
        <v>DIPzei</v>
      </c>
      <c r="B318" s="82" t="str">
        <f>ProkustesV!D318</f>
        <v>DIPzei6_d_1.jpg</v>
      </c>
      <c r="C318" s="82">
        <f>IF($A318=$B$3,ProkustesV2!D318*ProkustesV!$AC318,-99)</f>
        <v>0.40702343636187066</v>
      </c>
      <c r="D318" s="82">
        <f>IF($A318=$B$3,ProkustesV2!C318*ProkustesV!$AC318,-99)</f>
        <v>-1.6193000292297879</v>
      </c>
      <c r="E318" s="82">
        <f>IF($A318=$B$3,ProkustesV2!F318*ProkustesV!$AC318,-99)</f>
        <v>-0.40739093495007284</v>
      </c>
      <c r="F318" s="82">
        <f>IF($A318=$B$3,ProkustesV2!E318*ProkustesV!$AC318,-99)</f>
        <v>-1.6517899044153348</v>
      </c>
      <c r="G318" s="82">
        <f>IF($A318=$B$3,ProkustesV2!H318*ProkustesV!$AC318,-99)</f>
        <v>-4.3486332941098181E-2</v>
      </c>
      <c r="H318" s="82">
        <f>IF($A318=$B$3,ProkustesV2!G318*ProkustesV!$AC318,-99)</f>
        <v>0.10467484787675918</v>
      </c>
      <c r="I318" s="82">
        <f>IF($A318=$B$3,ProkustesV2!J318*ProkustesV!$AC318,-99)</f>
        <v>0.80451815932964232</v>
      </c>
      <c r="J318" s="82">
        <f>IF($A318=$B$3,ProkustesV2!I318*ProkustesV!$AC318,-99)</f>
        <v>-0.18007505821618114</v>
      </c>
      <c r="K318" s="82">
        <f>IF($A318=$B$3,ProkustesV2!L318*ProkustesV!$AC318,-99)</f>
        <v>0.3416289375840918</v>
      </c>
      <c r="L318" s="82">
        <f>IF($A318=$B$3,ProkustesV2!K318*ProkustesV!$AC318,-99)</f>
        <v>-0.17905281214328411</v>
      </c>
      <c r="M318" s="82">
        <f>IF($A318=$B$3,ProkustesV2!N318*ProkustesV!$AC318,-99)</f>
        <v>0.8329768000017469</v>
      </c>
      <c r="N318" s="82">
        <f>IF($A318=$B$3,ProkustesV2!M318*ProkustesV!$AC318,-99)</f>
        <v>1.0628059170806701</v>
      </c>
      <c r="O318" s="82">
        <f>IF($A318=$B$3,ProkustesV2!P318*ProkustesV!$AC318,-99)</f>
        <v>-0.37836229646769548</v>
      </c>
      <c r="P318" s="82">
        <f>IF($A318=$B$3,ProkustesV2!O318*ProkustesV!$AC318,-99)</f>
        <v>-0.15174654204418483</v>
      </c>
      <c r="Q318" s="82">
        <f>IF($A318=$B$3,ProkustesV2!R318*ProkustesV!$AC318,-99)</f>
        <v>-0.8069631499368648</v>
      </c>
      <c r="R318" s="82">
        <f>IF($A318=$B$3,ProkustesV2!Q318*ProkustesV!$AC318,-99)</f>
        <v>-0.15080004568028454</v>
      </c>
      <c r="S318" s="82">
        <f>IF($A318=$B$3,ProkustesV2!T318*ProkustesV!$AC318,-99)</f>
        <v>-0.73611467211131831</v>
      </c>
      <c r="T318" s="82">
        <f>IF($A318=$B$3,ProkustesV2!S318*ProkustesV!$AC318,-99)</f>
        <v>0.87768787823781269</v>
      </c>
      <c r="U318" s="82">
        <f>IF($A318=$B$3,ProkustesV2!V318*ProkustesV!$AC318,-99)</f>
        <v>-1.3832534360361791E-2</v>
      </c>
      <c r="V318" s="82">
        <f>IF($A318=$B$3,ProkustesV2!U318*ProkustesV!$AC318,-99)</f>
        <v>1.8875927485453403</v>
      </c>
    </row>
    <row r="319" spans="1:22" x14ac:dyDescent="0.3">
      <c r="A319" s="80" t="str">
        <f t="shared" si="6"/>
        <v>DIPzei</v>
      </c>
      <c r="B319" s="82" t="str">
        <f>ProkustesV!D319</f>
        <v>DIPzei6_d_2.jpg</v>
      </c>
      <c r="C319" s="82">
        <f>IF($A319=$B$3,ProkustesV2!D319*ProkustesV!$AC319,-99)</f>
        <v>0.35102420942509605</v>
      </c>
      <c r="D319" s="82">
        <f>IF($A319=$B$3,ProkustesV2!C319*ProkustesV!$AC319,-99)</f>
        <v>-1.6620827235633573</v>
      </c>
      <c r="E319" s="82">
        <f>IF($A319=$B$3,ProkustesV2!F319*ProkustesV!$AC319,-99)</f>
        <v>-0.43850645506354896</v>
      </c>
      <c r="F319" s="82">
        <f>IF($A319=$B$3,ProkustesV2!E319*ProkustesV!$AC319,-99)</f>
        <v>-1.6622186276276771</v>
      </c>
      <c r="G319" s="82">
        <f>IF($A319=$B$3,ProkustesV2!H319*ProkustesV!$AC319,-99)</f>
        <v>-3.6510586907782867E-2</v>
      </c>
      <c r="H319" s="82">
        <f>IF($A319=$B$3,ProkustesV2!G319*ProkustesV!$AC319,-99)</f>
        <v>1.2197269857368626E-2</v>
      </c>
      <c r="I319" s="82">
        <f>IF($A319=$B$3,ProkustesV2!J319*ProkustesV!$AC319,-99)</f>
        <v>0.92426755272683236</v>
      </c>
      <c r="J319" s="82">
        <f>IF($A319=$B$3,ProkustesV2!I319*ProkustesV!$AC319,-99)</f>
        <v>-0.23476587703822935</v>
      </c>
      <c r="K319" s="82">
        <f>IF($A319=$B$3,ProkustesV2!L319*ProkustesV!$AC319,-99)</f>
        <v>0.3105331923322987</v>
      </c>
      <c r="L319" s="82">
        <f>IF($A319=$B$3,ProkustesV2!K319*ProkustesV!$AC319,-99)</f>
        <v>-0.26773540360658754</v>
      </c>
      <c r="M319" s="82">
        <f>IF($A319=$B$3,ProkustesV2!N319*ProkustesV!$AC319,-99)</f>
        <v>0.7541036726631124</v>
      </c>
      <c r="N319" s="82">
        <f>IF($A319=$B$3,ProkustesV2!M319*ProkustesV!$AC319,-99)</f>
        <v>1.139179844557092</v>
      </c>
      <c r="O319" s="82">
        <f>IF($A319=$B$3,ProkustesV2!P319*ProkustesV!$AC319,-99)</f>
        <v>-0.32256909609917916</v>
      </c>
      <c r="P319" s="82">
        <f>IF($A319=$B$3,ProkustesV2!O319*ProkustesV!$AC319,-99)</f>
        <v>-0.26962686840765282</v>
      </c>
      <c r="Q319" s="82">
        <f>IF($A319=$B$3,ProkustesV2!R319*ProkustesV!$AC319,-99)</f>
        <v>-0.80663059352279021</v>
      </c>
      <c r="R319" s="82">
        <f>IF($A319=$B$3,ProkustesV2!Q319*ProkustesV!$AC319,-99)</f>
        <v>-0.28219279802538128</v>
      </c>
      <c r="S319" s="82">
        <f>IF($A319=$B$3,ProkustesV2!T319*ProkustesV!$AC319,-99)</f>
        <v>-0.66902772839879587</v>
      </c>
      <c r="T319" s="82">
        <f>IF($A319=$B$3,ProkustesV2!S319*ProkustesV!$AC319,-99)</f>
        <v>1.0548633641816225</v>
      </c>
      <c r="U319" s="82">
        <f>IF($A319=$B$3,ProkustesV2!V319*ProkustesV!$AC319,-99)</f>
        <v>-6.6686125772640076E-2</v>
      </c>
      <c r="V319" s="82">
        <f>IF($A319=$B$3,ProkustesV2!U319*ProkustesV!$AC319,-99)</f>
        <v>2.1723824991931244</v>
      </c>
    </row>
    <row r="320" spans="1:22" x14ac:dyDescent="0.3">
      <c r="A320" s="80" t="str">
        <f t="shared" si="6"/>
        <v>DIPzei</v>
      </c>
      <c r="B320" s="82" t="str">
        <f>ProkustesV!D320</f>
        <v>DIPzei6_d_3.jpg</v>
      </c>
      <c r="C320" s="82">
        <f>IF($A320=$B$3,ProkustesV2!D320*ProkustesV!$AC320,-99)</f>
        <v>0.38975285065368404</v>
      </c>
      <c r="D320" s="82">
        <f>IF($A320=$B$3,ProkustesV2!C320*ProkustesV!$AC320,-99)</f>
        <v>-2.0385003976413274</v>
      </c>
      <c r="E320" s="82">
        <f>IF($A320=$B$3,ProkustesV2!F320*ProkustesV!$AC320,-99)</f>
        <v>-0.43655035590633406</v>
      </c>
      <c r="F320" s="82">
        <f>IF($A320=$B$3,ProkustesV2!E320*ProkustesV!$AC320,-99)</f>
        <v>-2.058554891760604</v>
      </c>
      <c r="G320" s="82">
        <f>IF($A320=$B$3,ProkustesV2!H320*ProkustesV!$AC320,-99)</f>
        <v>-1.8812018465927508E-2</v>
      </c>
      <c r="H320" s="82">
        <f>IF($A320=$B$3,ProkustesV2!G320*ProkustesV!$AC320,-99)</f>
        <v>-9.5236042162843454E-2</v>
      </c>
      <c r="I320" s="82">
        <f>IF($A320=$B$3,ProkustesV2!J320*ProkustesV!$AC320,-99)</f>
        <v>0.85794812023024225</v>
      </c>
      <c r="J320" s="82">
        <f>IF($A320=$B$3,ProkustesV2!I320*ProkustesV!$AC320,-99)</f>
        <v>-0.16680059426498076</v>
      </c>
      <c r="K320" s="82">
        <f>IF($A320=$B$3,ProkustesV2!L320*ProkustesV!$AC320,-99)</f>
        <v>0.32389735646852524</v>
      </c>
      <c r="L320" s="82">
        <f>IF($A320=$B$3,ProkustesV2!K320*ProkustesV!$AC320,-99)</f>
        <v>-0.2107062534439644</v>
      </c>
      <c r="M320" s="82">
        <f>IF($A320=$B$3,ProkustesV2!N320*ProkustesV!$AC320,-99)</f>
        <v>0.76860818226538874</v>
      </c>
      <c r="N320" s="82">
        <f>IF($A320=$B$3,ProkustesV2!M320*ProkustesV!$AC320,-99)</f>
        <v>1.2769225755932638</v>
      </c>
      <c r="O320" s="82">
        <f>IF($A320=$B$3,ProkustesV2!P320*ProkustesV!$AC320,-99)</f>
        <v>-0.26868507209599046</v>
      </c>
      <c r="P320" s="82">
        <f>IF($A320=$B$3,ProkustesV2!O320*ProkustesV!$AC320,-99)</f>
        <v>-0.22980800936340931</v>
      </c>
      <c r="Q320" s="82">
        <f>IF($A320=$B$3,ProkustesV2!R320*ProkustesV!$AC320,-99)</f>
        <v>-0.86126519713487792</v>
      </c>
      <c r="R320" s="82">
        <f>IF($A320=$B$3,ProkustesV2!Q320*ProkustesV!$AC320,-99)</f>
        <v>-0.24890976528285425</v>
      </c>
      <c r="S320" s="82">
        <f>IF($A320=$B$3,ProkustesV2!T320*ProkustesV!$AC320,-99)</f>
        <v>-0.72550000365889455</v>
      </c>
      <c r="T320" s="82">
        <f>IF($A320=$B$3,ProkustesV2!S320*ProkustesV!$AC320,-99)</f>
        <v>1.2625071122118681</v>
      </c>
      <c r="U320" s="82">
        <f>IF($A320=$B$3,ProkustesV2!V320*ProkustesV!$AC320,-99)</f>
        <v>-2.9390499208398559E-2</v>
      </c>
      <c r="V320" s="82">
        <f>IF($A320=$B$3,ProkustesV2!U320*ProkustesV!$AC320,-99)</f>
        <v>2.5090830411789726</v>
      </c>
    </row>
    <row r="321" spans="1:22" x14ac:dyDescent="0.3">
      <c r="A321" s="80" t="str">
        <f t="shared" si="6"/>
        <v>DIPzei</v>
      </c>
      <c r="B321" s="82" t="str">
        <f>ProkustesV!D321</f>
        <v>DIPzei6_d_4.jpg</v>
      </c>
      <c r="C321" s="82">
        <f>IF($A321=$B$3,ProkustesV2!D321*ProkustesV!$AC321,-99)</f>
        <v>0.40921632958722171</v>
      </c>
      <c r="D321" s="82">
        <f>IF($A321=$B$3,ProkustesV2!C321*ProkustesV!$AC321,-99)</f>
        <v>-1.7755003079659109</v>
      </c>
      <c r="E321" s="82">
        <f>IF($A321=$B$3,ProkustesV2!F321*ProkustesV!$AC321,-99)</f>
        <v>-0.42330022748073626</v>
      </c>
      <c r="F321" s="82">
        <f>IF($A321=$B$3,ProkustesV2!E321*ProkustesV!$AC321,-99)</f>
        <v>-1.8353951060582134</v>
      </c>
      <c r="G321" s="82">
        <f>IF($A321=$B$3,ProkustesV2!H321*ProkustesV!$AC321,-99)</f>
        <v>-1.701311491148148E-2</v>
      </c>
      <c r="H321" s="82">
        <f>IF($A321=$B$3,ProkustesV2!G321*ProkustesV!$AC321,-99)</f>
        <v>-8.7298367421525039E-2</v>
      </c>
      <c r="I321" s="82">
        <f>IF($A321=$B$3,ProkustesV2!J321*ProkustesV!$AC321,-99)</f>
        <v>0.87700373746943894</v>
      </c>
      <c r="J321" s="82">
        <f>IF($A321=$B$3,ProkustesV2!I321*ProkustesV!$AC321,-99)</f>
        <v>-0.1410851560045254</v>
      </c>
      <c r="K321" s="82">
        <f>IF($A321=$B$3,ProkustesV2!L321*ProkustesV!$AC321,-99)</f>
        <v>0.37435202018563812</v>
      </c>
      <c r="L321" s="82">
        <f>IF($A321=$B$3,ProkustesV2!K321*ProkustesV!$AC321,-99)</f>
        <v>-0.18208109796752345</v>
      </c>
      <c r="M321" s="82">
        <f>IF($A321=$B$3,ProkustesV2!N321*ProkustesV!$AC321,-99)</f>
        <v>0.81870867588859697</v>
      </c>
      <c r="N321" s="82">
        <f>IF($A321=$B$3,ProkustesV2!M321*ProkustesV!$AC321,-99)</f>
        <v>1.1541518714873291</v>
      </c>
      <c r="O321" s="82">
        <f>IF($A321=$B$3,ProkustesV2!P321*ProkustesV!$AC321,-99)</f>
        <v>-0.34501550497831918</v>
      </c>
      <c r="P321" s="82">
        <f>IF($A321=$B$3,ProkustesV2!O321*ProkustesV!$AC321,-99)</f>
        <v>-0.1639717491061807</v>
      </c>
      <c r="Q321" s="82">
        <f>IF($A321=$B$3,ProkustesV2!R321*ProkustesV!$AC321,-99)</f>
        <v>-0.90490794972763666</v>
      </c>
      <c r="R321" s="82">
        <f>IF($A321=$B$3,ProkustesV2!Q321*ProkustesV!$AC321,-99)</f>
        <v>-0.22333772238277766</v>
      </c>
      <c r="S321" s="82">
        <f>IF($A321=$B$3,ProkustesV2!T321*ProkustesV!$AC321,-99)</f>
        <v>-0.76778649320383907</v>
      </c>
      <c r="T321" s="82">
        <f>IF($A321=$B$3,ProkustesV2!S321*ProkustesV!$AC321,-99)</f>
        <v>1.1608202032151533</v>
      </c>
      <c r="U321" s="82">
        <f>IF($A321=$B$3,ProkustesV2!V321*ProkustesV!$AC321,-99)</f>
        <v>-2.1255773626889112E-2</v>
      </c>
      <c r="V321" s="82">
        <f>IF($A321=$B$3,ProkustesV2!U321*ProkustesV!$AC321,-99)</f>
        <v>2.0937028199178136</v>
      </c>
    </row>
    <row r="322" spans="1:22" x14ac:dyDescent="0.3">
      <c r="A322" s="80" t="str">
        <f t="shared" si="6"/>
        <v>DIPzei</v>
      </c>
      <c r="B322" s="82" t="str">
        <f>ProkustesV!D322</f>
        <v>DIPzei6_d_5.jpg</v>
      </c>
      <c r="C322" s="82">
        <f>IF($A322=$B$3,ProkustesV2!D322*ProkustesV!$AC322,-99)</f>
        <v>0.38982821801279133</v>
      </c>
      <c r="D322" s="82">
        <f>IF($A322=$B$3,ProkustesV2!C322*ProkustesV!$AC322,-99)</f>
        <v>-1.9580319022747883</v>
      </c>
      <c r="E322" s="82">
        <f>IF($A322=$B$3,ProkustesV2!F322*ProkustesV!$AC322,-99)</f>
        <v>-0.37274520352664869</v>
      </c>
      <c r="F322" s="82">
        <f>IF($A322=$B$3,ProkustesV2!E322*ProkustesV!$AC322,-99)</f>
        <v>-1.9768293735527849</v>
      </c>
      <c r="G322" s="82">
        <f>IF($A322=$B$3,ProkustesV2!H322*ProkustesV!$AC322,-99)</f>
        <v>7.4346215688929657E-2</v>
      </c>
      <c r="H322" s="82">
        <f>IF($A322=$B$3,ProkustesV2!G322*ProkustesV!$AC322,-99)</f>
        <v>-7.7264623182971712E-2</v>
      </c>
      <c r="I322" s="82">
        <f>IF($A322=$B$3,ProkustesV2!J322*ProkustesV!$AC322,-99)</f>
        <v>0.74485679409883876</v>
      </c>
      <c r="J322" s="82">
        <f>IF($A322=$B$3,ProkustesV2!I322*ProkustesV!$AC322,-99)</f>
        <v>-0.11800869099359772</v>
      </c>
      <c r="K322" s="82">
        <f>IF($A322=$B$3,ProkustesV2!L322*ProkustesV!$AC322,-99)</f>
        <v>0.34416676270777941</v>
      </c>
      <c r="L322" s="82">
        <f>IF($A322=$B$3,ProkustesV2!K322*ProkustesV!$AC322,-99)</f>
        <v>-0.13778240831827379</v>
      </c>
      <c r="M322" s="82">
        <f>IF($A322=$B$3,ProkustesV2!N322*ProkustesV!$AC322,-99)</f>
        <v>0.62507725820398907</v>
      </c>
      <c r="N322" s="82">
        <f>IF($A322=$B$3,ProkustesV2!M322*ProkustesV!$AC322,-99)</f>
        <v>1.1102474385630683</v>
      </c>
      <c r="O322" s="82">
        <f>IF($A322=$B$3,ProkustesV2!P322*ProkustesV!$AC322,-99)</f>
        <v>-0.27310741422010421</v>
      </c>
      <c r="P322" s="82">
        <f>IF($A322=$B$3,ProkustesV2!O322*ProkustesV!$AC322,-99)</f>
        <v>-0.13224475162050817</v>
      </c>
      <c r="Q322" s="82">
        <f>IF($A322=$B$3,ProkustesV2!R322*ProkustesV!$AC322,-99)</f>
        <v>-0.85970775096613961</v>
      </c>
      <c r="R322" s="82">
        <f>IF($A322=$B$3,ProkustesV2!Q322*ProkustesV!$AC322,-99)</f>
        <v>-0.18085991079338387</v>
      </c>
      <c r="S322" s="82">
        <f>IF($A322=$B$3,ProkustesV2!T322*ProkustesV!$AC322,-99)</f>
        <v>-0.74303171330610451</v>
      </c>
      <c r="T322" s="82">
        <f>IF($A322=$B$3,ProkustesV2!S322*ProkustesV!$AC322,-99)</f>
        <v>1.1394013824526652</v>
      </c>
      <c r="U322" s="82">
        <f>IF($A322=$B$3,ProkustesV2!V322*ProkustesV!$AC322,-99)</f>
        <v>7.0315111532336175E-2</v>
      </c>
      <c r="V322" s="82">
        <f>IF($A322=$B$3,ProkustesV2!U322*ProkustesV!$AC322,-99)</f>
        <v>2.3313728397205749</v>
      </c>
    </row>
    <row r="323" spans="1:22" x14ac:dyDescent="0.3">
      <c r="A323" s="80" t="str">
        <f t="shared" si="6"/>
        <v>DIPzei</v>
      </c>
      <c r="B323" s="82" t="str">
        <f>ProkustesV!D323</f>
        <v>DIPzei7_d_1.jpg</v>
      </c>
      <c r="C323" s="82">
        <f>IF($A323=$B$3,ProkustesV2!D323*ProkustesV!$AC323,-99)</f>
        <v>0.44541580482672877</v>
      </c>
      <c r="D323" s="82">
        <f>IF($A323=$B$3,ProkustesV2!C323*ProkustesV!$AC323,-99)</f>
        <v>-3.2598977379707748</v>
      </c>
      <c r="E323" s="82">
        <f>IF($A323=$B$3,ProkustesV2!F323*ProkustesV!$AC323,-99)</f>
        <v>-0.54780341230663065</v>
      </c>
      <c r="F323" s="82">
        <f>IF($A323=$B$3,ProkustesV2!E323*ProkustesV!$AC323,-99)</f>
        <v>-3.300525041022917</v>
      </c>
      <c r="G323" s="82">
        <f>IF($A323=$B$3,ProkustesV2!H323*ProkustesV!$AC323,-99)</f>
        <v>-0.10928404331601117</v>
      </c>
      <c r="H323" s="82">
        <f>IF($A323=$B$3,ProkustesV2!G323*ProkustesV!$AC323,-99)</f>
        <v>-0.88777135244154837</v>
      </c>
      <c r="I323" s="82">
        <f>IF($A323=$B$3,ProkustesV2!J323*ProkustesV!$AC323,-99)</f>
        <v>1.2141143441949673</v>
      </c>
      <c r="J323" s="82">
        <f>IF($A323=$B$3,ProkustesV2!I323*ProkustesV!$AC323,-99)</f>
        <v>-9.7850783401319572E-2</v>
      </c>
      <c r="K323" s="82">
        <f>IF($A323=$B$3,ProkustesV2!L323*ProkustesV!$AC323,-99)</f>
        <v>0.36282794569871263</v>
      </c>
      <c r="L323" s="82">
        <f>IF($A323=$B$3,ProkustesV2!K323*ProkustesV!$AC323,-99)</f>
        <v>-0.16983341815164119</v>
      </c>
      <c r="M323" s="82">
        <f>IF($A323=$B$3,ProkustesV2!N323*ProkustesV!$AC323,-99)</f>
        <v>1.1325412628841454</v>
      </c>
      <c r="N323" s="82">
        <f>IF($A323=$B$3,ProkustesV2!M323*ProkustesV!$AC323,-99)</f>
        <v>2.1566127656508125</v>
      </c>
      <c r="O323" s="82">
        <f>IF($A323=$B$3,ProkustesV2!P323*ProkustesV!$AC323,-99)</f>
        <v>-0.40184839657241639</v>
      </c>
      <c r="P323" s="82">
        <f>IF($A323=$B$3,ProkustesV2!O323*ProkustesV!$AC323,-99)</f>
        <v>-0.15499681637072521</v>
      </c>
      <c r="Q323" s="82">
        <f>IF($A323=$B$3,ProkustesV2!R323*ProkustesV!$AC323,-99)</f>
        <v>-1.1113409474307827</v>
      </c>
      <c r="R323" s="82">
        <f>IF($A323=$B$3,ProkustesV2!Q323*ProkustesV!$AC323,-99)</f>
        <v>-0.14009290051206386</v>
      </c>
      <c r="S323" s="82">
        <f>IF($A323=$B$3,ProkustesV2!T323*ProkustesV!$AC323,-99)</f>
        <v>-0.9323940717211594</v>
      </c>
      <c r="T323" s="82">
        <f>IF($A323=$B$3,ProkustesV2!S323*ProkustesV!$AC323,-99)</f>
        <v>1.799363202717517</v>
      </c>
      <c r="U323" s="82">
        <f>IF($A323=$B$3,ProkustesV2!V323*ProkustesV!$AC323,-99)</f>
        <v>-5.2228051973181075E-2</v>
      </c>
      <c r="V323" s="82">
        <f>IF($A323=$B$3,ProkustesV2!U323*ProkustesV!$AC323,-99)</f>
        <v>4.0549928053099489</v>
      </c>
    </row>
    <row r="324" spans="1:22" x14ac:dyDescent="0.3">
      <c r="A324" s="80" t="str">
        <f t="shared" si="6"/>
        <v>DIPzei</v>
      </c>
      <c r="B324" s="82" t="str">
        <f>ProkustesV!D324</f>
        <v>DIPzei7_d_2.jpg</v>
      </c>
      <c r="C324" s="82">
        <f>IF($A324=$B$3,ProkustesV2!D324*ProkustesV!$AC324,-99)</f>
        <v>0.51115802187066728</v>
      </c>
      <c r="D324" s="82">
        <f>IF($A324=$B$3,ProkustesV2!C324*ProkustesV!$AC324,-99)</f>
        <v>-3.1353605681692467</v>
      </c>
      <c r="E324" s="82">
        <f>IF($A324=$B$3,ProkustesV2!F324*ProkustesV!$AC324,-99)</f>
        <v>-0.45394267084759438</v>
      </c>
      <c r="F324" s="82">
        <f>IF($A324=$B$3,ProkustesV2!E324*ProkustesV!$AC324,-99)</f>
        <v>-3.1593800437397261</v>
      </c>
      <c r="G324" s="82">
        <f>IF($A324=$B$3,ProkustesV2!H324*ProkustesV!$AC324,-99)</f>
        <v>-5.650726366123765E-2</v>
      </c>
      <c r="H324" s="82">
        <f>IF($A324=$B$3,ProkustesV2!G324*ProkustesV!$AC324,-99)</f>
        <v>-0.75767254023952235</v>
      </c>
      <c r="I324" s="82">
        <f>IF($A324=$B$3,ProkustesV2!J324*ProkustesV!$AC324,-99)</f>
        <v>1.2407873654557549</v>
      </c>
      <c r="J324" s="82">
        <f>IF($A324=$B$3,ProkustesV2!I324*ProkustesV!$AC324,-99)</f>
        <v>-8.8708258366436546E-2</v>
      </c>
      <c r="K324" s="82">
        <f>IF($A324=$B$3,ProkustesV2!L324*ProkustesV!$AC324,-99)</f>
        <v>0.40100309713359922</v>
      </c>
      <c r="L324" s="82">
        <f>IF($A324=$B$3,ProkustesV2!K324*ProkustesV!$AC324,-99)</f>
        <v>-0.1902629117359558</v>
      </c>
      <c r="M324" s="82">
        <f>IF($A324=$B$3,ProkustesV2!N324*ProkustesV!$AC324,-99)</f>
        <v>1.1339352951195893</v>
      </c>
      <c r="N324" s="82">
        <f>IF($A324=$B$3,ProkustesV2!M324*ProkustesV!$AC324,-99)</f>
        <v>1.779672278129723</v>
      </c>
      <c r="O324" s="82">
        <f>IF($A324=$B$3,ProkustesV2!P324*ProkustesV!$AC324,-99)</f>
        <v>-0.39500387655974961</v>
      </c>
      <c r="P324" s="82">
        <f>IF($A324=$B$3,ProkustesV2!O324*ProkustesV!$AC324,-99)</f>
        <v>-0.20526767054911946</v>
      </c>
      <c r="Q324" s="82">
        <f>IF($A324=$B$3,ProkustesV2!R324*ProkustesV!$AC324,-99)</f>
        <v>-1.2157441321081681</v>
      </c>
      <c r="R324" s="82">
        <f>IF($A324=$B$3,ProkustesV2!Q324*ProkustesV!$AC324,-99)</f>
        <v>-0.23530895996852946</v>
      </c>
      <c r="S324" s="82">
        <f>IF($A324=$B$3,ProkustesV2!T324*ProkustesV!$AC324,-99)</f>
        <v>-1.1367806357001018</v>
      </c>
      <c r="T324" s="82">
        <f>IF($A324=$B$3,ProkustesV2!S324*ProkustesV!$AC324,-99)</f>
        <v>2.0430957447771618</v>
      </c>
      <c r="U324" s="82">
        <f>IF($A324=$B$3,ProkustesV2!V324*ProkustesV!$AC324,-99)</f>
        <v>-2.8908589694021387E-2</v>
      </c>
      <c r="V324" s="82">
        <f>IF($A324=$B$3,ProkustesV2!U324*ProkustesV!$AC324,-99)</f>
        <v>3.9491915177819585</v>
      </c>
    </row>
    <row r="325" spans="1:22" x14ac:dyDescent="0.3">
      <c r="A325" s="80" t="str">
        <f t="shared" si="6"/>
        <v>DIPzei</v>
      </c>
      <c r="B325" s="82" t="str">
        <f>ProkustesV!D325</f>
        <v>DIPzei7_d_3.jpg</v>
      </c>
      <c r="C325" s="82">
        <f>IF($A325=$B$3,ProkustesV2!D325*ProkustesV!$AC325,-99)</f>
        <v>0.44738987640931394</v>
      </c>
      <c r="D325" s="82">
        <f>IF($A325=$B$3,ProkustesV2!C325*ProkustesV!$AC325,-99)</f>
        <v>-2.9930021885172819</v>
      </c>
      <c r="E325" s="82">
        <f>IF($A325=$B$3,ProkustesV2!F325*ProkustesV!$AC325,-99)</f>
        <v>-0.44549954728674718</v>
      </c>
      <c r="F325" s="82">
        <f>IF($A325=$B$3,ProkustesV2!E325*ProkustesV!$AC325,-99)</f>
        <v>-3.0068406339457483</v>
      </c>
      <c r="G325" s="82">
        <f>IF($A325=$B$3,ProkustesV2!H325*ProkustesV!$AC325,-99)</f>
        <v>6.2895860620471131E-2</v>
      </c>
      <c r="H325" s="82">
        <f>IF($A325=$B$3,ProkustesV2!G325*ProkustesV!$AC325,-99)</f>
        <v>-0.76706868839451214</v>
      </c>
      <c r="I325" s="82">
        <f>IF($A325=$B$3,ProkustesV2!J325*ProkustesV!$AC325,-99)</f>
        <v>0.91092166236308192</v>
      </c>
      <c r="J325" s="82">
        <f>IF($A325=$B$3,ProkustesV2!I325*ProkustesV!$AC325,-99)</f>
        <v>-3.7536751687693756E-2</v>
      </c>
      <c r="K325" s="82">
        <f>IF($A325=$B$3,ProkustesV2!L325*ProkustesV!$AC325,-99)</f>
        <v>0.38771426114595481</v>
      </c>
      <c r="L325" s="82">
        <f>IF($A325=$B$3,ProkustesV2!K325*ProkustesV!$AC325,-99)</f>
        <v>7.3404311853879104E-3</v>
      </c>
      <c r="M325" s="82">
        <f>IF($A325=$B$3,ProkustesV2!N325*ProkustesV!$AC325,-99)</f>
        <v>0.93826426078259129</v>
      </c>
      <c r="N325" s="82">
        <f>IF($A325=$B$3,ProkustesV2!M325*ProkustesV!$AC325,-99)</f>
        <v>1.9497196431476478</v>
      </c>
      <c r="O325" s="82">
        <f>IF($A325=$B$3,ProkustesV2!P325*ProkustesV!$AC325,-99)</f>
        <v>-0.3280909973397772</v>
      </c>
      <c r="P325" s="82">
        <f>IF($A325=$B$3,ProkustesV2!O325*ProkustesV!$AC325,-99)</f>
        <v>-2.1434641865506626E-2</v>
      </c>
      <c r="Q325" s="82">
        <f>IF($A325=$B$3,ProkustesV2!R325*ProkustesV!$AC325,-99)</f>
        <v>-1.0602999226558709</v>
      </c>
      <c r="R325" s="82">
        <f>IF($A325=$B$3,ProkustesV2!Q325*ProkustesV!$AC325,-99)</f>
        <v>-2.0469735128201771E-3</v>
      </c>
      <c r="S325" s="82">
        <f>IF($A325=$B$3,ProkustesV2!T325*ProkustesV!$AC325,-99)</f>
        <v>-0.99096262521050371</v>
      </c>
      <c r="T325" s="82">
        <f>IF($A325=$B$3,ProkustesV2!S325*ProkustesV!$AC325,-99)</f>
        <v>1.7119557238807908</v>
      </c>
      <c r="U325" s="82">
        <f>IF($A325=$B$3,ProkustesV2!V325*ProkustesV!$AC325,-99)</f>
        <v>7.7668117282157847E-2</v>
      </c>
      <c r="V325" s="82">
        <f>IF($A325=$B$3,ProkustesV2!U325*ProkustesV!$AC325,-99)</f>
        <v>3.1589121559513704</v>
      </c>
    </row>
    <row r="326" spans="1:22" x14ac:dyDescent="0.3">
      <c r="A326" s="80" t="str">
        <f t="shared" si="6"/>
        <v>DIPzei</v>
      </c>
      <c r="B326" s="82" t="str">
        <f>ProkustesV!D326</f>
        <v>DIPzei7_d_4.jpg</v>
      </c>
      <c r="C326" s="82">
        <f>IF($A326=$B$3,ProkustesV2!D326*ProkustesV!$AC326,-99)</f>
        <v>0.40749014723844446</v>
      </c>
      <c r="D326" s="82">
        <f>IF($A326=$B$3,ProkustesV2!C326*ProkustesV!$AC326,-99)</f>
        <v>-2.0005712193393999</v>
      </c>
      <c r="E326" s="82">
        <f>IF($A326=$B$3,ProkustesV2!F326*ProkustesV!$AC326,-99)</f>
        <v>-0.28947226305554913</v>
      </c>
      <c r="F326" s="82">
        <f>IF($A326=$B$3,ProkustesV2!E326*ProkustesV!$AC326,-99)</f>
        <v>-1.9825924012759322</v>
      </c>
      <c r="G326" s="82">
        <f>IF($A326=$B$3,ProkustesV2!H326*ProkustesV!$AC326,-99)</f>
        <v>0.12174013840681519</v>
      </c>
      <c r="H326" s="82">
        <f>IF($A326=$B$3,ProkustesV2!G326*ProkustesV!$AC326,-99)</f>
        <v>-0.15099377213875106</v>
      </c>
      <c r="I326" s="82">
        <f>IF($A326=$B$3,ProkustesV2!J326*ProkustesV!$AC326,-99)</f>
        <v>0.76244681411676685</v>
      </c>
      <c r="J326" s="82">
        <f>IF($A326=$B$3,ProkustesV2!I326*ProkustesV!$AC326,-99)</f>
        <v>-8.6158972641428563E-2</v>
      </c>
      <c r="K326" s="82">
        <f>IF($A326=$B$3,ProkustesV2!L326*ProkustesV!$AC326,-99)</f>
        <v>0.28679366356968028</v>
      </c>
      <c r="L326" s="82">
        <f>IF($A326=$B$3,ProkustesV2!K326*ProkustesV!$AC326,-99)</f>
        <v>-7.9486271312936271E-2</v>
      </c>
      <c r="M326" s="82">
        <f>IF($A326=$B$3,ProkustesV2!N326*ProkustesV!$AC326,-99)</f>
        <v>0.68811321288894134</v>
      </c>
      <c r="N326" s="82">
        <f>IF($A326=$B$3,ProkustesV2!M326*ProkustesV!$AC326,-99)</f>
        <v>1.0468320106923499</v>
      </c>
      <c r="O326" s="82">
        <f>IF($A326=$B$3,ProkustesV2!P326*ProkustesV!$AC326,-99)</f>
        <v>-0.27098362351157929</v>
      </c>
      <c r="P326" s="82">
        <f>IF($A326=$B$3,ProkustesV2!O326*ProkustesV!$AC326,-99)</f>
        <v>-7.9864456801416558E-2</v>
      </c>
      <c r="Q326" s="82">
        <f>IF($A326=$B$3,ProkustesV2!R326*ProkustesV!$AC326,-99)</f>
        <v>-0.9108867622539436</v>
      </c>
      <c r="R326" s="82">
        <f>IF($A326=$B$3,ProkustesV2!Q326*ProkustesV!$AC326,-99)</f>
        <v>-8.729310032513643E-2</v>
      </c>
      <c r="S326" s="82">
        <f>IF($A326=$B$3,ProkustesV2!T326*ProkustesV!$AC326,-99)</f>
        <v>-0.85921427561362718</v>
      </c>
      <c r="T326" s="82">
        <f>IF($A326=$B$3,ProkustesV2!S326*ProkustesV!$AC326,-99)</f>
        <v>1.257196616705176</v>
      </c>
      <c r="U326" s="82">
        <f>IF($A326=$B$3,ProkustesV2!V326*ProkustesV!$AC326,-99)</f>
        <v>6.3972090650585178E-2</v>
      </c>
      <c r="V326" s="82">
        <f>IF($A326=$B$3,ProkustesV2!U326*ProkustesV!$AC326,-99)</f>
        <v>2.1629294225288098</v>
      </c>
    </row>
    <row r="327" spans="1:22" x14ac:dyDescent="0.3">
      <c r="A327" s="80" t="str">
        <f t="shared" si="6"/>
        <v>DIPzei</v>
      </c>
      <c r="B327" s="82" t="str">
        <f>ProkustesV!D327</f>
        <v>DIPzei7_d_5.jpg</v>
      </c>
      <c r="C327" s="82">
        <f>IF($A327=$B$3,ProkustesV2!D327*ProkustesV!$AC327,-99)</f>
        <v>0.46047204048486062</v>
      </c>
      <c r="D327" s="82">
        <f>IF($A327=$B$3,ProkustesV2!C327*ProkustesV!$AC327,-99)</f>
        <v>-1.6043917615212315</v>
      </c>
      <c r="E327" s="82">
        <f>IF($A327=$B$3,ProkustesV2!F327*ProkustesV!$AC327,-99)</f>
        <v>-0.43538503883180407</v>
      </c>
      <c r="F327" s="82">
        <f>IF($A327=$B$3,ProkustesV2!E327*ProkustesV!$AC327,-99)</f>
        <v>-1.6598676569292794</v>
      </c>
      <c r="G327" s="82">
        <f>IF($A327=$B$3,ProkustesV2!H327*ProkustesV!$AC327,-99)</f>
        <v>-4.7518885821548645E-2</v>
      </c>
      <c r="H327" s="82">
        <f>IF($A327=$B$3,ProkustesV2!G327*ProkustesV!$AC327,-99)</f>
        <v>0.13683762200299968</v>
      </c>
      <c r="I327" s="82">
        <f>IF($A327=$B$3,ProkustesV2!J327*ProkustesV!$AC327,-99)</f>
        <v>0.91036115393383754</v>
      </c>
      <c r="J327" s="82">
        <f>IF($A327=$B$3,ProkustesV2!I327*ProkustesV!$AC327,-99)</f>
        <v>-0.27908017051778272</v>
      </c>
      <c r="K327" s="82">
        <f>IF($A327=$B$3,ProkustesV2!L327*ProkustesV!$AC327,-99)</f>
        <v>0.37905691953986553</v>
      </c>
      <c r="L327" s="82">
        <f>IF($A327=$B$3,ProkustesV2!K327*ProkustesV!$AC327,-99)</f>
        <v>-0.30211566112777755</v>
      </c>
      <c r="M327" s="82">
        <f>IF($A327=$B$3,ProkustesV2!N327*ProkustesV!$AC327,-99)</f>
        <v>0.87947585958078955</v>
      </c>
      <c r="N327" s="82">
        <f>IF($A327=$B$3,ProkustesV2!M327*ProkustesV!$AC327,-99)</f>
        <v>1.0087527581890163</v>
      </c>
      <c r="O327" s="82">
        <f>IF($A327=$B$3,ProkustesV2!P327*ProkustesV!$AC327,-99)</f>
        <v>-0.30997839631498181</v>
      </c>
      <c r="P327" s="82">
        <f>IF($A327=$B$3,ProkustesV2!O327*ProkustesV!$AC327,-99)</f>
        <v>-0.3319897999768846</v>
      </c>
      <c r="Q327" s="82">
        <f>IF($A327=$B$3,ProkustesV2!R327*ProkustesV!$AC327,-99)</f>
        <v>-0.9398239894302689</v>
      </c>
      <c r="R327" s="82">
        <f>IF($A327=$B$3,ProkustesV2!Q327*ProkustesV!$AC327,-99)</f>
        <v>-0.38424910293819603</v>
      </c>
      <c r="S327" s="82">
        <f>IF($A327=$B$3,ProkustesV2!T327*ProkustesV!$AC327,-99)</f>
        <v>-0.954440692754564</v>
      </c>
      <c r="T327" s="82">
        <f>IF($A327=$B$3,ProkustesV2!S327*ProkustesV!$AC327,-99)</f>
        <v>1.1039031585392356</v>
      </c>
      <c r="U327" s="82">
        <f>IF($A327=$B$3,ProkustesV2!V327*ProkustesV!$AC327,-99)</f>
        <v>5.7778943897015524E-2</v>
      </c>
      <c r="V327" s="82">
        <f>IF($A327=$B$3,ProkustesV2!U327*ProkustesV!$AC327,-99)</f>
        <v>2.3122006142799001</v>
      </c>
    </row>
    <row r="328" spans="1:22" x14ac:dyDescent="0.3">
      <c r="A328" s="80" t="str">
        <f t="shared" si="6"/>
        <v>DIPzei</v>
      </c>
      <c r="B328" s="82" t="str">
        <f>ProkustesV!D328</f>
        <v>DIPzei8_d_1.jpg</v>
      </c>
      <c r="C328" s="82">
        <f>IF($A328=$B$3,ProkustesV2!D328*ProkustesV!$AC328,-99)</f>
        <v>0.43311057477984244</v>
      </c>
      <c r="D328" s="82">
        <f>IF($A328=$B$3,ProkustesV2!C328*ProkustesV!$AC328,-99)</f>
        <v>-2.6867764916303787</v>
      </c>
      <c r="E328" s="82">
        <f>IF($A328=$B$3,ProkustesV2!F328*ProkustesV!$AC328,-99)</f>
        <v>-0.39699317415231433</v>
      </c>
      <c r="F328" s="82">
        <f>IF($A328=$B$3,ProkustesV2!E328*ProkustesV!$AC328,-99)</f>
        <v>-2.6839886637453252</v>
      </c>
      <c r="G328" s="82">
        <f>IF($A328=$B$3,ProkustesV2!H328*ProkustesV!$AC328,-99)</f>
        <v>3.8055324112952288E-2</v>
      </c>
      <c r="H328" s="82">
        <f>IF($A328=$B$3,ProkustesV2!G328*ProkustesV!$AC328,-99)</f>
        <v>-0.19961790685444783</v>
      </c>
      <c r="I328" s="82">
        <f>IF($A328=$B$3,ProkustesV2!J328*ProkustesV!$AC328,-99)</f>
        <v>0.98565334645519176</v>
      </c>
      <c r="J328" s="82">
        <f>IF($A328=$B$3,ProkustesV2!I328*ProkustesV!$AC328,-99)</f>
        <v>-0.22421208909282458</v>
      </c>
      <c r="K328" s="82">
        <f>IF($A328=$B$3,ProkustesV2!L328*ProkustesV!$AC328,-99)</f>
        <v>0.32784914867510645</v>
      </c>
      <c r="L328" s="82">
        <f>IF($A328=$B$3,ProkustesV2!K328*ProkustesV!$AC328,-99)</f>
        <v>-0.25392927344047983</v>
      </c>
      <c r="M328" s="82">
        <f>IF($A328=$B$3,ProkustesV2!N328*ProkustesV!$AC328,-99)</f>
        <v>0.67431250036623125</v>
      </c>
      <c r="N328" s="82">
        <f>IF($A328=$B$3,ProkustesV2!M328*ProkustesV!$AC328,-99)</f>
        <v>1.5786650057084606</v>
      </c>
      <c r="O328" s="82">
        <f>IF($A328=$B$3,ProkustesV2!P328*ProkustesV!$AC328,-99)</f>
        <v>-0.32673873266338527</v>
      </c>
      <c r="P328" s="82">
        <f>IF($A328=$B$3,ProkustesV2!O328*ProkustesV!$AC328,-99)</f>
        <v>-0.22055372806057758</v>
      </c>
      <c r="Q328" s="82">
        <f>IF($A328=$B$3,ProkustesV2!R328*ProkustesV!$AC328,-99)</f>
        <v>-1.0484413601115923</v>
      </c>
      <c r="R328" s="82">
        <f>IF($A328=$B$3,ProkustesV2!Q328*ProkustesV!$AC328,-99)</f>
        <v>-0.26282674696115027</v>
      </c>
      <c r="S328" s="82">
        <f>IF($A328=$B$3,ProkustesV2!T328*ProkustesV!$AC328,-99)</f>
        <v>-0.72603761140054746</v>
      </c>
      <c r="T328" s="82">
        <f>IF($A328=$B$3,ProkustesV2!S328*ProkustesV!$AC328,-99)</f>
        <v>1.5630873543338373</v>
      </c>
      <c r="U328" s="82">
        <f>IF($A328=$B$3,ProkustesV2!V328*ProkustesV!$AC328,-99)</f>
        <v>3.9224502585590994E-2</v>
      </c>
      <c r="V328" s="82">
        <f>IF($A328=$B$3,ProkustesV2!U328*ProkustesV!$AC328,-99)</f>
        <v>3.3901460564222226</v>
      </c>
    </row>
    <row r="329" spans="1:22" x14ac:dyDescent="0.3">
      <c r="A329" s="80" t="str">
        <f t="shared" si="6"/>
        <v>DIPzei</v>
      </c>
      <c r="B329" s="82" t="str">
        <f>ProkustesV!D329</f>
        <v>DIPzei8_d_2.jpg</v>
      </c>
      <c r="C329" s="82">
        <f>IF($A329=$B$3,ProkustesV2!D329*ProkustesV!$AC329,-99)</f>
        <v>0.33298806445472129</v>
      </c>
      <c r="D329" s="82">
        <f>IF($A329=$B$3,ProkustesV2!C329*ProkustesV!$AC329,-99)</f>
        <v>-2.1445131154785368</v>
      </c>
      <c r="E329" s="82">
        <f>IF($A329=$B$3,ProkustesV2!F329*ProkustesV!$AC329,-99)</f>
        <v>-0.33574820620656159</v>
      </c>
      <c r="F329" s="82">
        <f>IF($A329=$B$3,ProkustesV2!E329*ProkustesV!$AC329,-99)</f>
        <v>-2.1243298543448028</v>
      </c>
      <c r="G329" s="82">
        <f>IF($A329=$B$3,ProkustesV2!H329*ProkustesV!$AC329,-99)</f>
        <v>-3.9763962317172295E-2</v>
      </c>
      <c r="H329" s="82">
        <f>IF($A329=$B$3,ProkustesV2!G329*ProkustesV!$AC329,-99)</f>
        <v>-0.29435440393282092</v>
      </c>
      <c r="I329" s="82">
        <f>IF($A329=$B$3,ProkustesV2!J329*ProkustesV!$AC329,-99)</f>
        <v>0.84695760021478339</v>
      </c>
      <c r="J329" s="82">
        <f>IF($A329=$B$3,ProkustesV2!I329*ProkustesV!$AC329,-99)</f>
        <v>-0.21207750150475949</v>
      </c>
      <c r="K329" s="82">
        <f>IF($A329=$B$3,ProkustesV2!L329*ProkustesV!$AC329,-99)</f>
        <v>0.2506298805771644</v>
      </c>
      <c r="L329" s="82">
        <f>IF($A329=$B$3,ProkustesV2!K329*ProkustesV!$AC329,-99)</f>
        <v>-0.21218767214413578</v>
      </c>
      <c r="M329" s="82">
        <f>IF($A329=$B$3,ProkustesV2!N329*ProkustesV!$AC329,-99)</f>
        <v>0.75642181701179023</v>
      </c>
      <c r="N329" s="82">
        <f>IF($A329=$B$3,ProkustesV2!M329*ProkustesV!$AC329,-99)</f>
        <v>1.2714132466579779</v>
      </c>
      <c r="O329" s="82">
        <f>IF($A329=$B$3,ProkustesV2!P329*ProkustesV!$AC329,-99)</f>
        <v>-0.32896218446826903</v>
      </c>
      <c r="P329" s="82">
        <f>IF($A329=$B$3,ProkustesV2!O329*ProkustesV!$AC329,-99)</f>
        <v>-0.20504273894511968</v>
      </c>
      <c r="Q329" s="82">
        <f>IF($A329=$B$3,ProkustesV2!R329*ProkustesV!$AC329,-99)</f>
        <v>-0.78727449251000881</v>
      </c>
      <c r="R329" s="82">
        <f>IF($A329=$B$3,ProkustesV2!Q329*ProkustesV!$AC329,-99)</f>
        <v>-0.22085834628669179</v>
      </c>
      <c r="S329" s="82">
        <f>IF($A329=$B$3,ProkustesV2!T329*ProkustesV!$AC329,-99)</f>
        <v>-0.66280125590626138</v>
      </c>
      <c r="T329" s="82">
        <f>IF($A329=$B$3,ProkustesV2!S329*ProkustesV!$AC329,-99)</f>
        <v>1.1610320589486718</v>
      </c>
      <c r="U329" s="82">
        <f>IF($A329=$B$3,ProkustesV2!V329*ProkustesV!$AC329,-99)</f>
        <v>-3.2447162920729203E-2</v>
      </c>
      <c r="V329" s="82">
        <f>IF($A329=$B$3,ProkustesV2!U329*ProkustesV!$AC329,-99)</f>
        <v>2.9809188166775038</v>
      </c>
    </row>
    <row r="330" spans="1:22" x14ac:dyDescent="0.3">
      <c r="A330" s="80" t="str">
        <f t="shared" si="6"/>
        <v>DIPzei</v>
      </c>
      <c r="B330" s="82" t="str">
        <f>ProkustesV!D330</f>
        <v>DIPzei8_d_3.jpg</v>
      </c>
      <c r="C330" s="82">
        <f>IF($A330=$B$3,ProkustesV2!D330*ProkustesV!$AC330,-99)</f>
        <v>0.41979326859568689</v>
      </c>
      <c r="D330" s="82">
        <f>IF($A330=$B$3,ProkustesV2!C330*ProkustesV!$AC330,-99)</f>
        <v>-2.6534477904349694</v>
      </c>
      <c r="E330" s="82">
        <f>IF($A330=$B$3,ProkustesV2!F330*ProkustesV!$AC330,-99)</f>
        <v>-0.49278573547300758</v>
      </c>
      <c r="F330" s="82">
        <f>IF($A330=$B$3,ProkustesV2!E330*ProkustesV!$AC330,-99)</f>
        <v>-2.6485596631927892</v>
      </c>
      <c r="G330" s="82">
        <f>IF($A330=$B$3,ProkustesV2!H330*ProkustesV!$AC330,-99)</f>
        <v>-9.7389740669136221E-2</v>
      </c>
      <c r="H330" s="82">
        <f>IF($A330=$B$3,ProkustesV2!G330*ProkustesV!$AC330,-99)</f>
        <v>-0.26110370919777615</v>
      </c>
      <c r="I330" s="82">
        <f>IF($A330=$B$3,ProkustesV2!J330*ProkustesV!$AC330,-99)</f>
        <v>1.0000500137336239</v>
      </c>
      <c r="J330" s="82">
        <f>IF($A330=$B$3,ProkustesV2!I330*ProkustesV!$AC330,-99)</f>
        <v>-0.10619681692955685</v>
      </c>
      <c r="K330" s="82">
        <f>IF($A330=$B$3,ProkustesV2!L330*ProkustesV!$AC330,-99)</f>
        <v>0.32920917512951653</v>
      </c>
      <c r="L330" s="82">
        <f>IF($A330=$B$3,ProkustesV2!K330*ProkustesV!$AC330,-99)</f>
        <v>-0.10167586237884024</v>
      </c>
      <c r="M330" s="82">
        <f>IF($A330=$B$3,ProkustesV2!N330*ProkustesV!$AC330,-99)</f>
        <v>0.97741708356505153</v>
      </c>
      <c r="N330" s="82">
        <f>IF($A330=$B$3,ProkustesV2!M330*ProkustesV!$AC330,-99)</f>
        <v>1.4907999681028898</v>
      </c>
      <c r="O330" s="82">
        <f>IF($A330=$B$3,ProkustesV2!P330*ProkustesV!$AC330,-99)</f>
        <v>-0.32659053553549161</v>
      </c>
      <c r="P330" s="82">
        <f>IF($A330=$B$3,ProkustesV2!O330*ProkustesV!$AC330,-99)</f>
        <v>-8.8410341028979753E-2</v>
      </c>
      <c r="Q330" s="82">
        <f>IF($A330=$B$3,ProkustesV2!R330*ProkustesV!$AC330,-99)</f>
        <v>-0.86540688673675936</v>
      </c>
      <c r="R330" s="82">
        <f>IF($A330=$B$3,ProkustesV2!Q330*ProkustesV!$AC330,-99)</f>
        <v>-7.5572249238660114E-2</v>
      </c>
      <c r="S330" s="82">
        <f>IF($A330=$B$3,ProkustesV2!T330*ProkustesV!$AC330,-99)</f>
        <v>-0.8166157180429271</v>
      </c>
      <c r="T330" s="82">
        <f>IF($A330=$B$3,ProkustesV2!S330*ProkustesV!$AC330,-99)</f>
        <v>1.3777817358179729</v>
      </c>
      <c r="U330" s="82">
        <f>IF($A330=$B$3,ProkustesV2!V330*ProkustesV!$AC330,-99)</f>
        <v>-0.12768261401145642</v>
      </c>
      <c r="V330" s="82">
        <f>IF($A330=$B$3,ProkustesV2!U330*ProkustesV!$AC330,-99)</f>
        <v>3.0663875442222079</v>
      </c>
    </row>
    <row r="331" spans="1:22" x14ac:dyDescent="0.3">
      <c r="A331" s="80" t="str">
        <f t="shared" ref="A331:A337" si="7">MID(B331,1,6)</f>
        <v>DIPzei</v>
      </c>
      <c r="B331" s="82" t="str">
        <f>ProkustesV!D331</f>
        <v>DIPzei8_d_4.jpg</v>
      </c>
      <c r="C331" s="82">
        <f>IF($A331=$B$3,ProkustesV2!D331*ProkustesV!$AC331,-99)</f>
        <v>0.37311953289775501</v>
      </c>
      <c r="D331" s="82">
        <f>IF($A331=$B$3,ProkustesV2!C331*ProkustesV!$AC331,-99)</f>
        <v>-2.5316779016395219</v>
      </c>
      <c r="E331" s="82">
        <f>IF($A331=$B$3,ProkustesV2!F331*ProkustesV!$AC331,-99)</f>
        <v>-0.38636579464047494</v>
      </c>
      <c r="F331" s="82">
        <f>IF($A331=$B$3,ProkustesV2!E331*ProkustesV!$AC331,-99)</f>
        <v>-2.5395457229330267</v>
      </c>
      <c r="G331" s="82">
        <f>IF($A331=$B$3,ProkustesV2!H331*ProkustesV!$AC331,-99)</f>
        <v>-0.10184973944086639</v>
      </c>
      <c r="H331" s="82">
        <f>IF($A331=$B$3,ProkustesV2!G331*ProkustesV!$AC331,-99)</f>
        <v>-0.52413796123940648</v>
      </c>
      <c r="I331" s="82">
        <f>IF($A331=$B$3,ProkustesV2!J331*ProkustesV!$AC331,-99)</f>
        <v>0.95845263176427953</v>
      </c>
      <c r="J331" s="82">
        <f>IF($A331=$B$3,ProkustesV2!I331*ProkustesV!$AC331,-99)</f>
        <v>-7.4642058884411638E-2</v>
      </c>
      <c r="K331" s="82">
        <f>IF($A331=$B$3,ProkustesV2!L331*ProkustesV!$AC331,-99)</f>
        <v>0.29292516510190902</v>
      </c>
      <c r="L331" s="82">
        <f>IF($A331=$B$3,ProkustesV2!K331*ProkustesV!$AC331,-99)</f>
        <v>-8.1536107438254679E-2</v>
      </c>
      <c r="M331" s="82">
        <f>IF($A331=$B$3,ProkustesV2!N331*ProkustesV!$AC331,-99)</f>
        <v>0.95716228720189778</v>
      </c>
      <c r="N331" s="82">
        <f>IF($A331=$B$3,ProkustesV2!M331*ProkustesV!$AC331,-99)</f>
        <v>1.5619347549544034</v>
      </c>
      <c r="O331" s="82">
        <f>IF($A331=$B$3,ProkustesV2!P331*ProkustesV!$AC331,-99)</f>
        <v>-0.356943204837322</v>
      </c>
      <c r="P331" s="82">
        <f>IF($A331=$B$3,ProkustesV2!O331*ProkustesV!$AC331,-99)</f>
        <v>-8.8267769409459032E-2</v>
      </c>
      <c r="Q331" s="82">
        <f>IF($A331=$B$3,ProkustesV2!R331*ProkustesV!$AC331,-99)</f>
        <v>-0.87386945218782441</v>
      </c>
      <c r="R331" s="82">
        <f>IF($A331=$B$3,ProkustesV2!Q331*ProkustesV!$AC331,-99)</f>
        <v>-7.7960868839350758E-2</v>
      </c>
      <c r="S331" s="82">
        <f>IF($A331=$B$3,ProkustesV2!T331*ProkustesV!$AC331,-99)</f>
        <v>-0.77998595015115302</v>
      </c>
      <c r="T331" s="82">
        <f>IF($A331=$B$3,ProkustesV2!S331*ProkustesV!$AC331,-99)</f>
        <v>1.4421459455594097</v>
      </c>
      <c r="U331" s="82">
        <f>IF($A331=$B$3,ProkustesV2!V331*ProkustesV!$AC331,-99)</f>
        <v>-8.2646569220541574E-2</v>
      </c>
      <c r="V331" s="82">
        <f>IF($A331=$B$3,ProkustesV2!U331*ProkustesV!$AC331,-99)</f>
        <v>2.913685502844936</v>
      </c>
    </row>
    <row r="332" spans="1:22" x14ac:dyDescent="0.3">
      <c r="A332" s="80" t="str">
        <f t="shared" si="7"/>
        <v>DIPzei</v>
      </c>
      <c r="B332" s="82" t="str">
        <f>ProkustesV!D332</f>
        <v>DIPzei8_d_5.jpg</v>
      </c>
      <c r="C332" s="82">
        <f>IF($A332=$B$3,ProkustesV2!D332*ProkustesV!$AC332,-99)</f>
        <v>0.38948914346643593</v>
      </c>
      <c r="D332" s="82">
        <f>IF($A332=$B$3,ProkustesV2!C332*ProkustesV!$AC332,-99)</f>
        <v>-2.7741079701328237</v>
      </c>
      <c r="E332" s="82">
        <f>IF($A332=$B$3,ProkustesV2!F332*ProkustesV!$AC332,-99)</f>
        <v>-0.49341068648379777</v>
      </c>
      <c r="F332" s="82">
        <f>IF($A332=$B$3,ProkustesV2!E332*ProkustesV!$AC332,-99)</f>
        <v>-2.8161257097628036</v>
      </c>
      <c r="G332" s="82">
        <f>IF($A332=$B$3,ProkustesV2!H332*ProkustesV!$AC332,-99)</f>
        <v>6.0675419158504204E-2</v>
      </c>
      <c r="H332" s="82">
        <f>IF($A332=$B$3,ProkustesV2!G332*ProkustesV!$AC332,-99)</f>
        <v>-0.34779940793040531</v>
      </c>
      <c r="I332" s="82">
        <f>IF($A332=$B$3,ProkustesV2!J332*ProkustesV!$AC332,-99)</f>
        <v>0.89232535084887865</v>
      </c>
      <c r="J332" s="82">
        <f>IF($A332=$B$3,ProkustesV2!I332*ProkustesV!$AC332,-99)</f>
        <v>-8.8511281959675336E-2</v>
      </c>
      <c r="K332" s="82">
        <f>IF($A332=$B$3,ProkustesV2!L332*ProkustesV!$AC332,-99)</f>
        <v>0.33263707763451067</v>
      </c>
      <c r="L332" s="82">
        <f>IF($A332=$B$3,ProkustesV2!K332*ProkustesV!$AC332,-99)</f>
        <v>-7.0296081733296364E-2</v>
      </c>
      <c r="M332" s="82">
        <f>IF($A332=$B$3,ProkustesV2!N332*ProkustesV!$AC332,-99)</f>
        <v>0.90207650329829803</v>
      </c>
      <c r="N332" s="82">
        <f>IF($A332=$B$3,ProkustesV2!M332*ProkustesV!$AC332,-99)</f>
        <v>1.6359930777076119</v>
      </c>
      <c r="O332" s="82">
        <f>IF($A332=$B$3,ProkustesV2!P332*ProkustesV!$AC332,-99)</f>
        <v>-0.31116615503618134</v>
      </c>
      <c r="P332" s="82">
        <f>IF($A332=$B$3,ProkustesV2!O332*ProkustesV!$AC332,-99)</f>
        <v>-0.12487525120353214</v>
      </c>
      <c r="Q332" s="82">
        <f>IF($A332=$B$3,ProkustesV2!R332*ProkustesV!$AC332,-99)</f>
        <v>-0.89392088613409393</v>
      </c>
      <c r="R332" s="82">
        <f>IF($A332=$B$3,ProkustesV2!Q332*ProkustesV!$AC332,-99)</f>
        <v>-0.12503124591729109</v>
      </c>
      <c r="S332" s="82">
        <f>IF($A332=$B$3,ProkustesV2!T332*ProkustesV!$AC332,-99)</f>
        <v>-0.90087243763696456</v>
      </c>
      <c r="T332" s="82">
        <f>IF($A332=$B$3,ProkustesV2!S332*ProkustesV!$AC332,-99)</f>
        <v>1.4092728519006728</v>
      </c>
      <c r="U332" s="82">
        <f>IF($A332=$B$3,ProkustesV2!V332*ProkustesV!$AC332,-99)</f>
        <v>2.2165425299243237E-2</v>
      </c>
      <c r="V332" s="82">
        <f>IF($A332=$B$3,ProkustesV2!U332*ProkustesV!$AC332,-99)</f>
        <v>3.3014887297968616</v>
      </c>
    </row>
    <row r="333" spans="1:22" x14ac:dyDescent="0.3">
      <c r="A333" s="80" t="str">
        <f t="shared" si="7"/>
        <v>DIPzei</v>
      </c>
      <c r="B333" s="82" t="str">
        <f>ProkustesV!D333</f>
        <v>DIPzei9_d_1.jpg</v>
      </c>
      <c r="C333" s="82">
        <f>IF($A333=$B$3,ProkustesV2!D333*ProkustesV!$AC333,-99)</f>
        <v>0.28854511458088167</v>
      </c>
      <c r="D333" s="82">
        <f>IF($A333=$B$3,ProkustesV2!C333*ProkustesV!$AC333,-99)</f>
        <v>-2.8845378177801724</v>
      </c>
      <c r="E333" s="82">
        <f>IF($A333=$B$3,ProkustesV2!F333*ProkustesV!$AC333,-99)</f>
        <v>-0.30622649283826836</v>
      </c>
      <c r="F333" s="82">
        <f>IF($A333=$B$3,ProkustesV2!E333*ProkustesV!$AC333,-99)</f>
        <v>-2.8814325024827827</v>
      </c>
      <c r="G333" s="82">
        <f>IF($A333=$B$3,ProkustesV2!H333*ProkustesV!$AC333,-99)</f>
        <v>-9.2013884622914571E-2</v>
      </c>
      <c r="H333" s="82">
        <f>IF($A333=$B$3,ProkustesV2!G333*ProkustesV!$AC333,-99)</f>
        <v>-0.55068330634500873</v>
      </c>
      <c r="I333" s="82">
        <f>IF($A333=$B$3,ProkustesV2!J333*ProkustesV!$AC333,-99)</f>
        <v>1.1293627262766128</v>
      </c>
      <c r="J333" s="82">
        <f>IF($A333=$B$3,ProkustesV2!I333*ProkustesV!$AC333,-99)</f>
        <v>-0.13437208145993862</v>
      </c>
      <c r="K333" s="82">
        <f>IF($A333=$B$3,ProkustesV2!L333*ProkustesV!$AC333,-99)</f>
        <v>0.30892668191723838</v>
      </c>
      <c r="L333" s="82">
        <f>IF($A333=$B$3,ProkustesV2!K333*ProkustesV!$AC333,-99)</f>
        <v>-0.18777110940894337</v>
      </c>
      <c r="M333" s="82">
        <f>IF($A333=$B$3,ProkustesV2!N333*ProkustesV!$AC333,-99)</f>
        <v>1.604449871690748</v>
      </c>
      <c r="N333" s="82">
        <f>IF($A333=$B$3,ProkustesV2!M333*ProkustesV!$AC333,-99)</f>
        <v>1.9939190381911309</v>
      </c>
      <c r="O333" s="82">
        <f>IF($A333=$B$3,ProkustesV2!P333*ProkustesV!$AC333,-99)</f>
        <v>-0.32408140342109748</v>
      </c>
      <c r="P333" s="82">
        <f>IF($A333=$B$3,ProkustesV2!O333*ProkustesV!$AC333,-99)</f>
        <v>-0.20337923304130798</v>
      </c>
      <c r="Q333" s="82">
        <f>IF($A333=$B$3,ProkustesV2!R333*ProkustesV!$AC333,-99)</f>
        <v>-1.1415687030022781</v>
      </c>
      <c r="R333" s="82">
        <f>IF($A333=$B$3,ProkustesV2!Q333*ProkustesV!$AC333,-99)</f>
        <v>-0.29619358444361277</v>
      </c>
      <c r="S333" s="82">
        <f>IF($A333=$B$3,ProkustesV2!T333*ProkustesV!$AC333,-99)</f>
        <v>-1.3889305520172701</v>
      </c>
      <c r="T333" s="82">
        <f>IF($A333=$B$3,ProkustesV2!S333*ProkustesV!$AC333,-99)</f>
        <v>1.9524930883204874</v>
      </c>
      <c r="U333" s="82">
        <f>IF($A333=$B$3,ProkustesV2!V333*ProkustesV!$AC333,-99)</f>
        <v>-7.8464663317979147E-2</v>
      </c>
      <c r="V333" s="82">
        <f>IF($A333=$B$3,ProkustesV2!U333*ProkustesV!$AC333,-99)</f>
        <v>3.1919640322217813</v>
      </c>
    </row>
    <row r="334" spans="1:22" x14ac:dyDescent="0.3">
      <c r="A334" s="80" t="str">
        <f t="shared" si="7"/>
        <v>DIPzei</v>
      </c>
      <c r="B334" s="82" t="str">
        <f>ProkustesV!D334</f>
        <v>DIPzei9_d_2.jpg</v>
      </c>
      <c r="C334" s="82">
        <f>IF($A334=$B$3,ProkustesV2!D334*ProkustesV!$AC334,-99)</f>
        <v>0.36203051014465226</v>
      </c>
      <c r="D334" s="82">
        <f>IF($A334=$B$3,ProkustesV2!C334*ProkustesV!$AC334,-99)</f>
        <v>-2.9417888570224497</v>
      </c>
      <c r="E334" s="82">
        <f>IF($A334=$B$3,ProkustesV2!F334*ProkustesV!$AC334,-99)</f>
        <v>-0.3789689238761903</v>
      </c>
      <c r="F334" s="82">
        <f>IF($A334=$B$3,ProkustesV2!E334*ProkustesV!$AC334,-99)</f>
        <v>-2.9359548828213722</v>
      </c>
      <c r="G334" s="82">
        <f>IF($A334=$B$3,ProkustesV2!H334*ProkustesV!$AC334,-99)</f>
        <v>8.6056275756224657E-3</v>
      </c>
      <c r="H334" s="82">
        <f>IF($A334=$B$3,ProkustesV2!G334*ProkustesV!$AC334,-99)</f>
        <v>-0.25169768290548367</v>
      </c>
      <c r="I334" s="82">
        <f>IF($A334=$B$3,ProkustesV2!J334*ProkustesV!$AC334,-99)</f>
        <v>1.2937058774760954</v>
      </c>
      <c r="J334" s="82">
        <f>IF($A334=$B$3,ProkustesV2!I334*ProkustesV!$AC334,-99)</f>
        <v>-0.44910773138606552</v>
      </c>
      <c r="K334" s="82">
        <f>IF($A334=$B$3,ProkustesV2!L334*ProkustesV!$AC334,-99)</f>
        <v>0.44665407380225375</v>
      </c>
      <c r="L334" s="82">
        <f>IF($A334=$B$3,ProkustesV2!K334*ProkustesV!$AC334,-99)</f>
        <v>-0.46687188818318537</v>
      </c>
      <c r="M334" s="82">
        <f>IF($A334=$B$3,ProkustesV2!N334*ProkustesV!$AC334,-99)</f>
        <v>1.4987420793536164</v>
      </c>
      <c r="N334" s="82">
        <f>IF($A334=$B$3,ProkustesV2!M334*ProkustesV!$AC334,-99)</f>
        <v>1.8049888942649845</v>
      </c>
      <c r="O334" s="82">
        <f>IF($A334=$B$3,ProkustesV2!P334*ProkustesV!$AC334,-99)</f>
        <v>-0.42514424038739657</v>
      </c>
      <c r="P334" s="82">
        <f>IF($A334=$B$3,ProkustesV2!O334*ProkustesV!$AC334,-99)</f>
        <v>-0.52515859406486121</v>
      </c>
      <c r="Q334" s="82">
        <f>IF($A334=$B$3,ProkustesV2!R334*ProkustesV!$AC334,-99)</f>
        <v>-1.3697169630580657</v>
      </c>
      <c r="R334" s="82">
        <f>IF($A334=$B$3,ProkustesV2!Q334*ProkustesV!$AC334,-99)</f>
        <v>-0.51772543324881648</v>
      </c>
      <c r="S334" s="82">
        <f>IF($A334=$B$3,ProkustesV2!T334*ProkustesV!$AC334,-99)</f>
        <v>-1.4665447293120628</v>
      </c>
      <c r="T334" s="82">
        <f>IF($A334=$B$3,ProkustesV2!S334*ProkustesV!$AC334,-99)</f>
        <v>1.6654596779558772</v>
      </c>
      <c r="U334" s="82">
        <f>IF($A334=$B$3,ProkustesV2!V334*ProkustesV!$AC334,-99)</f>
        <v>3.0639708394382008E-2</v>
      </c>
      <c r="V334" s="82">
        <f>IF($A334=$B$3,ProkustesV2!U334*ProkustesV!$AC334,-99)</f>
        <v>4.6178557607984683</v>
      </c>
    </row>
    <row r="335" spans="1:22" x14ac:dyDescent="0.3">
      <c r="A335" s="80" t="str">
        <f t="shared" si="7"/>
        <v>DIPzei</v>
      </c>
      <c r="B335" s="82" t="str">
        <f>ProkustesV!D335</f>
        <v>DIPzei9_d_3.jpg</v>
      </c>
      <c r="C335" s="82">
        <f>IF($A335=$B$3,ProkustesV2!D335*ProkustesV!$AC335,-99)</f>
        <v>0.4291621321313201</v>
      </c>
      <c r="D335" s="82">
        <f>IF($A335=$B$3,ProkustesV2!C335*ProkustesV!$AC335,-99)</f>
        <v>-2.3026287978116491</v>
      </c>
      <c r="E335" s="82">
        <f>IF($A335=$B$3,ProkustesV2!F335*ProkustesV!$AC335,-99)</f>
        <v>-0.38389077860714427</v>
      </c>
      <c r="F335" s="82">
        <f>IF($A335=$B$3,ProkustesV2!E335*ProkustesV!$AC335,-99)</f>
        <v>-2.3211019378874989</v>
      </c>
      <c r="G335" s="82">
        <f>IF($A335=$B$3,ProkustesV2!H335*ProkustesV!$AC335,-99)</f>
        <v>-3.9326639947048258E-3</v>
      </c>
      <c r="H335" s="82">
        <f>IF($A335=$B$3,ProkustesV2!G335*ProkustesV!$AC335,-99)</f>
        <v>-0.4614541749593874</v>
      </c>
      <c r="I335" s="82">
        <f>IF($A335=$B$3,ProkustesV2!J335*ProkustesV!$AC335,-99)</f>
        <v>1.0567545505210014</v>
      </c>
      <c r="J335" s="82">
        <f>IF($A335=$B$3,ProkustesV2!I335*ProkustesV!$AC335,-99)</f>
        <v>-0.19952841768187418</v>
      </c>
      <c r="K335" s="82">
        <f>IF($A335=$B$3,ProkustesV2!L335*ProkustesV!$AC335,-99)</f>
        <v>0.2101967353822318</v>
      </c>
      <c r="L335" s="82">
        <f>IF($A335=$B$3,ProkustesV2!K335*ProkustesV!$AC335,-99)</f>
        <v>-0.17537851444075839</v>
      </c>
      <c r="M335" s="82">
        <f>IF($A335=$B$3,ProkustesV2!N335*ProkustesV!$AC335,-99)</f>
        <v>0.91863954244961588</v>
      </c>
      <c r="N335" s="82">
        <f>IF($A335=$B$3,ProkustesV2!M335*ProkustesV!$AC335,-99)</f>
        <v>1.4782477388400663</v>
      </c>
      <c r="O335" s="82">
        <f>IF($A335=$B$3,ProkustesV2!P335*ProkustesV!$AC335,-99)</f>
        <v>-0.28118033126956515</v>
      </c>
      <c r="P335" s="82">
        <f>IF($A335=$B$3,ProkustesV2!O335*ProkustesV!$AC335,-99)</f>
        <v>-0.20506137162846166</v>
      </c>
      <c r="Q335" s="82">
        <f>IF($A335=$B$3,ProkustesV2!R335*ProkustesV!$AC335,-99)</f>
        <v>-1.0093450922897067</v>
      </c>
      <c r="R335" s="82">
        <f>IF($A335=$B$3,ProkustesV2!Q335*ProkustesV!$AC335,-99)</f>
        <v>-0.19885589810040649</v>
      </c>
      <c r="S335" s="82">
        <f>IF($A335=$B$3,ProkustesV2!T335*ProkustesV!$AC335,-99)</f>
        <v>-0.91820599995212882</v>
      </c>
      <c r="T335" s="82">
        <f>IF($A335=$B$3,ProkustesV2!S335*ProkustesV!$AC335,-99)</f>
        <v>1.5531712843509038</v>
      </c>
      <c r="U335" s="82">
        <f>IF($A335=$B$3,ProkustesV2!V335*ProkustesV!$AC335,-99)</f>
        <v>-1.8198052074090535E-2</v>
      </c>
      <c r="V335" s="82">
        <f>IF($A335=$B$3,ProkustesV2!U335*ProkustesV!$AC335,-99)</f>
        <v>2.8325869170568887</v>
      </c>
    </row>
    <row r="336" spans="1:22" x14ac:dyDescent="0.3">
      <c r="A336" s="80" t="str">
        <f t="shared" si="7"/>
        <v>DIPzei</v>
      </c>
      <c r="B336" s="82" t="str">
        <f>ProkustesV!D336</f>
        <v>DIPzei9_d_4.jpg</v>
      </c>
      <c r="C336" s="82">
        <f>IF($A336=$B$3,ProkustesV2!D336*ProkustesV!$AC336,-99)</f>
        <v>0.42070659179052389</v>
      </c>
      <c r="D336" s="82">
        <f>IF($A336=$B$3,ProkustesV2!C336*ProkustesV!$AC336,-99)</f>
        <v>-2.2363806257174623</v>
      </c>
      <c r="E336" s="82">
        <f>IF($A336=$B$3,ProkustesV2!F336*ProkustesV!$AC336,-99)</f>
        <v>-0.40498151753856076</v>
      </c>
      <c r="F336" s="82">
        <f>IF($A336=$B$3,ProkustesV2!E336*ProkustesV!$AC336,-99)</f>
        <v>-2.2521624984832358</v>
      </c>
      <c r="G336" s="82">
        <f>IF($A336=$B$3,ProkustesV2!H336*ProkustesV!$AC336,-99)</f>
        <v>-0.11307468414474377</v>
      </c>
      <c r="H336" s="82">
        <f>IF($A336=$B$3,ProkustesV2!G336*ProkustesV!$AC336,-99)</f>
        <v>-0.19059502003320264</v>
      </c>
      <c r="I336" s="82">
        <f>IF($A336=$B$3,ProkustesV2!J336*ProkustesV!$AC336,-99)</f>
        <v>1.1210150246616026</v>
      </c>
      <c r="J336" s="82">
        <f>IF($A336=$B$3,ProkustesV2!I336*ProkustesV!$AC336,-99)</f>
        <v>-0.1547865998535356</v>
      </c>
      <c r="K336" s="82">
        <f>IF($A336=$B$3,ProkustesV2!L336*ProkustesV!$AC336,-99)</f>
        <v>0.33642824701785251</v>
      </c>
      <c r="L336" s="82">
        <f>IF($A336=$B$3,ProkustesV2!K336*ProkustesV!$AC336,-99)</f>
        <v>-0.17755215416999834</v>
      </c>
      <c r="M336" s="82">
        <f>IF($A336=$B$3,ProkustesV2!N336*ProkustesV!$AC336,-99)</f>
        <v>0.93773332041102242</v>
      </c>
      <c r="N336" s="82">
        <f>IF($A336=$B$3,ProkustesV2!M336*ProkustesV!$AC336,-99)</f>
        <v>1.3694933086926386</v>
      </c>
      <c r="O336" s="82">
        <f>IF($A336=$B$3,ProkustesV2!P336*ProkustesV!$AC336,-99)</f>
        <v>-0.44046030348629489</v>
      </c>
      <c r="P336" s="82">
        <f>IF($A336=$B$3,ProkustesV2!O336*ProkustesV!$AC336,-99)</f>
        <v>-0.18373558523147235</v>
      </c>
      <c r="Q336" s="82">
        <f>IF($A336=$B$3,ProkustesV2!R336*ProkustesV!$AC336,-99)</f>
        <v>-0.9875638736875284</v>
      </c>
      <c r="R336" s="82">
        <f>IF($A336=$B$3,ProkustesV2!Q336*ProkustesV!$AC336,-99)</f>
        <v>-0.21596975607781133</v>
      </c>
      <c r="S336" s="82">
        <f>IF($A336=$B$3,ProkustesV2!T336*ProkustesV!$AC336,-99)</f>
        <v>-0.84440626240699868</v>
      </c>
      <c r="T336" s="82">
        <f>IF($A336=$B$3,ProkustesV2!S336*ProkustesV!$AC336,-99)</f>
        <v>1.3341413051418018</v>
      </c>
      <c r="U336" s="82">
        <f>IF($A336=$B$3,ProkustesV2!V336*ProkustesV!$AC336,-99)</f>
        <v>-2.5395071941071011E-2</v>
      </c>
      <c r="V336" s="82">
        <f>IF($A336=$B$3,ProkustesV2!U336*ProkustesV!$AC336,-99)</f>
        <v>2.7075496542506281</v>
      </c>
    </row>
    <row r="337" spans="1:22" x14ac:dyDescent="0.3">
      <c r="A337" s="80" t="str">
        <f t="shared" si="7"/>
        <v>DIPzei</v>
      </c>
      <c r="B337" s="82" t="str">
        <f>ProkustesV!D337</f>
        <v>DIPzei9_d_5.jpg</v>
      </c>
      <c r="C337" s="82">
        <f>IF($A337=$B$3,ProkustesV2!D337*ProkustesV!$AC337,-99)</f>
        <v>0.50505919108581798</v>
      </c>
      <c r="D337" s="82">
        <f>IF($A337=$B$3,ProkustesV2!C337*ProkustesV!$AC337,-99)</f>
        <v>-2.3401683237698565</v>
      </c>
      <c r="E337" s="82">
        <f>IF($A337=$B$3,ProkustesV2!F337*ProkustesV!$AC337,-99)</f>
        <v>-0.48722733741387808</v>
      </c>
      <c r="F337" s="82">
        <f>IF($A337=$B$3,ProkustesV2!E337*ProkustesV!$AC337,-99)</f>
        <v>-2.3695852291140782</v>
      </c>
      <c r="G337" s="82">
        <f>IF($A337=$B$3,ProkustesV2!H337*ProkustesV!$AC337,-99)</f>
        <v>4.0387018516488266E-2</v>
      </c>
      <c r="H337" s="82">
        <f>IF($A337=$B$3,ProkustesV2!G337*ProkustesV!$AC337,-99)</f>
        <v>-0.18346901891110171</v>
      </c>
      <c r="I337" s="82">
        <f>IF($A337=$B$3,ProkustesV2!J337*ProkustesV!$AC337,-99)</f>
        <v>0.99856462507950794</v>
      </c>
      <c r="J337" s="82">
        <f>IF($A337=$B$3,ProkustesV2!I337*ProkustesV!$AC337,-99)</f>
        <v>-1.7304792372001047E-2</v>
      </c>
      <c r="K337" s="82">
        <f>IF($A337=$B$3,ProkustesV2!L337*ProkustesV!$AC337,-99)</f>
        <v>0.41758478254147557</v>
      </c>
      <c r="L337" s="82">
        <f>IF($A337=$B$3,ProkustesV2!K337*ProkustesV!$AC337,-99)</f>
        <v>-2.5079829860861456E-2</v>
      </c>
      <c r="M337" s="82">
        <f>IF($A337=$B$3,ProkustesV2!N337*ProkustesV!$AC337,-99)</f>
        <v>0.90736616149690763</v>
      </c>
      <c r="N337" s="82">
        <f>IF($A337=$B$3,ProkustesV2!M337*ProkustesV!$AC337,-99)</f>
        <v>1.3696123479276661</v>
      </c>
      <c r="O337" s="82">
        <f>IF($A337=$B$3,ProkustesV2!P337*ProkustesV!$AC337,-99)</f>
        <v>-0.45312634007249847</v>
      </c>
      <c r="P337" s="82">
        <f>IF($A337=$B$3,ProkustesV2!O337*ProkustesV!$AC337,-99)</f>
        <v>-9.322655427705942E-2</v>
      </c>
      <c r="Q337" s="82">
        <f>IF($A337=$B$3,ProkustesV2!R337*ProkustesV!$AC337,-99)</f>
        <v>-1.0820858214986624</v>
      </c>
      <c r="R337" s="82">
        <f>IF($A337=$B$3,ProkustesV2!Q337*ProkustesV!$AC337,-99)</f>
        <v>-0.13392566051788418</v>
      </c>
      <c r="S337" s="82">
        <f>IF($A337=$B$3,ProkustesV2!T337*ProkustesV!$AC337,-99)</f>
        <v>-0.88398103410161288</v>
      </c>
      <c r="T337" s="82">
        <f>IF($A337=$B$3,ProkustesV2!S337*ProkustesV!$AC337,-99)</f>
        <v>1.3456417090327266</v>
      </c>
      <c r="U337" s="82">
        <f>IF($A337=$B$3,ProkustesV2!V337*ProkustesV!$AC337,-99)</f>
        <v>3.7460016244686506E-2</v>
      </c>
      <c r="V337" s="82">
        <f>IF($A337=$B$3,ProkustesV2!U337*ProkustesV!$AC337,-99)</f>
        <v>2.4475036861831838</v>
      </c>
    </row>
    <row r="338" spans="1:22" x14ac:dyDescent="0.3">
      <c r="A338" s="80" t="str">
        <f>MID(B338,1,6)</f>
        <v>DIPzei</v>
      </c>
      <c r="B338" s="82" t="str">
        <f>ProkustesV!D338</f>
        <v>DIPzeiFilzwald_d_1.jpg</v>
      </c>
      <c r="C338" s="82">
        <f>IF($A338=$B$3,ProkustesV2!D338*ProkustesV!$AC338,-99)</f>
        <v>0.3397708075251718</v>
      </c>
      <c r="D338" s="82">
        <f>IF($A338=$B$3,ProkustesV2!C338*ProkustesV!$AC338,-99)</f>
        <v>-2.5339653113453071</v>
      </c>
      <c r="E338" s="82">
        <f>IF($A338=$B$3,ProkustesV2!F338*ProkustesV!$AC338,-99)</f>
        <v>-0.32780211261556308</v>
      </c>
      <c r="F338" s="82">
        <f>IF($A338=$B$3,ProkustesV2!E338*ProkustesV!$AC338,-99)</f>
        <v>-2.5997356181621525</v>
      </c>
      <c r="G338" s="82">
        <f>IF($A338=$B$3,ProkustesV2!H338*ProkustesV!$AC338,-99)</f>
        <v>-3.6184064542242933E-2</v>
      </c>
      <c r="H338" s="82">
        <f>IF($A338=$B$3,ProkustesV2!G338*ProkustesV!$AC338,-99)</f>
        <v>-0.39283487175308379</v>
      </c>
      <c r="I338" s="82">
        <f>IF($A338=$B$3,ProkustesV2!J338*ProkustesV!$AC338,-99)</f>
        <v>1.1994161526726319</v>
      </c>
      <c r="J338" s="82">
        <f>IF($A338=$B$3,ProkustesV2!I338*ProkustesV!$AC338,-99)</f>
        <v>-0.23350181299881786</v>
      </c>
      <c r="K338" s="82">
        <f>IF($A338=$B$3,ProkustesV2!L338*ProkustesV!$AC338,-99)</f>
        <v>0.47229317770281776</v>
      </c>
      <c r="L338" s="82">
        <f>IF($A338=$B$3,ProkustesV2!K338*ProkustesV!$AC338,-99)</f>
        <v>-0.25313325306384599</v>
      </c>
      <c r="M338" s="82">
        <f>IF($A338=$B$3,ProkustesV2!N338*ProkustesV!$AC338,-99)</f>
        <v>1.5814461662210966</v>
      </c>
      <c r="N338" s="82">
        <f>IF($A338=$B$3,ProkustesV2!M338*ProkustesV!$AC338,-99)</f>
        <v>1.6342801697049991</v>
      </c>
      <c r="O338" s="82">
        <f>IF($A338=$B$3,ProkustesV2!P338*ProkustesV!$AC338,-99)</f>
        <v>-0.45804232942348871</v>
      </c>
      <c r="P338" s="82">
        <f>IF($A338=$B$3,ProkustesV2!O338*ProkustesV!$AC338,-99)</f>
        <v>-0.2991860008205795</v>
      </c>
      <c r="Q338" s="82">
        <f>IF($A338=$B$3,ProkustesV2!R338*ProkustesV!$AC338,-99)</f>
        <v>-1.2149790853556304</v>
      </c>
      <c r="R338" s="82">
        <f>IF($A338=$B$3,ProkustesV2!Q338*ProkustesV!$AC338,-99)</f>
        <v>-0.37755859229657857</v>
      </c>
      <c r="S338" s="82">
        <f>IF($A338=$B$3,ProkustesV2!T338*ProkustesV!$AC338,-99)</f>
        <v>-1.3872355295935765</v>
      </c>
      <c r="T338" s="82">
        <f>IF($A338=$B$3,ProkustesV2!S338*ProkustesV!$AC338,-99)</f>
        <v>1.945452704369883</v>
      </c>
      <c r="U338" s="82">
        <f>IF($A338=$B$3,ProkustesV2!V338*ProkustesV!$AC338,-99)</f>
        <v>-0.16868189080628998</v>
      </c>
      <c r="V338" s="82">
        <f>IF($A338=$B$3,ProkustesV2!U338*ProkustesV!$AC338,-99)</f>
        <v>3.1101875074509162</v>
      </c>
    </row>
    <row r="339" spans="1:22" x14ac:dyDescent="0.3">
      <c r="A339" s="80" t="str">
        <f>MID(B339,1,6)</f>
        <v>DIPzei</v>
      </c>
      <c r="B339" s="82" t="str">
        <f>ProkustesV!D339</f>
        <v>DIPzeiFilzwald_d_2.jpg</v>
      </c>
      <c r="C339" s="82">
        <f>IF($A339=$B$3,ProkustesV2!D339*ProkustesV!$AC339,-99)</f>
        <v>0.37597216094525376</v>
      </c>
      <c r="D339" s="82">
        <f>IF($A339=$B$3,ProkustesV2!C339*ProkustesV!$AC339,-99)</f>
        <v>-2.3173665130298216</v>
      </c>
      <c r="E339" s="82">
        <f>IF($A339=$B$3,ProkustesV2!F339*ProkustesV!$AC339,-99)</f>
        <v>-0.40933052380192114</v>
      </c>
      <c r="F339" s="82">
        <f>IF($A339=$B$3,ProkustesV2!E339*ProkustesV!$AC339,-99)</f>
        <v>-2.3712502406297111</v>
      </c>
      <c r="G339" s="82">
        <f>IF($A339=$B$3,ProkustesV2!H339*ProkustesV!$AC339,-99)</f>
        <v>-2.3625631389187045E-2</v>
      </c>
      <c r="H339" s="82">
        <f>IF($A339=$B$3,ProkustesV2!G339*ProkustesV!$AC339,-99)</f>
        <v>-0.44625528390163172</v>
      </c>
      <c r="I339" s="82">
        <f>IF($A339=$B$3,ProkustesV2!J339*ProkustesV!$AC339,-99)</f>
        <v>1.1581042959235077</v>
      </c>
      <c r="J339" s="82">
        <f>IF($A339=$B$3,ProkustesV2!I339*ProkustesV!$AC339,-99)</f>
        <v>-6.1081688813008461E-2</v>
      </c>
      <c r="K339" s="82">
        <f>IF($A339=$B$3,ProkustesV2!L339*ProkustesV!$AC339,-99)</f>
        <v>0.45067369570802351</v>
      </c>
      <c r="L339" s="82">
        <f>IF($A339=$B$3,ProkustesV2!K339*ProkustesV!$AC339,-99)</f>
        <v>-5.2088088057752904E-2</v>
      </c>
      <c r="M339" s="82">
        <f>IF($A339=$B$3,ProkustesV2!N339*ProkustesV!$AC339,-99)</f>
        <v>1.3372104673439908</v>
      </c>
      <c r="N339" s="82">
        <f>IF($A339=$B$3,ProkustesV2!M339*ProkustesV!$AC339,-99)</f>
        <v>1.5209860232551391</v>
      </c>
      <c r="O339" s="82">
        <f>IF($A339=$B$3,ProkustesV2!P339*ProkustesV!$AC339,-99)</f>
        <v>-0.43166978554220925</v>
      </c>
      <c r="P339" s="82">
        <f>IF($A339=$B$3,ProkustesV2!O339*ProkustesV!$AC339,-99)</f>
        <v>-0.12906404930755003</v>
      </c>
      <c r="Q339" s="82">
        <f>IF($A339=$B$3,ProkustesV2!R339*ProkustesV!$AC339,-99)</f>
        <v>-1.1946784482604242</v>
      </c>
      <c r="R339" s="82">
        <f>IF($A339=$B$3,ProkustesV2!Q339*ProkustesV!$AC339,-99)</f>
        <v>-0.14853974503435877</v>
      </c>
      <c r="S339" s="82">
        <f>IF($A339=$B$3,ProkustesV2!T339*ProkustesV!$AC339,-99)</f>
        <v>-1.2463001902939019</v>
      </c>
      <c r="T339" s="82">
        <f>IF($A339=$B$3,ProkustesV2!S339*ProkustesV!$AC339,-99)</f>
        <v>1.4423550964227163</v>
      </c>
      <c r="U339" s="82">
        <f>IF($A339=$B$3,ProkustesV2!V339*ProkustesV!$AC339,-99)</f>
        <v>-1.6358948900288769E-2</v>
      </c>
      <c r="V339" s="82">
        <f>IF($A339=$B$3,ProkustesV2!U339*ProkustesV!$AC339,-99)</f>
        <v>2.5623018501128185</v>
      </c>
    </row>
    <row r="340" spans="1:22" x14ac:dyDescent="0.3">
      <c r="A340" s="80" t="str">
        <f>MID(B340,1,6)</f>
        <v>DIPzei</v>
      </c>
      <c r="B340" s="82" t="str">
        <f>ProkustesV!D340</f>
        <v>DIPzeiFilzwald_d_3.jpg</v>
      </c>
      <c r="C340" s="82">
        <f>IF($A340=$B$3,ProkustesV2!D340*ProkustesV!$AC340,-99)</f>
        <v>0.3395707005079362</v>
      </c>
      <c r="D340" s="82">
        <f>IF($A340=$B$3,ProkustesV2!C340*ProkustesV!$AC340,-99)</f>
        <v>-2.5599528744292068</v>
      </c>
      <c r="E340" s="82">
        <f>IF($A340=$B$3,ProkustesV2!F340*ProkustesV!$AC340,-99)</f>
        <v>-0.35113160889996808</v>
      </c>
      <c r="F340" s="82">
        <f>IF($A340=$B$3,ProkustesV2!E340*ProkustesV!$AC340,-99)</f>
        <v>-2.5325620288278974</v>
      </c>
      <c r="G340" s="82">
        <f>IF($A340=$B$3,ProkustesV2!H340*ProkustesV!$AC340,-99)</f>
        <v>6.5700991686453332E-3</v>
      </c>
      <c r="H340" s="82">
        <f>IF($A340=$B$3,ProkustesV2!G340*ProkustesV!$AC340,-99)</f>
        <v>-0.52842565205826852</v>
      </c>
      <c r="I340" s="82">
        <f>IF($A340=$B$3,ProkustesV2!J340*ProkustesV!$AC340,-99)</f>
        <v>1.1792422861926035</v>
      </c>
      <c r="J340" s="82">
        <f>IF($A340=$B$3,ProkustesV2!I340*ProkustesV!$AC340,-99)</f>
        <v>-6.5843444596799222E-2</v>
      </c>
      <c r="K340" s="82">
        <f>IF($A340=$B$3,ProkustesV2!L340*ProkustesV!$AC340,-99)</f>
        <v>0.51033128338613232</v>
      </c>
      <c r="L340" s="82">
        <f>IF($A340=$B$3,ProkustesV2!K340*ProkustesV!$AC340,-99)</f>
        <v>-9.9588259811177457E-2</v>
      </c>
      <c r="M340" s="82">
        <f>IF($A340=$B$3,ProkustesV2!N340*ProkustesV!$AC340,-99)</f>
        <v>1.1233551604056999</v>
      </c>
      <c r="N340" s="82">
        <f>IF($A340=$B$3,ProkustesV2!M340*ProkustesV!$AC340,-99)</f>
        <v>1.5578137444950402</v>
      </c>
      <c r="O340" s="82">
        <f>IF($A340=$B$3,ProkustesV2!P340*ProkustesV!$AC340,-99)</f>
        <v>-0.35824456761935958</v>
      </c>
      <c r="P340" s="82">
        <f>IF($A340=$B$3,ProkustesV2!O340*ProkustesV!$AC340,-99)</f>
        <v>-0.11330704488912903</v>
      </c>
      <c r="Q340" s="82">
        <f>IF($A340=$B$3,ProkustesV2!R340*ProkustesV!$AC340,-99)</f>
        <v>-1.2589190480072725</v>
      </c>
      <c r="R340" s="82">
        <f>IF($A340=$B$3,ProkustesV2!Q340*ProkustesV!$AC340,-99)</f>
        <v>-0.12225422728213434</v>
      </c>
      <c r="S340" s="82">
        <f>IF($A340=$B$3,ProkustesV2!T340*ProkustesV!$AC340,-99)</f>
        <v>-1.1421133596400481</v>
      </c>
      <c r="T340" s="82">
        <f>IF($A340=$B$3,ProkustesV2!S340*ProkustesV!$AC340,-99)</f>
        <v>1.6764428301146923</v>
      </c>
      <c r="U340" s="82">
        <f>IF($A340=$B$3,ProkustesV2!V340*ProkustesV!$AC340,-99)</f>
        <v>-4.8658096436162243E-2</v>
      </c>
      <c r="V340" s="82">
        <f>IF($A340=$B$3,ProkustesV2!U340*ProkustesV!$AC340,-99)</f>
        <v>2.7876780969081629</v>
      </c>
    </row>
    <row r="341" spans="1:22" x14ac:dyDescent="0.3">
      <c r="A341" s="80" t="str">
        <f>MID(B341,1,6)</f>
        <v>DIPzei</v>
      </c>
      <c r="B341" s="82" t="str">
        <f>ProkustesV!D341</f>
        <v>DIPzeiFilzwald_d_4.jpg</v>
      </c>
      <c r="C341" s="82">
        <f>IF($A341=$B$3,ProkustesV2!D341*ProkustesV!$AC341,-99)</f>
        <v>0.35736116662766126</v>
      </c>
      <c r="D341" s="82">
        <f>IF($A341=$B$3,ProkustesV2!C341*ProkustesV!$AC341,-99)</f>
        <v>-2.4303330804988295</v>
      </c>
      <c r="E341" s="82">
        <f>IF($A341=$B$3,ProkustesV2!F341*ProkustesV!$AC341,-99)</f>
        <v>-0.42917529084110573</v>
      </c>
      <c r="F341" s="82">
        <f>IF($A341=$B$3,ProkustesV2!E341*ProkustesV!$AC341,-99)</f>
        <v>-2.444213169037988</v>
      </c>
      <c r="G341" s="82">
        <f>IF($A341=$B$3,ProkustesV2!H341*ProkustesV!$AC341,-99)</f>
        <v>-5.6958340416091491E-2</v>
      </c>
      <c r="H341" s="82">
        <f>IF($A341=$B$3,ProkustesV2!G341*ProkustesV!$AC341,-99)</f>
        <v>-0.31647964889432334</v>
      </c>
      <c r="I341" s="82">
        <f>IF($A341=$B$3,ProkustesV2!J341*ProkustesV!$AC341,-99)</f>
        <v>1.2034104914457904</v>
      </c>
      <c r="J341" s="82">
        <f>IF($A341=$B$3,ProkustesV2!I341*ProkustesV!$AC341,-99)</f>
        <v>-0.2296978596461195</v>
      </c>
      <c r="K341" s="82">
        <f>IF($A341=$B$3,ProkustesV2!L341*ProkustesV!$AC341,-99)</f>
        <v>0.35534276095384099</v>
      </c>
      <c r="L341" s="82">
        <f>IF($A341=$B$3,ProkustesV2!K341*ProkustesV!$AC341,-99)</f>
        <v>-0.26704290801229957</v>
      </c>
      <c r="M341" s="82">
        <f>IF($A341=$B$3,ProkustesV2!N341*ProkustesV!$AC341,-99)</f>
        <v>1.2683016091415449</v>
      </c>
      <c r="N341" s="82">
        <f>IF($A341=$B$3,ProkustesV2!M341*ProkustesV!$AC341,-99)</f>
        <v>1.8450976616022681</v>
      </c>
      <c r="O341" s="82">
        <f>IF($A341=$B$3,ProkustesV2!P341*ProkustesV!$AC341,-99)</f>
        <v>-0.40835742973262007</v>
      </c>
      <c r="P341" s="82">
        <f>IF($A341=$B$3,ProkustesV2!O341*ProkustesV!$AC341,-99)</f>
        <v>-0.27014321093109112</v>
      </c>
      <c r="Q341" s="82">
        <f>IF($A341=$B$3,ProkustesV2!R341*ProkustesV!$AC341,-99)</f>
        <v>-1.1422449621631652</v>
      </c>
      <c r="R341" s="82">
        <f>IF($A341=$B$3,ProkustesV2!Q341*ProkustesV!$AC341,-99)</f>
        <v>-0.25358251609468113</v>
      </c>
      <c r="S341" s="82">
        <f>IF($A341=$B$3,ProkustesV2!T341*ProkustesV!$AC341,-99)</f>
        <v>-1.123367133069809</v>
      </c>
      <c r="T341" s="82">
        <f>IF($A341=$B$3,ProkustesV2!S341*ProkustesV!$AC341,-99)</f>
        <v>1.5341984443767571</v>
      </c>
      <c r="U341" s="82">
        <f>IF($A341=$B$3,ProkustesV2!V341*ProkustesV!$AC341,-99)</f>
        <v>-2.4314859683766728E-2</v>
      </c>
      <c r="V341" s="82">
        <f>IF($A341=$B$3,ProkustesV2!U341*ProkustesV!$AC341,-99)</f>
        <v>2.8321968550613703</v>
      </c>
    </row>
    <row r="342" spans="1:22" x14ac:dyDescent="0.3">
      <c r="A342" s="80" t="str">
        <f>MID(B342,1,6)</f>
        <v>DIPzei</v>
      </c>
      <c r="B342" s="82" t="str">
        <f>ProkustesV!D342</f>
        <v>DIPzeiFilzwald_d_5.jpg</v>
      </c>
      <c r="C342" s="82">
        <f>IF($A342=$B$3,ProkustesV2!D342*ProkustesV!$AC342,-99)</f>
        <v>0.35512542974160299</v>
      </c>
      <c r="D342" s="82">
        <f>IF($A342=$B$3,ProkustesV2!C342*ProkustesV!$AC342,-99)</f>
        <v>-2.3937619323853014</v>
      </c>
      <c r="E342" s="82">
        <f>IF($A342=$B$3,ProkustesV2!F342*ProkustesV!$AC342,-99)</f>
        <v>-0.33055317478754154</v>
      </c>
      <c r="F342" s="82">
        <f>IF($A342=$B$3,ProkustesV2!E342*ProkustesV!$AC342,-99)</f>
        <v>-2.4193255720719402</v>
      </c>
      <c r="G342" s="82">
        <f>IF($A342=$B$3,ProkustesV2!H342*ProkustesV!$AC342,-99)</f>
        <v>2.9994297062258455E-2</v>
      </c>
      <c r="H342" s="82">
        <f>IF($A342=$B$3,ProkustesV2!G342*ProkustesV!$AC342,-99)</f>
        <v>-0.39360054830816837</v>
      </c>
      <c r="I342" s="82">
        <f>IF($A342=$B$3,ProkustesV2!J342*ProkustesV!$AC342,-99)</f>
        <v>1.1410315367207142</v>
      </c>
      <c r="J342" s="82">
        <f>IF($A342=$B$3,ProkustesV2!I342*ProkustesV!$AC342,-99)</f>
        <v>-2.3653116450112338E-2</v>
      </c>
      <c r="K342" s="82">
        <f>IF($A342=$B$3,ProkustesV2!L342*ProkustesV!$AC342,-99)</f>
        <v>0.45535506649669905</v>
      </c>
      <c r="L342" s="82">
        <f>IF($A342=$B$3,ProkustesV2!K342*ProkustesV!$AC342,-99)</f>
        <v>-4.921499533501935E-2</v>
      </c>
      <c r="M342" s="82">
        <f>IF($A342=$B$3,ProkustesV2!N342*ProkustesV!$AC342,-99)</f>
        <v>1.0940874954009383</v>
      </c>
      <c r="N342" s="82">
        <f>IF($A342=$B$3,ProkustesV2!M342*ProkustesV!$AC342,-99)</f>
        <v>1.3890698073266603</v>
      </c>
      <c r="O342" s="82">
        <f>IF($A342=$B$3,ProkustesV2!P342*ProkustesV!$AC342,-99)</f>
        <v>-0.40075954128824831</v>
      </c>
      <c r="P342" s="82">
        <f>IF($A342=$B$3,ProkustesV2!O342*ProkustesV!$AC342,-99)</f>
        <v>-9.1312509924724339E-2</v>
      </c>
      <c r="Q342" s="82">
        <f>IF($A342=$B$3,ProkustesV2!R342*ProkustesV!$AC342,-99)</f>
        <v>-1.2047885666968456</v>
      </c>
      <c r="R342" s="82">
        <f>IF($A342=$B$3,ProkustesV2!Q342*ProkustesV!$AC342,-99)</f>
        <v>-7.9201929044581593E-2</v>
      </c>
      <c r="S342" s="82">
        <f>IF($A342=$B$3,ProkustesV2!T342*ProkustesV!$AC342,-99)</f>
        <v>-1.1669366652280471</v>
      </c>
      <c r="T342" s="82">
        <f>IF($A342=$B$3,ProkustesV2!S342*ProkustesV!$AC342,-99)</f>
        <v>1.4728252763646834</v>
      </c>
      <c r="U342" s="82">
        <f>IF($A342=$B$3,ProkustesV2!V342*ProkustesV!$AC342,-99)</f>
        <v>2.7439053603787483E-2</v>
      </c>
      <c r="V342" s="82">
        <f>IF($A342=$B$3,ProkustesV2!U342*ProkustesV!$AC342,-99)</f>
        <v>2.5881704508538221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>
      <selection activeCell="D2" sqref="D2"/>
    </sheetView>
  </sheetViews>
  <sheetFormatPr defaultRowHeight="14.4" x14ac:dyDescent="0.3"/>
  <cols>
    <col min="1" max="1" width="9.88671875" customWidth="1"/>
  </cols>
  <sheetData>
    <row r="1" spans="1:22" x14ac:dyDescent="0.3">
      <c r="A1">
        <f>COUNTIF($A5:$A500,"&lt;&gt;")</f>
        <v>333</v>
      </c>
      <c r="B1" s="1" t="s">
        <v>37</v>
      </c>
      <c r="C1" s="1"/>
      <c r="D1" s="1" t="s">
        <v>794</v>
      </c>
      <c r="E1" s="1"/>
    </row>
    <row r="2" spans="1:22" x14ac:dyDescent="0.3">
      <c r="A2" s="1">
        <v>20</v>
      </c>
      <c r="B2" s="1" t="s">
        <v>38</v>
      </c>
      <c r="C2" s="1"/>
      <c r="D2" s="1"/>
      <c r="E2" s="1"/>
    </row>
    <row r="3" spans="1:22" x14ac:dyDescent="0.3"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/>
    </row>
    <row r="4" spans="1:22" x14ac:dyDescent="0.3">
      <c r="B4" t="str">
        <f>ProkustesV!E9</f>
        <v xml:space="preserve">LM1_Y </v>
      </c>
      <c r="C4" t="str">
        <f>ProkustesV!F9</f>
        <v xml:space="preserve">LM1_X </v>
      </c>
      <c r="D4" t="str">
        <f>ProkustesV!G9</f>
        <v xml:space="preserve">LM2_Y </v>
      </c>
      <c r="E4" t="str">
        <f>ProkustesV!H9</f>
        <v xml:space="preserve">LM2_X </v>
      </c>
      <c r="F4" t="str">
        <f>ProkustesV!I9</f>
        <v xml:space="preserve">LM3_Y </v>
      </c>
      <c r="G4" t="str">
        <f>ProkustesV!J9</f>
        <v xml:space="preserve">LM3_X </v>
      </c>
      <c r="H4" t="str">
        <f>ProkustesV!K9</f>
        <v xml:space="preserve">LM4_Y </v>
      </c>
      <c r="I4" t="str">
        <f>ProkustesV!L9</f>
        <v xml:space="preserve">LM4_X </v>
      </c>
      <c r="J4" t="str">
        <f>ProkustesV!M9</f>
        <v xml:space="preserve">LM5_Y </v>
      </c>
      <c r="K4" t="str">
        <f>ProkustesV!N9</f>
        <v xml:space="preserve">LM5_X </v>
      </c>
      <c r="L4" t="str">
        <f>ProkustesV!O9</f>
        <v xml:space="preserve">LM6_Y </v>
      </c>
      <c r="M4" t="str">
        <f>ProkustesV!P9</f>
        <v xml:space="preserve">LM6_X </v>
      </c>
      <c r="N4" t="str">
        <f>ProkustesV!Q9</f>
        <v xml:space="preserve">LM7_Y </v>
      </c>
      <c r="O4" t="str">
        <f>ProkustesV!R9</f>
        <v xml:space="preserve">LM7_X </v>
      </c>
      <c r="P4" t="str">
        <f>ProkustesV!S9</f>
        <v xml:space="preserve">LM8_Y </v>
      </c>
      <c r="Q4" t="str">
        <f>ProkustesV!T9</f>
        <v xml:space="preserve">LM8_X </v>
      </c>
      <c r="R4" t="str">
        <f>ProkustesV!U9</f>
        <v xml:space="preserve">LM9_Y </v>
      </c>
      <c r="S4" t="str">
        <f>ProkustesV!V9</f>
        <v xml:space="preserve">LM9_X </v>
      </c>
      <c r="T4" t="str">
        <f>ProkustesV!W9</f>
        <v xml:space="preserve">LM10_Y </v>
      </c>
      <c r="U4" t="str">
        <f>ProkustesV!X9</f>
        <v xml:space="preserve">LM10_X </v>
      </c>
    </row>
    <row r="5" spans="1:22" x14ac:dyDescent="0.3">
      <c r="A5" t="str">
        <f>MID(ProkustesV!C10,4,3)&amp;"_"&amp;ProkustesV!A10&amp;"_"&amp;ProkustesV!B10</f>
        <v>alp_1_1</v>
      </c>
      <c r="B5">
        <f>ProkustesV!E10</f>
        <v>0.34082600000000002</v>
      </c>
      <c r="C5">
        <f>ProkustesV!F10</f>
        <v>7.0979E-2</v>
      </c>
      <c r="D5">
        <f>ProkustesV!G10</f>
        <v>0.33890500000000001</v>
      </c>
      <c r="E5">
        <f>ProkustesV!H10</f>
        <v>-7.2421299999999994E-2</v>
      </c>
      <c r="F5">
        <f>ProkustesV!I10</f>
        <v>0.11776499999999999</v>
      </c>
      <c r="G5">
        <f>ProkustesV!J10</f>
        <v>2.06917E-2</v>
      </c>
      <c r="H5">
        <f>ProkustesV!K10</f>
        <v>6.99346E-2</v>
      </c>
      <c r="I5">
        <f>ProkustesV!L10</f>
        <v>0.241393</v>
      </c>
      <c r="J5">
        <f>ProkustesV!M10</f>
        <v>6.8378800000000003E-2</v>
      </c>
      <c r="K5">
        <f>ProkustesV!N10</f>
        <v>7.9929600000000003E-2</v>
      </c>
      <c r="L5">
        <f>ProkustesV!O10</f>
        <v>-0.25006200000000001</v>
      </c>
      <c r="M5">
        <f>ProkustesV!P10</f>
        <v>0.27829599999999999</v>
      </c>
      <c r="N5">
        <f>ProkustesV!Q10</f>
        <v>6.3088699999999998E-2</v>
      </c>
      <c r="O5">
        <f>ProkustesV!R10</f>
        <v>-7.5586100000000003E-2</v>
      </c>
      <c r="P5">
        <f>ProkustesV!S10</f>
        <v>6.6641900000000004E-2</v>
      </c>
      <c r="Q5">
        <f>ProkustesV!T10</f>
        <v>-0.25140299999999999</v>
      </c>
      <c r="R5">
        <f>ProkustesV!U10</f>
        <v>-0.26405800000000001</v>
      </c>
      <c r="S5">
        <f>ProkustesV!V10</f>
        <v>-0.280976</v>
      </c>
      <c r="T5">
        <f>ProkustesV!W10</f>
        <v>-0.55142000000000002</v>
      </c>
      <c r="U5">
        <f>ProkustesV!X10</f>
        <v>-1.0903100000000001E-2</v>
      </c>
    </row>
    <row r="6" spans="1:22" x14ac:dyDescent="0.3">
      <c r="A6" t="str">
        <f>MID(ProkustesV!C11,4,3)&amp;"_"&amp;ProkustesV!A11&amp;"_"&amp;ProkustesV!B11</f>
        <v>alp_1_2</v>
      </c>
      <c r="B6">
        <f>ProkustesV!E11</f>
        <v>0.36860500000000002</v>
      </c>
      <c r="C6">
        <f>ProkustesV!F11</f>
        <v>6.5514900000000001E-2</v>
      </c>
      <c r="D6">
        <f>ProkustesV!G11</f>
        <v>0.36709799999999998</v>
      </c>
      <c r="E6">
        <f>ProkustesV!H11</f>
        <v>-7.4392799999999995E-2</v>
      </c>
      <c r="F6">
        <f>ProkustesV!I11</f>
        <v>0.13542100000000001</v>
      </c>
      <c r="G6">
        <f>ProkustesV!J11</f>
        <v>-8.7385299999999996E-3</v>
      </c>
      <c r="H6">
        <f>ProkustesV!K11</f>
        <v>4.9230999999999997E-2</v>
      </c>
      <c r="I6">
        <f>ProkustesV!L11</f>
        <v>0.24591399999999999</v>
      </c>
      <c r="J6">
        <f>ProkustesV!M11</f>
        <v>5.00542E-2</v>
      </c>
      <c r="K6">
        <f>ProkustesV!N11</f>
        <v>6.7275399999999999E-2</v>
      </c>
      <c r="L6">
        <f>ProkustesV!O11</f>
        <v>-0.27576200000000001</v>
      </c>
      <c r="M6">
        <f>ProkustesV!P11</f>
        <v>0.24441599999999999</v>
      </c>
      <c r="N6">
        <f>ProkustesV!Q11</f>
        <v>5.71954E-2</v>
      </c>
      <c r="O6">
        <f>ProkustesV!R11</f>
        <v>-8.1201700000000002E-2</v>
      </c>
      <c r="P6">
        <f>ProkustesV!S11</f>
        <v>5.46414E-2</v>
      </c>
      <c r="Q6">
        <f>ProkustesV!T11</f>
        <v>-0.227571</v>
      </c>
      <c r="R6">
        <f>ProkustesV!U11</f>
        <v>-0.24021999999999999</v>
      </c>
      <c r="S6">
        <f>ProkustesV!V11</f>
        <v>-0.22892999999999999</v>
      </c>
      <c r="T6">
        <f>ProkustesV!W11</f>
        <v>-0.56626399999999999</v>
      </c>
      <c r="U6">
        <f>ProkustesV!X11</f>
        <v>-2.2866599999999998E-3</v>
      </c>
    </row>
    <row r="7" spans="1:22" x14ac:dyDescent="0.3">
      <c r="A7" t="str">
        <f>MID(ProkustesV!C12,4,3)&amp;"_"&amp;ProkustesV!A12&amp;"_"&amp;ProkustesV!B12</f>
        <v>alp_1_3</v>
      </c>
      <c r="B7">
        <f>ProkustesV!E12</f>
        <v>0.34432499999999999</v>
      </c>
      <c r="C7">
        <f>ProkustesV!F12</f>
        <v>8.0075199999999999E-2</v>
      </c>
      <c r="D7">
        <f>ProkustesV!G12</f>
        <v>0.352267</v>
      </c>
      <c r="E7">
        <f>ProkustesV!H12</f>
        <v>-6.7581000000000002E-2</v>
      </c>
      <c r="F7">
        <f>ProkustesV!I12</f>
        <v>8.8077500000000003E-2</v>
      </c>
      <c r="G7">
        <f>ProkustesV!J12</f>
        <v>1.6651300000000001E-2</v>
      </c>
      <c r="H7">
        <f>ProkustesV!K12</f>
        <v>7.6044299999999995E-2</v>
      </c>
      <c r="I7">
        <f>ProkustesV!L12</f>
        <v>0.20149400000000001</v>
      </c>
      <c r="J7">
        <f>ProkustesV!M12</f>
        <v>8.0272700000000002E-2</v>
      </c>
      <c r="K7">
        <f>ProkustesV!N12</f>
        <v>6.2198499999999997E-2</v>
      </c>
      <c r="L7">
        <f>ProkustesV!O12</f>
        <v>-0.26106600000000002</v>
      </c>
      <c r="M7">
        <f>ProkustesV!P12</f>
        <v>0.25834200000000002</v>
      </c>
      <c r="N7">
        <f>ProkustesV!Q12</f>
        <v>7.7215800000000001E-2</v>
      </c>
      <c r="O7">
        <f>ProkustesV!R12</f>
        <v>-7.1186200000000005E-2</v>
      </c>
      <c r="P7">
        <f>ProkustesV!S12</f>
        <v>8.1475699999999998E-2</v>
      </c>
      <c r="Q7">
        <f>ProkustesV!T12</f>
        <v>-0.21288399999999999</v>
      </c>
      <c r="R7">
        <f>ProkustesV!U12</f>
        <v>-0.26469700000000002</v>
      </c>
      <c r="S7">
        <f>ProkustesV!V12</f>
        <v>-0.28949999999999998</v>
      </c>
      <c r="T7">
        <f>ProkustesV!W12</f>
        <v>-0.57391599999999998</v>
      </c>
      <c r="U7">
        <f>ProkustesV!X12</f>
        <v>2.2389900000000001E-2</v>
      </c>
    </row>
    <row r="8" spans="1:22" x14ac:dyDescent="0.3">
      <c r="A8" t="str">
        <f>MID(ProkustesV!C13,4,3)&amp;"_"&amp;ProkustesV!A13&amp;"_"&amp;ProkustesV!B13</f>
        <v>alp_1_4</v>
      </c>
      <c r="B8">
        <f>ProkustesV!E13</f>
        <v>0.35442499999999999</v>
      </c>
      <c r="C8">
        <f>ProkustesV!F13</f>
        <v>7.30016E-2</v>
      </c>
      <c r="D8">
        <f>ProkustesV!G13</f>
        <v>0.35477399999999998</v>
      </c>
      <c r="E8">
        <f>ProkustesV!H13</f>
        <v>-8.6275199999999996E-2</v>
      </c>
      <c r="F8">
        <f>ProkustesV!I13</f>
        <v>3.3741300000000002E-2</v>
      </c>
      <c r="G8">
        <f>ProkustesV!J13</f>
        <v>3.7206000000000001E-3</v>
      </c>
      <c r="H8">
        <f>ProkustesV!K13</f>
        <v>6.9900699999999996E-2</v>
      </c>
      <c r="I8">
        <f>ProkustesV!L13</f>
        <v>0.23725099999999999</v>
      </c>
      <c r="J8">
        <f>ProkustesV!M13</f>
        <v>7.1427000000000004E-2</v>
      </c>
      <c r="K8">
        <f>ProkustesV!N13</f>
        <v>7.4283500000000002E-2</v>
      </c>
      <c r="L8">
        <f>ProkustesV!O13</f>
        <v>-0.22847200000000001</v>
      </c>
      <c r="M8">
        <f>ProkustesV!P13</f>
        <v>0.28039199999999997</v>
      </c>
      <c r="N8">
        <f>ProkustesV!Q13</f>
        <v>8.4204100000000004E-2</v>
      </c>
      <c r="O8">
        <f>ProkustesV!R13</f>
        <v>-7.1680300000000002E-2</v>
      </c>
      <c r="P8">
        <f>ProkustesV!S13</f>
        <v>8.4699200000000002E-2</v>
      </c>
      <c r="Q8">
        <f>ProkustesV!T13</f>
        <v>-0.21993299999999999</v>
      </c>
      <c r="R8">
        <f>ProkustesV!U13</f>
        <v>-0.25537300000000002</v>
      </c>
      <c r="S8">
        <f>ProkustesV!V13</f>
        <v>-0.27303100000000002</v>
      </c>
      <c r="T8">
        <f>ProkustesV!W13</f>
        <v>-0.569326</v>
      </c>
      <c r="U8">
        <f>ProkustesV!X13</f>
        <v>-1.7730200000000002E-2</v>
      </c>
    </row>
    <row r="9" spans="1:22" x14ac:dyDescent="0.3">
      <c r="A9" t="str">
        <f>MID(ProkustesV!C14,4,3)&amp;"_"&amp;ProkustesV!A14&amp;"_"&amp;ProkustesV!B14</f>
        <v>alp_2_1</v>
      </c>
      <c r="B9">
        <f>ProkustesV!E14</f>
        <v>0.35590699999999997</v>
      </c>
      <c r="C9">
        <f>ProkustesV!F14</f>
        <v>0.102378</v>
      </c>
      <c r="D9">
        <f>ProkustesV!G14</f>
        <v>0.35865799999999998</v>
      </c>
      <c r="E9">
        <f>ProkustesV!H14</f>
        <v>-8.8334599999999999E-2</v>
      </c>
      <c r="F9">
        <f>ProkustesV!I14</f>
        <v>2.5711000000000001E-2</v>
      </c>
      <c r="G9">
        <f>ProkustesV!J14</f>
        <v>1.6876499999999999E-2</v>
      </c>
      <c r="H9">
        <f>ProkustesV!K14</f>
        <v>9.0708700000000003E-2</v>
      </c>
      <c r="I9">
        <f>ProkustesV!L14</f>
        <v>0.212754</v>
      </c>
      <c r="J9">
        <f>ProkustesV!M14</f>
        <v>8.5098199999999999E-2</v>
      </c>
      <c r="K9">
        <f>ProkustesV!N14</f>
        <v>5.9888499999999997E-2</v>
      </c>
      <c r="L9">
        <f>ProkustesV!O14</f>
        <v>-0.31855099999999997</v>
      </c>
      <c r="M9">
        <f>ProkustesV!P14</f>
        <v>0.238042</v>
      </c>
      <c r="N9">
        <f>ProkustesV!Q14</f>
        <v>0.104687</v>
      </c>
      <c r="O9">
        <f>ProkustesV!R14</f>
        <v>-8.3573099999999997E-2</v>
      </c>
      <c r="P9">
        <f>ProkustesV!S14</f>
        <v>0.108403</v>
      </c>
      <c r="Q9">
        <f>ProkustesV!T14</f>
        <v>-0.252446</v>
      </c>
      <c r="R9">
        <f>ProkustesV!U14</f>
        <v>-0.28249299999999999</v>
      </c>
      <c r="S9">
        <f>ProkustesV!V14</f>
        <v>-0.22470499999999999</v>
      </c>
      <c r="T9">
        <f>ProkustesV!W14</f>
        <v>-0.52812999999999999</v>
      </c>
      <c r="U9">
        <f>ProkustesV!X14</f>
        <v>1.9120100000000001E-2</v>
      </c>
    </row>
    <row r="10" spans="1:22" x14ac:dyDescent="0.3">
      <c r="A10" t="str">
        <f>MID(ProkustesV!C15,4,3)&amp;"_"&amp;ProkustesV!A15&amp;"_"&amp;ProkustesV!B15</f>
        <v>alp_2_2</v>
      </c>
      <c r="B10">
        <f>ProkustesV!E15</f>
        <v>0.34373399999999998</v>
      </c>
      <c r="C10">
        <f>ProkustesV!F15</f>
        <v>8.9226799999999995E-2</v>
      </c>
      <c r="D10">
        <f>ProkustesV!G15</f>
        <v>0.34719699999999998</v>
      </c>
      <c r="E10">
        <f>ProkustesV!H15</f>
        <v>-9.5746499999999998E-2</v>
      </c>
      <c r="F10">
        <f>ProkustesV!I15</f>
        <v>1.10907E-2</v>
      </c>
      <c r="G10">
        <f>ProkustesV!J15</f>
        <v>-9.5187699999999993E-3</v>
      </c>
      <c r="H10">
        <f>ProkustesV!K15</f>
        <v>8.2836199999999999E-2</v>
      </c>
      <c r="I10">
        <f>ProkustesV!L15</f>
        <v>0.27649800000000002</v>
      </c>
      <c r="J10">
        <f>ProkustesV!M15</f>
        <v>8.2630400000000007E-2</v>
      </c>
      <c r="K10">
        <f>ProkustesV!N15</f>
        <v>9.7387000000000001E-2</v>
      </c>
      <c r="L10">
        <f>ProkustesV!O15</f>
        <v>-0.29331499999999999</v>
      </c>
      <c r="M10">
        <f>ProkustesV!P15</f>
        <v>0.22082599999999999</v>
      </c>
      <c r="N10">
        <f>ProkustesV!Q15</f>
        <v>0.104931</v>
      </c>
      <c r="O10">
        <f>ProkustesV!R15</f>
        <v>-8.0116900000000005E-2</v>
      </c>
      <c r="P10">
        <f>ProkustesV!S15</f>
        <v>0.110876</v>
      </c>
      <c r="Q10">
        <f>ProkustesV!T15</f>
        <v>-0.27097399999999999</v>
      </c>
      <c r="R10">
        <f>ProkustesV!U15</f>
        <v>-0.28076899999999999</v>
      </c>
      <c r="S10">
        <f>ProkustesV!V15</f>
        <v>-0.25932699999999997</v>
      </c>
      <c r="T10">
        <f>ProkustesV!W15</f>
        <v>-0.509212</v>
      </c>
      <c r="U10">
        <f>ProkustesV!X15</f>
        <v>3.1746200000000002E-2</v>
      </c>
    </row>
    <row r="11" spans="1:22" x14ac:dyDescent="0.3">
      <c r="A11" t="str">
        <f>MID(ProkustesV!C16,4,3)&amp;"_"&amp;ProkustesV!A16&amp;"_"&amp;ProkustesV!B16</f>
        <v>alp_2_3</v>
      </c>
      <c r="B11">
        <f>ProkustesV!E16</f>
        <v>0.37094300000000002</v>
      </c>
      <c r="C11">
        <f>ProkustesV!F16</f>
        <v>8.0850000000000005E-2</v>
      </c>
      <c r="D11">
        <f>ProkustesV!G16</f>
        <v>0.37728400000000001</v>
      </c>
      <c r="E11">
        <f>ProkustesV!H16</f>
        <v>-7.3978299999999997E-2</v>
      </c>
      <c r="F11">
        <f>ProkustesV!I16</f>
        <v>5.6527500000000001E-2</v>
      </c>
      <c r="G11">
        <f>ProkustesV!J16</f>
        <v>2.9653100000000001E-3</v>
      </c>
      <c r="H11">
        <f>ProkustesV!K16</f>
        <v>8.45968E-2</v>
      </c>
      <c r="I11">
        <f>ProkustesV!L16</f>
        <v>0.20192199999999999</v>
      </c>
      <c r="J11">
        <f>ProkustesV!M16</f>
        <v>7.8901499999999999E-2</v>
      </c>
      <c r="K11">
        <f>ProkustesV!N16</f>
        <v>6.8888699999999997E-2</v>
      </c>
      <c r="L11">
        <f>ProkustesV!O16</f>
        <v>-0.30577900000000002</v>
      </c>
      <c r="M11">
        <f>ProkustesV!P16</f>
        <v>0.21007799999999999</v>
      </c>
      <c r="N11">
        <f>ProkustesV!Q16</f>
        <v>9.2052300000000004E-2</v>
      </c>
      <c r="O11">
        <f>ProkustesV!R16</f>
        <v>-7.0802000000000004E-2</v>
      </c>
      <c r="P11">
        <f>ProkustesV!S16</f>
        <v>0.101191</v>
      </c>
      <c r="Q11">
        <f>ProkustesV!T16</f>
        <v>-0.20322799999999999</v>
      </c>
      <c r="R11">
        <f>ProkustesV!U16</f>
        <v>-0.32107999999999998</v>
      </c>
      <c r="S11">
        <f>ProkustesV!V16</f>
        <v>-0.232596</v>
      </c>
      <c r="T11">
        <f>ProkustesV!W16</f>
        <v>-0.53463700000000003</v>
      </c>
      <c r="U11">
        <f>ProkustesV!X16</f>
        <v>1.5899400000000001E-2</v>
      </c>
    </row>
    <row r="12" spans="1:22" x14ac:dyDescent="0.3">
      <c r="A12" t="str">
        <f>MID(ProkustesV!C17,4,3)&amp;"_"&amp;ProkustesV!A17&amp;"_"&amp;ProkustesV!B17</f>
        <v>alp_2_4</v>
      </c>
      <c r="B12">
        <f>ProkustesV!E17</f>
        <v>0.347912</v>
      </c>
      <c r="C12">
        <f>ProkustesV!F17</f>
        <v>9.5080399999999995E-2</v>
      </c>
      <c r="D12">
        <f>ProkustesV!G17</f>
        <v>0.368589</v>
      </c>
      <c r="E12">
        <f>ProkustesV!H17</f>
        <v>-8.4519999999999998E-2</v>
      </c>
      <c r="F12">
        <f>ProkustesV!I17</f>
        <v>7.8433699999999995E-2</v>
      </c>
      <c r="G12">
        <f>ProkustesV!J17</f>
        <v>-1.6733899999999999E-2</v>
      </c>
      <c r="H12">
        <f>ProkustesV!K17</f>
        <v>6.3749700000000006E-2</v>
      </c>
      <c r="I12">
        <f>ProkustesV!L17</f>
        <v>0.22945599999999999</v>
      </c>
      <c r="J12">
        <f>ProkustesV!M17</f>
        <v>8.25404E-2</v>
      </c>
      <c r="K12">
        <f>ProkustesV!N17</f>
        <v>7.5745499999999993E-2</v>
      </c>
      <c r="L12">
        <f>ProkustesV!O17</f>
        <v>-0.30703200000000003</v>
      </c>
      <c r="M12">
        <f>ProkustesV!P17</f>
        <v>0.25774900000000001</v>
      </c>
      <c r="N12">
        <f>ProkustesV!Q17</f>
        <v>8.8857599999999995E-2</v>
      </c>
      <c r="O12">
        <f>ProkustesV!R17</f>
        <v>-8.5380700000000004E-2</v>
      </c>
      <c r="P12">
        <f>ProkustesV!S17</f>
        <v>9.7310800000000003E-2</v>
      </c>
      <c r="Q12">
        <f>ProkustesV!T17</f>
        <v>-0.23116900000000001</v>
      </c>
      <c r="R12">
        <f>ProkustesV!U17</f>
        <v>-0.32342199999999999</v>
      </c>
      <c r="S12">
        <f>ProkustesV!V17</f>
        <v>-0.24664</v>
      </c>
      <c r="T12">
        <f>ProkustesV!W17</f>
        <v>-0.49693900000000002</v>
      </c>
      <c r="U12">
        <f>ProkustesV!X17</f>
        <v>6.4128800000000001E-3</v>
      </c>
    </row>
    <row r="13" spans="1:22" x14ac:dyDescent="0.3">
      <c r="A13" t="str">
        <f>MID(ProkustesV!C18,4,3)&amp;"_"&amp;ProkustesV!A18&amp;"_"&amp;ProkustesV!B18</f>
        <v>alp_2_5</v>
      </c>
      <c r="B13">
        <f>ProkustesV!E18</f>
        <v>0.34681000000000001</v>
      </c>
      <c r="C13">
        <f>ProkustesV!F18</f>
        <v>9.7815799999999994E-2</v>
      </c>
      <c r="D13">
        <f>ProkustesV!G18</f>
        <v>0.34743099999999999</v>
      </c>
      <c r="E13">
        <f>ProkustesV!H18</f>
        <v>-0.107069</v>
      </c>
      <c r="F13">
        <f>ProkustesV!I18</f>
        <v>1.4818E-2</v>
      </c>
      <c r="G13">
        <f>ProkustesV!J18</f>
        <v>2.6119699999999999E-3</v>
      </c>
      <c r="H13">
        <f>ProkustesV!K18</f>
        <v>8.7526599999999996E-2</v>
      </c>
      <c r="I13">
        <f>ProkustesV!L18</f>
        <v>0.26723000000000002</v>
      </c>
      <c r="J13">
        <f>ProkustesV!M18</f>
        <v>9.1819100000000001E-2</v>
      </c>
      <c r="K13">
        <f>ProkustesV!N18</f>
        <v>9.4185699999999997E-2</v>
      </c>
      <c r="L13">
        <f>ProkustesV!O18</f>
        <v>-0.32241799999999998</v>
      </c>
      <c r="M13">
        <f>ProkustesV!P18</f>
        <v>0.244364</v>
      </c>
      <c r="N13">
        <f>ProkustesV!Q18</f>
        <v>0.10170999999999999</v>
      </c>
      <c r="O13">
        <f>ProkustesV!R18</f>
        <v>-9.0286400000000003E-2</v>
      </c>
      <c r="P13">
        <f>ProkustesV!S18</f>
        <v>0.10495699999999999</v>
      </c>
      <c r="Q13">
        <f>ProkustesV!T18</f>
        <v>-0.25194</v>
      </c>
      <c r="R13">
        <f>ProkustesV!U18</f>
        <v>-0.31409399999999998</v>
      </c>
      <c r="S13">
        <f>ProkustesV!V18</f>
        <v>-0.27473199999999998</v>
      </c>
      <c r="T13">
        <f>ProkustesV!W18</f>
        <v>-0.45856000000000002</v>
      </c>
      <c r="U13">
        <f>ProkustesV!X18</f>
        <v>1.7820200000000001E-2</v>
      </c>
    </row>
    <row r="14" spans="1:22" x14ac:dyDescent="0.3">
      <c r="A14" t="str">
        <f>MID(ProkustesV!C19,4,3)&amp;"_"&amp;ProkustesV!A19&amp;"_"&amp;ProkustesV!B19</f>
        <v>alp_3_1</v>
      </c>
      <c r="B14">
        <f>ProkustesV!E19</f>
        <v>0.34200799999999998</v>
      </c>
      <c r="C14">
        <f>ProkustesV!F19</f>
        <v>8.24931E-2</v>
      </c>
      <c r="D14">
        <f>ProkustesV!G19</f>
        <v>0.34591899999999998</v>
      </c>
      <c r="E14">
        <f>ProkustesV!H19</f>
        <v>-7.8683900000000001E-2</v>
      </c>
      <c r="F14">
        <f>ProkustesV!I19</f>
        <v>1.2028799999999999E-2</v>
      </c>
      <c r="G14">
        <f>ProkustesV!J19</f>
        <v>8.0729100000000008E-3</v>
      </c>
      <c r="H14">
        <f>ProkustesV!K19</f>
        <v>0.11980300000000001</v>
      </c>
      <c r="I14">
        <f>ProkustesV!L19</f>
        <v>0.22367400000000001</v>
      </c>
      <c r="J14">
        <f>ProkustesV!M19</f>
        <v>0.11258799999999999</v>
      </c>
      <c r="K14">
        <f>ProkustesV!N19</f>
        <v>6.1221299999999999E-2</v>
      </c>
      <c r="L14">
        <f>ProkustesV!O19</f>
        <v>-0.308226</v>
      </c>
      <c r="M14">
        <f>ProkustesV!P19</f>
        <v>0.205819</v>
      </c>
      <c r="N14">
        <f>ProkustesV!Q19</f>
        <v>0.11138199999999999</v>
      </c>
      <c r="O14">
        <f>ProkustesV!R19</f>
        <v>-5.6841000000000003E-2</v>
      </c>
      <c r="P14">
        <f>ProkustesV!S19</f>
        <v>0.112387</v>
      </c>
      <c r="Q14">
        <f>ProkustesV!T19</f>
        <v>-0.23049</v>
      </c>
      <c r="R14">
        <f>ProkustesV!U19</f>
        <v>-0.28909600000000002</v>
      </c>
      <c r="S14">
        <f>ProkustesV!V19</f>
        <v>-0.23333499999999999</v>
      </c>
      <c r="T14">
        <f>ProkustesV!W19</f>
        <v>-0.55879400000000001</v>
      </c>
      <c r="U14">
        <f>ProkustesV!X19</f>
        <v>1.8070099999999999E-2</v>
      </c>
    </row>
    <row r="15" spans="1:22" x14ac:dyDescent="0.3">
      <c r="A15" t="str">
        <f>MID(ProkustesV!C20,4,3)&amp;"_"&amp;ProkustesV!A20&amp;"_"&amp;ProkustesV!B20</f>
        <v>alp_3_2</v>
      </c>
      <c r="B15">
        <f>ProkustesV!E20</f>
        <v>0.338472</v>
      </c>
      <c r="C15">
        <f>ProkustesV!F20</f>
        <v>0.104271</v>
      </c>
      <c r="D15">
        <f>ProkustesV!G20</f>
        <v>0.34917500000000001</v>
      </c>
      <c r="E15">
        <f>ProkustesV!H20</f>
        <v>-9.9418699999999999E-2</v>
      </c>
      <c r="F15">
        <f>ProkustesV!I20</f>
        <v>-2.4947899999999999E-2</v>
      </c>
      <c r="G15">
        <f>ProkustesV!J20</f>
        <v>2.4206700000000001E-2</v>
      </c>
      <c r="H15">
        <f>ProkustesV!K20</f>
        <v>0.110309</v>
      </c>
      <c r="I15">
        <f>ProkustesV!L20</f>
        <v>0.25928400000000001</v>
      </c>
      <c r="J15">
        <f>ProkustesV!M20</f>
        <v>0.103674</v>
      </c>
      <c r="K15">
        <f>ProkustesV!N20</f>
        <v>8.5516200000000001E-2</v>
      </c>
      <c r="L15">
        <f>ProkustesV!O20</f>
        <v>-0.275837</v>
      </c>
      <c r="M15">
        <f>ProkustesV!P20</f>
        <v>0.22936799999999999</v>
      </c>
      <c r="N15">
        <f>ProkustesV!Q20</f>
        <v>0.10112400000000001</v>
      </c>
      <c r="O15">
        <f>ProkustesV!R20</f>
        <v>-0.102268</v>
      </c>
      <c r="P15">
        <f>ProkustesV!S20</f>
        <v>9.9337499999999995E-2</v>
      </c>
      <c r="Q15">
        <f>ProkustesV!T20</f>
        <v>-0.270061</v>
      </c>
      <c r="R15">
        <f>ProkustesV!U20</f>
        <v>-0.26417499999999999</v>
      </c>
      <c r="S15">
        <f>ProkustesV!V20</f>
        <v>-0.231541</v>
      </c>
      <c r="T15">
        <f>ProkustesV!W20</f>
        <v>-0.53713200000000005</v>
      </c>
      <c r="U15">
        <f>ProkustesV!X20</f>
        <v>6.4241600000000004E-4</v>
      </c>
    </row>
    <row r="16" spans="1:22" x14ac:dyDescent="0.3">
      <c r="A16" t="str">
        <f>MID(ProkustesV!C21,4,3)&amp;"_"&amp;ProkustesV!A21&amp;"_"&amp;ProkustesV!B21</f>
        <v>alp_3_3</v>
      </c>
      <c r="B16">
        <f>ProkustesV!E21</f>
        <v>0.343943</v>
      </c>
      <c r="C16">
        <f>ProkustesV!F21</f>
        <v>0.11811199999999999</v>
      </c>
      <c r="D16">
        <f>ProkustesV!G21</f>
        <v>0.350665</v>
      </c>
      <c r="E16">
        <f>ProkustesV!H21</f>
        <v>-8.6474700000000002E-2</v>
      </c>
      <c r="F16">
        <f>ProkustesV!I21</f>
        <v>1.7260899999999999E-2</v>
      </c>
      <c r="G16">
        <f>ProkustesV!J21</f>
        <v>1.34643E-2</v>
      </c>
      <c r="H16">
        <f>ProkustesV!K21</f>
        <v>0.102979</v>
      </c>
      <c r="I16">
        <f>ProkustesV!L21</f>
        <v>0.23125499999999999</v>
      </c>
      <c r="J16">
        <f>ProkustesV!M21</f>
        <v>0.105702</v>
      </c>
      <c r="K16">
        <f>ProkustesV!N21</f>
        <v>8.6388099999999995E-2</v>
      </c>
      <c r="L16">
        <f>ProkustesV!O21</f>
        <v>-0.31612299999999999</v>
      </c>
      <c r="M16">
        <f>ProkustesV!P21</f>
        <v>0.19062000000000001</v>
      </c>
      <c r="N16">
        <f>ProkustesV!Q21</f>
        <v>0.113103</v>
      </c>
      <c r="O16">
        <f>ProkustesV!R21</f>
        <v>-9.6109200000000006E-2</v>
      </c>
      <c r="P16">
        <f>ProkustesV!S21</f>
        <v>0.107664</v>
      </c>
      <c r="Q16">
        <f>ProkustesV!T21</f>
        <v>-0.27282400000000001</v>
      </c>
      <c r="R16">
        <f>ProkustesV!U21</f>
        <v>-0.31211899999999998</v>
      </c>
      <c r="S16">
        <f>ProkustesV!V21</f>
        <v>-0.21893599999999999</v>
      </c>
      <c r="T16">
        <f>ProkustesV!W21</f>
        <v>-0.51307499999999995</v>
      </c>
      <c r="U16">
        <f>ProkustesV!X21</f>
        <v>3.4503800000000001E-2</v>
      </c>
    </row>
    <row r="17" spans="1:21" x14ac:dyDescent="0.3">
      <c r="A17" t="str">
        <f>MID(ProkustesV!C22,4,3)&amp;"_"&amp;ProkustesV!A22&amp;"_"&amp;ProkustesV!B22</f>
        <v>alp_3_4</v>
      </c>
      <c r="B17">
        <f>ProkustesV!E22</f>
        <v>0.33642499999999997</v>
      </c>
      <c r="C17">
        <f>ProkustesV!F22</f>
        <v>9.9813299999999994E-2</v>
      </c>
      <c r="D17">
        <f>ProkustesV!G22</f>
        <v>0.33247900000000002</v>
      </c>
      <c r="E17">
        <f>ProkustesV!H22</f>
        <v>-9.9773899999999999E-2</v>
      </c>
      <c r="F17">
        <f>ProkustesV!I22</f>
        <v>-4.6629499999999997E-2</v>
      </c>
      <c r="G17">
        <f>ProkustesV!J22</f>
        <v>-1.2657499999999999E-3</v>
      </c>
      <c r="H17">
        <f>ProkustesV!K22</f>
        <v>0.10563</v>
      </c>
      <c r="I17">
        <f>ProkustesV!L22</f>
        <v>0.258882</v>
      </c>
      <c r="J17">
        <f>ProkustesV!M22</f>
        <v>0.104604</v>
      </c>
      <c r="K17">
        <f>ProkustesV!N22</f>
        <v>8.1612000000000004E-2</v>
      </c>
      <c r="L17">
        <f>ProkustesV!O22</f>
        <v>-0.26571699999999998</v>
      </c>
      <c r="M17">
        <f>ProkustesV!P22</f>
        <v>0.25125900000000001</v>
      </c>
      <c r="N17">
        <f>ProkustesV!Q22</f>
        <v>0.11901399999999999</v>
      </c>
      <c r="O17">
        <f>ProkustesV!R22</f>
        <v>-8.1788700000000006E-2</v>
      </c>
      <c r="P17">
        <f>ProkustesV!S22</f>
        <v>0.112397</v>
      </c>
      <c r="Q17">
        <f>ProkustesV!T22</f>
        <v>-0.26042199999999999</v>
      </c>
      <c r="R17">
        <f>ProkustesV!U22</f>
        <v>-0.25606899999999999</v>
      </c>
      <c r="S17">
        <f>ProkustesV!V22</f>
        <v>-0.25270799999999999</v>
      </c>
      <c r="T17">
        <f>ProkustesV!W22</f>
        <v>-0.54213199999999995</v>
      </c>
      <c r="U17">
        <f>ProkustesV!X22</f>
        <v>4.3920799999999996E-3</v>
      </c>
    </row>
    <row r="18" spans="1:21" x14ac:dyDescent="0.3">
      <c r="A18" t="str">
        <f>MID(ProkustesV!C23,4,3)&amp;"_"&amp;ProkustesV!A23&amp;"_"&amp;ProkustesV!B23</f>
        <v>alp_3_5</v>
      </c>
      <c r="B18">
        <f>ProkustesV!E23</f>
        <v>0.358207</v>
      </c>
      <c r="C18">
        <f>ProkustesV!F23</f>
        <v>9.4863000000000003E-2</v>
      </c>
      <c r="D18">
        <f>ProkustesV!G23</f>
        <v>0.35678300000000002</v>
      </c>
      <c r="E18">
        <f>ProkustesV!H23</f>
        <v>-7.6566200000000001E-2</v>
      </c>
      <c r="F18">
        <f>ProkustesV!I23</f>
        <v>7.5937000000000004E-2</v>
      </c>
      <c r="G18">
        <f>ProkustesV!J23</f>
        <v>1.9871300000000001E-2</v>
      </c>
      <c r="H18">
        <f>ProkustesV!K23</f>
        <v>8.3134700000000006E-2</v>
      </c>
      <c r="I18">
        <f>ProkustesV!L23</f>
        <v>0.22353799999999999</v>
      </c>
      <c r="J18">
        <f>ProkustesV!M23</f>
        <v>7.4650599999999998E-2</v>
      </c>
      <c r="K18">
        <f>ProkustesV!N23</f>
        <v>7.0897100000000005E-2</v>
      </c>
      <c r="L18">
        <f>ProkustesV!O23</f>
        <v>-0.27604200000000001</v>
      </c>
      <c r="M18">
        <f>ProkustesV!P23</f>
        <v>0.245501</v>
      </c>
      <c r="N18">
        <f>ProkustesV!Q23</f>
        <v>7.3717400000000002E-2</v>
      </c>
      <c r="O18">
        <f>ProkustesV!R23</f>
        <v>-8.6645600000000003E-2</v>
      </c>
      <c r="P18">
        <f>ProkustesV!S23</f>
        <v>7.8574400000000003E-2</v>
      </c>
      <c r="Q18">
        <f>ProkustesV!T23</f>
        <v>-0.25520700000000002</v>
      </c>
      <c r="R18">
        <f>ProkustesV!U23</f>
        <v>-0.27299600000000002</v>
      </c>
      <c r="S18">
        <f>ProkustesV!V23</f>
        <v>-0.23660300000000001</v>
      </c>
      <c r="T18">
        <f>ProkustesV!W23</f>
        <v>-0.55196599999999996</v>
      </c>
      <c r="U18">
        <f>ProkustesV!X23</f>
        <v>3.5068799999999999E-4</v>
      </c>
    </row>
    <row r="19" spans="1:21" x14ac:dyDescent="0.3">
      <c r="A19" t="str">
        <f>MID(ProkustesV!C24,4,3)&amp;"_"&amp;ProkustesV!A24&amp;"_"&amp;ProkustesV!B24</f>
        <v>alp_4_1</v>
      </c>
      <c r="B19">
        <f>ProkustesV!E24</f>
        <v>0.31572600000000001</v>
      </c>
      <c r="C19">
        <f>ProkustesV!F24</f>
        <v>9.64285E-2</v>
      </c>
      <c r="D19">
        <f>ProkustesV!G24</f>
        <v>0.31834299999999999</v>
      </c>
      <c r="E19">
        <f>ProkustesV!H24</f>
        <v>-9.7545999999999994E-2</v>
      </c>
      <c r="F19">
        <f>ProkustesV!I24</f>
        <v>-6.6248399999999999E-3</v>
      </c>
      <c r="G19">
        <f>ProkustesV!J24</f>
        <v>1.8400999999999999E-4</v>
      </c>
      <c r="H19">
        <f>ProkustesV!K24</f>
        <v>0.108055</v>
      </c>
      <c r="I19">
        <f>ProkustesV!L24</f>
        <v>0.27385500000000002</v>
      </c>
      <c r="J19">
        <f>ProkustesV!M24</f>
        <v>0.113445</v>
      </c>
      <c r="K19">
        <f>ProkustesV!N24</f>
        <v>0.10425</v>
      </c>
      <c r="L19">
        <f>ProkustesV!O24</f>
        <v>-0.30371199999999998</v>
      </c>
      <c r="M19">
        <f>ProkustesV!P24</f>
        <v>0.24284800000000001</v>
      </c>
      <c r="N19">
        <f>ProkustesV!Q24</f>
        <v>0.116658</v>
      </c>
      <c r="O19">
        <f>ProkustesV!R24</f>
        <v>-0.101185</v>
      </c>
      <c r="P19">
        <f>ProkustesV!S24</f>
        <v>0.130354</v>
      </c>
      <c r="Q19">
        <f>ProkustesV!T24</f>
        <v>-0.28122999999999998</v>
      </c>
      <c r="R19">
        <f>ProkustesV!U24</f>
        <v>-0.29146100000000003</v>
      </c>
      <c r="S19">
        <f>ProkustesV!V24</f>
        <v>-0.25033300000000003</v>
      </c>
      <c r="T19">
        <f>ProkustesV!W24</f>
        <v>-0.50078199999999995</v>
      </c>
      <c r="U19">
        <f>ProkustesV!X24</f>
        <v>1.27276E-2</v>
      </c>
    </row>
    <row r="20" spans="1:21" x14ac:dyDescent="0.3">
      <c r="A20" t="str">
        <f>MID(ProkustesV!C25,4,3)&amp;"_"&amp;ProkustesV!A25&amp;"_"&amp;ProkustesV!B25</f>
        <v>alp_4_2</v>
      </c>
      <c r="B20">
        <f>ProkustesV!E25</f>
        <v>0.343171</v>
      </c>
      <c r="C20">
        <f>ProkustesV!F25</f>
        <v>0.105328</v>
      </c>
      <c r="D20">
        <f>ProkustesV!G25</f>
        <v>0.34462999999999999</v>
      </c>
      <c r="E20">
        <f>ProkustesV!H25</f>
        <v>-7.9294799999999999E-2</v>
      </c>
      <c r="F20">
        <f>ProkustesV!I25</f>
        <v>2.5190500000000001E-2</v>
      </c>
      <c r="G20">
        <f>ProkustesV!J25</f>
        <v>9.5278499999999992E-3</v>
      </c>
      <c r="H20">
        <f>ProkustesV!K25</f>
        <v>8.7342799999999998E-2</v>
      </c>
      <c r="I20">
        <f>ProkustesV!L25</f>
        <v>0.26073299999999999</v>
      </c>
      <c r="J20">
        <f>ProkustesV!M25</f>
        <v>8.8708800000000004E-2</v>
      </c>
      <c r="K20">
        <f>ProkustesV!N25</f>
        <v>8.7770299999999996E-2</v>
      </c>
      <c r="L20">
        <f>ProkustesV!O25</f>
        <v>-0.29138999999999998</v>
      </c>
      <c r="M20">
        <f>ProkustesV!P25</f>
        <v>0.22858899999999999</v>
      </c>
      <c r="N20">
        <f>ProkustesV!Q25</f>
        <v>9.2125600000000002E-2</v>
      </c>
      <c r="O20">
        <f>ProkustesV!R25</f>
        <v>-9.8780699999999999E-2</v>
      </c>
      <c r="P20">
        <f>ProkustesV!S25</f>
        <v>9.3691200000000002E-2</v>
      </c>
      <c r="Q20">
        <f>ProkustesV!T25</f>
        <v>-0.29700799999999999</v>
      </c>
      <c r="R20">
        <f>ProkustesV!U25</f>
        <v>-0.26816499999999999</v>
      </c>
      <c r="S20">
        <f>ProkustesV!V25</f>
        <v>-0.25127699999999997</v>
      </c>
      <c r="T20">
        <f>ProkustesV!W25</f>
        <v>-0.51530500000000001</v>
      </c>
      <c r="U20">
        <f>ProkustesV!X25</f>
        <v>3.4411999999999998E-2</v>
      </c>
    </row>
    <row r="21" spans="1:21" x14ac:dyDescent="0.3">
      <c r="A21" t="str">
        <f>MID(ProkustesV!C26,4,3)&amp;"_"&amp;ProkustesV!A26&amp;"_"&amp;ProkustesV!B26</f>
        <v>alp_4_3</v>
      </c>
      <c r="B21">
        <f>ProkustesV!E26</f>
        <v>0.35877100000000001</v>
      </c>
      <c r="C21">
        <f>ProkustesV!F26</f>
        <v>8.1904500000000005E-2</v>
      </c>
      <c r="D21">
        <f>ProkustesV!G26</f>
        <v>0.36264800000000003</v>
      </c>
      <c r="E21">
        <f>ProkustesV!H26</f>
        <v>-6.8521100000000001E-2</v>
      </c>
      <c r="F21">
        <f>ProkustesV!I26</f>
        <v>4.14589E-2</v>
      </c>
      <c r="G21">
        <f>ProkustesV!J26</f>
        <v>-1.36534E-2</v>
      </c>
      <c r="H21">
        <f>ProkustesV!K26</f>
        <v>8.8042800000000004E-2</v>
      </c>
      <c r="I21">
        <f>ProkustesV!L26</f>
        <v>0.25384299999999999</v>
      </c>
      <c r="J21">
        <f>ProkustesV!M26</f>
        <v>9.3857700000000002E-2</v>
      </c>
      <c r="K21">
        <f>ProkustesV!N26</f>
        <v>8.5233000000000003E-2</v>
      </c>
      <c r="L21">
        <f>ProkustesV!O26</f>
        <v>-0.306205</v>
      </c>
      <c r="M21">
        <f>ProkustesV!P26</f>
        <v>0.213697</v>
      </c>
      <c r="N21">
        <f>ProkustesV!Q26</f>
        <v>9.2463500000000004E-2</v>
      </c>
      <c r="O21">
        <f>ProkustesV!R26</f>
        <v>-8.3807599999999996E-2</v>
      </c>
      <c r="P21">
        <f>ProkustesV!S26</f>
        <v>8.9778200000000002E-2</v>
      </c>
      <c r="Q21">
        <f>ProkustesV!T26</f>
        <v>-0.25973499999999999</v>
      </c>
      <c r="R21">
        <f>ProkustesV!U26</f>
        <v>-0.30135099999999998</v>
      </c>
      <c r="S21">
        <f>ProkustesV!V26</f>
        <v>-0.21670500000000001</v>
      </c>
      <c r="T21">
        <f>ProkustesV!W26</f>
        <v>-0.51946400000000004</v>
      </c>
      <c r="U21">
        <f>ProkustesV!X26</f>
        <v>7.7440499999999997E-3</v>
      </c>
    </row>
    <row r="22" spans="1:21" x14ac:dyDescent="0.3">
      <c r="A22" t="str">
        <f>MID(ProkustesV!C27,4,3)&amp;"_"&amp;ProkustesV!A27&amp;"_"&amp;ProkustesV!B27</f>
        <v>alp_4_4</v>
      </c>
      <c r="B22">
        <f>ProkustesV!E27</f>
        <v>0.356155</v>
      </c>
      <c r="C22">
        <f>ProkustesV!F27</f>
        <v>9.2010599999999998E-2</v>
      </c>
      <c r="D22">
        <f>ProkustesV!G27</f>
        <v>0.36262100000000003</v>
      </c>
      <c r="E22">
        <f>ProkustesV!H27</f>
        <v>-8.8063100000000005E-2</v>
      </c>
      <c r="F22">
        <f>ProkustesV!I27</f>
        <v>2.9512900000000002E-2</v>
      </c>
      <c r="G22">
        <f>ProkustesV!J27</f>
        <v>-1.12458E-2</v>
      </c>
      <c r="H22">
        <f>ProkustesV!K27</f>
        <v>7.8107099999999999E-2</v>
      </c>
      <c r="I22">
        <f>ProkustesV!L27</f>
        <v>0.27958300000000003</v>
      </c>
      <c r="J22">
        <f>ProkustesV!M27</f>
        <v>8.4525699999999995E-2</v>
      </c>
      <c r="K22">
        <f>ProkustesV!N27</f>
        <v>9.4600400000000001E-2</v>
      </c>
      <c r="L22">
        <f>ProkustesV!O27</f>
        <v>-0.28244599999999997</v>
      </c>
      <c r="M22">
        <f>ProkustesV!P27</f>
        <v>0.224108</v>
      </c>
      <c r="N22">
        <f>ProkustesV!Q27</f>
        <v>9.2580700000000002E-2</v>
      </c>
      <c r="O22">
        <f>ProkustesV!R27</f>
        <v>-9.03978E-2</v>
      </c>
      <c r="P22">
        <f>ProkustesV!S27</f>
        <v>9.4137100000000001E-2</v>
      </c>
      <c r="Q22">
        <f>ProkustesV!T27</f>
        <v>-0.27042500000000003</v>
      </c>
      <c r="R22">
        <f>ProkustesV!U27</f>
        <v>-0.32103700000000002</v>
      </c>
      <c r="S22">
        <f>ProkustesV!V27</f>
        <v>-0.21900800000000001</v>
      </c>
      <c r="T22">
        <f>ProkustesV!W27</f>
        <v>-0.49415799999999999</v>
      </c>
      <c r="U22">
        <f>ProkustesV!X27</f>
        <v>-1.1162200000000001E-2</v>
      </c>
    </row>
    <row r="23" spans="1:21" x14ac:dyDescent="0.3">
      <c r="A23" t="str">
        <f>MID(ProkustesV!C28,4,3)&amp;"_"&amp;ProkustesV!A28&amp;"_"&amp;ProkustesV!B28</f>
        <v>alp_4_5</v>
      </c>
      <c r="B23">
        <f>ProkustesV!E28</f>
        <v>0.32380399999999998</v>
      </c>
      <c r="C23">
        <f>ProkustesV!F28</f>
        <v>9.6403299999999997E-2</v>
      </c>
      <c r="D23">
        <f>ProkustesV!G28</f>
        <v>0.33139299999999999</v>
      </c>
      <c r="E23">
        <f>ProkustesV!H28</f>
        <v>-9.2199799999999998E-2</v>
      </c>
      <c r="F23">
        <f>ProkustesV!I28</f>
        <v>-4.9996700000000003E-3</v>
      </c>
      <c r="G23">
        <f>ProkustesV!J28</f>
        <v>6.88289E-3</v>
      </c>
      <c r="H23">
        <f>ProkustesV!K28</f>
        <v>0.113542</v>
      </c>
      <c r="I23">
        <f>ProkustesV!L28</f>
        <v>0.26595299999999999</v>
      </c>
      <c r="J23">
        <f>ProkustesV!M28</f>
        <v>0.117066</v>
      </c>
      <c r="K23">
        <f>ProkustesV!N28</f>
        <v>8.8084599999999999E-2</v>
      </c>
      <c r="L23">
        <f>ProkustesV!O28</f>
        <v>-0.264237</v>
      </c>
      <c r="M23">
        <f>ProkustesV!P28</f>
        <v>0.21987200000000001</v>
      </c>
      <c r="N23">
        <f>ProkustesV!Q28</f>
        <v>0.10760400000000001</v>
      </c>
      <c r="O23">
        <f>ProkustesV!R28</f>
        <v>-8.30404E-2</v>
      </c>
      <c r="P23">
        <f>ProkustesV!S28</f>
        <v>0.11439100000000001</v>
      </c>
      <c r="Q23">
        <f>ProkustesV!T28</f>
        <v>-0.251695</v>
      </c>
      <c r="R23">
        <f>ProkustesV!U28</f>
        <v>-0.295823</v>
      </c>
      <c r="S23">
        <f>ProkustesV!V28</f>
        <v>-0.25911899999999999</v>
      </c>
      <c r="T23">
        <f>ProkustesV!W28</f>
        <v>-0.54274199999999995</v>
      </c>
      <c r="U23">
        <f>ProkustesV!X28</f>
        <v>8.8587200000000005E-3</v>
      </c>
    </row>
    <row r="24" spans="1:21" x14ac:dyDescent="0.3">
      <c r="A24" t="str">
        <f>MID(ProkustesV!C29,4,3)&amp;"_"&amp;ProkustesV!A29&amp;"_"&amp;ProkustesV!B29</f>
        <v>alp_5_1</v>
      </c>
      <c r="B24">
        <f>ProkustesV!E29</f>
        <v>0.39133699999999999</v>
      </c>
      <c r="C24">
        <f>ProkustesV!F29</f>
        <v>6.4459600000000006E-2</v>
      </c>
      <c r="D24">
        <f>ProkustesV!G29</f>
        <v>0.39550800000000003</v>
      </c>
      <c r="E24">
        <f>ProkustesV!H29</f>
        <v>-6.7617099999999999E-2</v>
      </c>
      <c r="F24">
        <f>ProkustesV!I29</f>
        <v>0.15379899999999999</v>
      </c>
      <c r="G24">
        <f>ProkustesV!J29</f>
        <v>-1.6440900000000001E-2</v>
      </c>
      <c r="H24">
        <f>ProkustesV!K29</f>
        <v>4.1100200000000003E-2</v>
      </c>
      <c r="I24">
        <f>ProkustesV!L29</f>
        <v>0.20376</v>
      </c>
      <c r="J24">
        <f>ProkustesV!M29</f>
        <v>5.2075200000000002E-2</v>
      </c>
      <c r="K24">
        <f>ProkustesV!N29</f>
        <v>5.0706500000000002E-2</v>
      </c>
      <c r="L24">
        <f>ProkustesV!O29</f>
        <v>-0.297873</v>
      </c>
      <c r="M24">
        <f>ProkustesV!P29</f>
        <v>0.21136099999999999</v>
      </c>
      <c r="N24">
        <f>ProkustesV!Q29</f>
        <v>5.6383299999999997E-2</v>
      </c>
      <c r="O24">
        <f>ProkustesV!R29</f>
        <v>-5.7179399999999998E-2</v>
      </c>
      <c r="P24">
        <f>ProkustesV!S29</f>
        <v>5.3159600000000001E-2</v>
      </c>
      <c r="Q24">
        <f>ProkustesV!T29</f>
        <v>-0.18395900000000001</v>
      </c>
      <c r="R24">
        <f>ProkustesV!U29</f>
        <v>-0.29154999999999998</v>
      </c>
      <c r="S24">
        <f>ProkustesV!V29</f>
        <v>-0.202269</v>
      </c>
      <c r="T24">
        <f>ProkustesV!W29</f>
        <v>-0.55393800000000004</v>
      </c>
      <c r="U24">
        <f>ProkustesV!X29</f>
        <v>-2.8220699999999999E-3</v>
      </c>
    </row>
    <row r="25" spans="1:21" x14ac:dyDescent="0.3">
      <c r="A25" t="str">
        <f>MID(ProkustesV!C30,4,3)&amp;"_"&amp;ProkustesV!A30&amp;"_"&amp;ProkustesV!B30</f>
        <v>alp_5_2</v>
      </c>
      <c r="B25">
        <f>ProkustesV!E30</f>
        <v>0.35884899999999997</v>
      </c>
      <c r="C25">
        <f>ProkustesV!F30</f>
        <v>8.2478700000000002E-2</v>
      </c>
      <c r="D25">
        <f>ProkustesV!G30</f>
        <v>0.35808400000000001</v>
      </c>
      <c r="E25">
        <f>ProkustesV!H30</f>
        <v>-8.6565600000000006E-2</v>
      </c>
      <c r="F25">
        <f>ProkustesV!I30</f>
        <v>6.6383700000000004E-2</v>
      </c>
      <c r="G25">
        <f>ProkustesV!J30</f>
        <v>5.7258400000000003E-3</v>
      </c>
      <c r="H25">
        <f>ProkustesV!K30</f>
        <v>8.3557599999999996E-2</v>
      </c>
      <c r="I25">
        <f>ProkustesV!L30</f>
        <v>0.218612</v>
      </c>
      <c r="J25">
        <f>ProkustesV!M30</f>
        <v>8.5724900000000007E-2</v>
      </c>
      <c r="K25">
        <f>ProkustesV!N30</f>
        <v>6.9201399999999996E-2</v>
      </c>
      <c r="L25">
        <f>ProkustesV!O30</f>
        <v>-0.286192</v>
      </c>
      <c r="M25">
        <f>ProkustesV!P30</f>
        <v>0.212455</v>
      </c>
      <c r="N25">
        <f>ProkustesV!Q30</f>
        <v>9.08577E-2</v>
      </c>
      <c r="O25">
        <f>ProkustesV!R30</f>
        <v>-6.8121799999999996E-2</v>
      </c>
      <c r="P25">
        <f>ProkustesV!S30</f>
        <v>0.109654</v>
      </c>
      <c r="Q25">
        <f>ProkustesV!T30</f>
        <v>-0.223496</v>
      </c>
      <c r="R25">
        <f>ProkustesV!U30</f>
        <v>-0.29792800000000003</v>
      </c>
      <c r="S25">
        <f>ProkustesV!V30</f>
        <v>-0.20718</v>
      </c>
      <c r="T25">
        <f>ProkustesV!W30</f>
        <v>-0.56899</v>
      </c>
      <c r="U25">
        <f>ProkustesV!X30</f>
        <v>-3.1098100000000002E-3</v>
      </c>
    </row>
    <row r="26" spans="1:21" x14ac:dyDescent="0.3">
      <c r="A26" t="str">
        <f>MID(ProkustesV!C31,4,3)&amp;"_"&amp;ProkustesV!A31&amp;"_"&amp;ProkustesV!B31</f>
        <v>alp_5_3</v>
      </c>
      <c r="B26">
        <f>ProkustesV!E31</f>
        <v>0.35947699999999999</v>
      </c>
      <c r="C26">
        <f>ProkustesV!F31</f>
        <v>7.9483899999999996E-2</v>
      </c>
      <c r="D26">
        <f>ProkustesV!G31</f>
        <v>0.36417500000000003</v>
      </c>
      <c r="E26">
        <f>ProkustesV!H31</f>
        <v>-8.40336E-2</v>
      </c>
      <c r="F26">
        <f>ProkustesV!I31</f>
        <v>5.4351700000000003E-2</v>
      </c>
      <c r="G26">
        <f>ProkustesV!J31</f>
        <v>-2.0587899999999999E-2</v>
      </c>
      <c r="H26">
        <f>ProkustesV!K31</f>
        <v>9.8372000000000001E-2</v>
      </c>
      <c r="I26">
        <f>ProkustesV!L31</f>
        <v>0.24502499999999999</v>
      </c>
      <c r="J26">
        <f>ProkustesV!M31</f>
        <v>9.9387699999999995E-2</v>
      </c>
      <c r="K26">
        <f>ProkustesV!N31</f>
        <v>9.8306400000000002E-2</v>
      </c>
      <c r="L26">
        <f>ProkustesV!O31</f>
        <v>-0.27212799999999998</v>
      </c>
      <c r="M26">
        <f>ProkustesV!P31</f>
        <v>0.214588</v>
      </c>
      <c r="N26">
        <f>ProkustesV!Q31</f>
        <v>7.5298699999999996E-2</v>
      </c>
      <c r="O26">
        <f>ProkustesV!R31</f>
        <v>-5.89948E-2</v>
      </c>
      <c r="P26">
        <f>ProkustesV!S31</f>
        <v>7.4814699999999998E-2</v>
      </c>
      <c r="Q26">
        <f>ProkustesV!T31</f>
        <v>-0.215861</v>
      </c>
      <c r="R26">
        <f>ProkustesV!U31</f>
        <v>-0.30926700000000001</v>
      </c>
      <c r="S26">
        <f>ProkustesV!V31</f>
        <v>-0.24148800000000001</v>
      </c>
      <c r="T26">
        <f>ProkustesV!W31</f>
        <v>-0.54448200000000002</v>
      </c>
      <c r="U26">
        <f>ProkustesV!X31</f>
        <v>-1.6437799999999999E-2</v>
      </c>
    </row>
    <row r="27" spans="1:21" x14ac:dyDescent="0.3">
      <c r="A27" t="str">
        <f>MID(ProkustesV!C32,4,3)&amp;"_"&amp;ProkustesV!A32&amp;"_"&amp;ProkustesV!B32</f>
        <v>alp_5_4</v>
      </c>
      <c r="B27">
        <f>ProkustesV!E32</f>
        <v>0.36630400000000002</v>
      </c>
      <c r="C27">
        <f>ProkustesV!F32</f>
        <v>8.5524799999999998E-2</v>
      </c>
      <c r="D27">
        <f>ProkustesV!G32</f>
        <v>0.36874600000000002</v>
      </c>
      <c r="E27">
        <f>ProkustesV!H32</f>
        <v>-7.9286200000000001E-2</v>
      </c>
      <c r="F27">
        <f>ProkustesV!I32</f>
        <v>7.9725900000000002E-2</v>
      </c>
      <c r="G27">
        <f>ProkustesV!J32</f>
        <v>-6.3390399999999998E-3</v>
      </c>
      <c r="H27">
        <f>ProkustesV!K32</f>
        <v>7.0955799999999999E-2</v>
      </c>
      <c r="I27">
        <f>ProkustesV!L32</f>
        <v>0.238091</v>
      </c>
      <c r="J27">
        <f>ProkustesV!M32</f>
        <v>7.3086700000000004E-2</v>
      </c>
      <c r="K27">
        <f>ProkustesV!N32</f>
        <v>8.1947300000000001E-2</v>
      </c>
      <c r="L27">
        <f>ProkustesV!O32</f>
        <v>-0.29308800000000002</v>
      </c>
      <c r="M27">
        <f>ProkustesV!P32</f>
        <v>0.22502900000000001</v>
      </c>
      <c r="N27">
        <f>ProkustesV!Q32</f>
        <v>7.1501700000000001E-2</v>
      </c>
      <c r="O27">
        <f>ProkustesV!R32</f>
        <v>-6.7386299999999996E-2</v>
      </c>
      <c r="P27">
        <f>ProkustesV!S32</f>
        <v>8.7998499999999993E-2</v>
      </c>
      <c r="Q27">
        <f>ProkustesV!T32</f>
        <v>-0.2369</v>
      </c>
      <c r="R27">
        <f>ProkustesV!U32</f>
        <v>-0.31399700000000003</v>
      </c>
      <c r="S27">
        <f>ProkustesV!V32</f>
        <v>-0.25653100000000001</v>
      </c>
      <c r="T27">
        <f>ProkustesV!W32</f>
        <v>-0.51123399999999997</v>
      </c>
      <c r="U27">
        <f>ProkustesV!X32</f>
        <v>1.58517E-2</v>
      </c>
    </row>
    <row r="28" spans="1:21" x14ac:dyDescent="0.3">
      <c r="A28" t="str">
        <f>MID(ProkustesV!C33,4,3)&amp;"_"&amp;ProkustesV!A33&amp;"_"&amp;ProkustesV!B33</f>
        <v>alp_5_5</v>
      </c>
      <c r="B28">
        <f>ProkustesV!E33</f>
        <v>0.34954099999999999</v>
      </c>
      <c r="C28">
        <f>ProkustesV!F33</f>
        <v>9.9872699999999995E-2</v>
      </c>
      <c r="D28">
        <f>ProkustesV!G33</f>
        <v>0.36828699999999998</v>
      </c>
      <c r="E28">
        <f>ProkustesV!H33</f>
        <v>-7.4124800000000005E-2</v>
      </c>
      <c r="F28">
        <f>ProkustesV!I33</f>
        <v>6.2819600000000003E-2</v>
      </c>
      <c r="G28">
        <f>ProkustesV!J33</f>
        <v>6.0721100000000004E-3</v>
      </c>
      <c r="H28">
        <f>ProkustesV!K33</f>
        <v>9.8006300000000005E-2</v>
      </c>
      <c r="I28">
        <f>ProkustesV!L33</f>
        <v>0.25264199999999998</v>
      </c>
      <c r="J28">
        <f>ProkustesV!M33</f>
        <v>8.3790799999999999E-2</v>
      </c>
      <c r="K28">
        <f>ProkustesV!N33</f>
        <v>9.4352000000000005E-2</v>
      </c>
      <c r="L28">
        <f>ProkustesV!O33</f>
        <v>-0.29352800000000001</v>
      </c>
      <c r="M28">
        <f>ProkustesV!P33</f>
        <v>0.21141299999999999</v>
      </c>
      <c r="N28">
        <f>ProkustesV!Q33</f>
        <v>7.8202300000000002E-2</v>
      </c>
      <c r="O28">
        <f>ProkustesV!R33</f>
        <v>-8.8272400000000001E-2</v>
      </c>
      <c r="P28">
        <f>ProkustesV!S33</f>
        <v>7.4270000000000003E-2</v>
      </c>
      <c r="Q28">
        <f>ProkustesV!T33</f>
        <v>-0.265127</v>
      </c>
      <c r="R28">
        <f>ProkustesV!U33</f>
        <v>-0.32733299999999999</v>
      </c>
      <c r="S28">
        <f>ProkustesV!V33</f>
        <v>-0.247886</v>
      </c>
      <c r="T28">
        <f>ProkustesV!W33</f>
        <v>-0.494056</v>
      </c>
      <c r="U28">
        <f>ProkustesV!X33</f>
        <v>1.1058399999999999E-2</v>
      </c>
    </row>
    <row r="29" spans="1:21" x14ac:dyDescent="0.3">
      <c r="A29" t="str">
        <f>MID(ProkustesV!C34,4,3)&amp;"_"&amp;ProkustesV!A34&amp;"_"&amp;ProkustesV!B34</f>
        <v>alp_6_1</v>
      </c>
      <c r="B29">
        <f>ProkustesV!E34</f>
        <v>0.34543499999999999</v>
      </c>
      <c r="C29">
        <f>ProkustesV!F34</f>
        <v>6.7083000000000004E-2</v>
      </c>
      <c r="D29">
        <f>ProkustesV!G34</f>
        <v>0.34995700000000002</v>
      </c>
      <c r="E29">
        <f>ProkustesV!H34</f>
        <v>-8.4655599999999998E-2</v>
      </c>
      <c r="F29">
        <f>ProkustesV!I34</f>
        <v>2.4702999999999999E-2</v>
      </c>
      <c r="G29">
        <f>ProkustesV!J34</f>
        <v>-1.9648200000000001E-2</v>
      </c>
      <c r="H29">
        <f>ProkustesV!K34</f>
        <v>8.37368E-2</v>
      </c>
      <c r="I29">
        <f>ProkustesV!L34</f>
        <v>0.26281199999999999</v>
      </c>
      <c r="J29">
        <f>ProkustesV!M34</f>
        <v>7.6976900000000001E-2</v>
      </c>
      <c r="K29">
        <f>ProkustesV!N34</f>
        <v>7.6178599999999999E-2</v>
      </c>
      <c r="L29">
        <f>ProkustesV!O34</f>
        <v>-0.27435999999999999</v>
      </c>
      <c r="M29">
        <f>ProkustesV!P34</f>
        <v>0.26730599999999999</v>
      </c>
      <c r="N29">
        <f>ProkustesV!Q34</f>
        <v>9.1611899999999996E-2</v>
      </c>
      <c r="O29">
        <f>ProkustesV!R34</f>
        <v>-8.15771E-2</v>
      </c>
      <c r="P29">
        <f>ProkustesV!S34</f>
        <v>0.10185900000000001</v>
      </c>
      <c r="Q29">
        <f>ProkustesV!T34</f>
        <v>-0.249363</v>
      </c>
      <c r="R29">
        <f>ProkustesV!U34</f>
        <v>-0.23613799999999999</v>
      </c>
      <c r="S29">
        <f>ProkustesV!V34</f>
        <v>-0.22259399999999999</v>
      </c>
      <c r="T29">
        <f>ProkustesV!W34</f>
        <v>-0.56378099999999998</v>
      </c>
      <c r="U29">
        <f>ProkustesV!X34</f>
        <v>-1.55429E-2</v>
      </c>
    </row>
    <row r="30" spans="1:21" x14ac:dyDescent="0.3">
      <c r="A30" t="str">
        <f>MID(ProkustesV!C35,4,3)&amp;"_"&amp;ProkustesV!A35&amp;"_"&amp;ProkustesV!B35</f>
        <v>alp_6_2</v>
      </c>
      <c r="B30">
        <f>ProkustesV!E35</f>
        <v>0.30022100000000002</v>
      </c>
      <c r="C30">
        <f>ProkustesV!F35</f>
        <v>0.10336099999999999</v>
      </c>
      <c r="D30">
        <f>ProkustesV!G35</f>
        <v>0.30681799999999998</v>
      </c>
      <c r="E30">
        <f>ProkustesV!H35</f>
        <v>-9.68551E-2</v>
      </c>
      <c r="F30">
        <f>ProkustesV!I35</f>
        <v>-4.5077800000000001E-2</v>
      </c>
      <c r="G30">
        <f>ProkustesV!J35</f>
        <v>-1.7162699999999999E-2</v>
      </c>
      <c r="H30">
        <f>ProkustesV!K35</f>
        <v>0.14261799999999999</v>
      </c>
      <c r="I30">
        <f>ProkustesV!L35</f>
        <v>0.24898999999999999</v>
      </c>
      <c r="J30">
        <f>ProkustesV!M35</f>
        <v>0.14150399999999999</v>
      </c>
      <c r="K30">
        <f>ProkustesV!N35</f>
        <v>0.102101</v>
      </c>
      <c r="L30">
        <f>ProkustesV!O35</f>
        <v>-0.312056</v>
      </c>
      <c r="M30">
        <f>ProkustesV!P35</f>
        <v>0.25583899999999998</v>
      </c>
      <c r="N30">
        <f>ProkustesV!Q35</f>
        <v>0.13422400000000001</v>
      </c>
      <c r="O30">
        <f>ProkustesV!R35</f>
        <v>-9.8572599999999996E-2</v>
      </c>
      <c r="P30">
        <f>ProkustesV!S35</f>
        <v>0.138796</v>
      </c>
      <c r="Q30">
        <f>ProkustesV!T35</f>
        <v>-0.23733599999999999</v>
      </c>
      <c r="R30">
        <f>ProkustesV!U35</f>
        <v>-0.308755</v>
      </c>
      <c r="S30">
        <f>ProkustesV!V35</f>
        <v>-0.26597300000000001</v>
      </c>
      <c r="T30">
        <f>ProkustesV!W35</f>
        <v>-0.49829200000000001</v>
      </c>
      <c r="U30">
        <f>ProkustesV!X35</f>
        <v>5.6103400000000001E-3</v>
      </c>
    </row>
    <row r="31" spans="1:21" x14ac:dyDescent="0.3">
      <c r="A31" t="str">
        <f>MID(ProkustesV!C36,4,3)&amp;"_"&amp;ProkustesV!A36&amp;"_"&amp;ProkustesV!B36</f>
        <v>alp_6_3</v>
      </c>
      <c r="B31">
        <f>ProkustesV!E36</f>
        <v>0.355545</v>
      </c>
      <c r="C31">
        <f>ProkustesV!F36</f>
        <v>0.101726</v>
      </c>
      <c r="D31">
        <f>ProkustesV!G36</f>
        <v>0.36408099999999999</v>
      </c>
      <c r="E31">
        <f>ProkustesV!H36</f>
        <v>-8.9989899999999998E-2</v>
      </c>
      <c r="F31">
        <f>ProkustesV!I36</f>
        <v>1.00661E-2</v>
      </c>
      <c r="G31">
        <f>ProkustesV!J36</f>
        <v>1.6935100000000002E-2</v>
      </c>
      <c r="H31">
        <f>ProkustesV!K36</f>
        <v>8.6259500000000003E-2</v>
      </c>
      <c r="I31">
        <f>ProkustesV!L36</f>
        <v>0.25181599999999998</v>
      </c>
      <c r="J31">
        <f>ProkustesV!M36</f>
        <v>7.8425400000000006E-2</v>
      </c>
      <c r="K31">
        <f>ProkustesV!N36</f>
        <v>8.5454199999999994E-2</v>
      </c>
      <c r="L31">
        <f>ProkustesV!O36</f>
        <v>-0.28972599999999998</v>
      </c>
      <c r="M31">
        <f>ProkustesV!P36</f>
        <v>0.22877500000000001</v>
      </c>
      <c r="N31">
        <f>ProkustesV!Q36</f>
        <v>9.0417499999999998E-2</v>
      </c>
      <c r="O31">
        <f>ProkustesV!R36</f>
        <v>-9.5196699999999995E-2</v>
      </c>
      <c r="P31">
        <f>ProkustesV!S36</f>
        <v>7.8045100000000006E-2</v>
      </c>
      <c r="Q31">
        <f>ProkustesV!T36</f>
        <v>-0.279978</v>
      </c>
      <c r="R31">
        <f>ProkustesV!U36</f>
        <v>-0.24645300000000001</v>
      </c>
      <c r="S31">
        <f>ProkustesV!V36</f>
        <v>-0.24704300000000001</v>
      </c>
      <c r="T31">
        <f>ProkustesV!W36</f>
        <v>-0.52666100000000005</v>
      </c>
      <c r="U31">
        <f>ProkustesV!X36</f>
        <v>2.7499900000000001E-2</v>
      </c>
    </row>
    <row r="32" spans="1:21" x14ac:dyDescent="0.3">
      <c r="A32" t="str">
        <f>MID(ProkustesV!C37,4,3)&amp;"_"&amp;ProkustesV!A37&amp;"_"&amp;ProkustesV!B37</f>
        <v>alp_6_4</v>
      </c>
      <c r="B32">
        <f>ProkustesV!E37</f>
        <v>0.35069400000000001</v>
      </c>
      <c r="C32">
        <f>ProkustesV!F37</f>
        <v>6.3919900000000002E-2</v>
      </c>
      <c r="D32">
        <f>ProkustesV!G37</f>
        <v>0.354244</v>
      </c>
      <c r="E32">
        <f>ProkustesV!H37</f>
        <v>-8.3784300000000006E-2</v>
      </c>
      <c r="F32">
        <f>ProkustesV!I37</f>
        <v>4.3133999999999999E-2</v>
      </c>
      <c r="G32">
        <f>ProkustesV!J37</f>
        <v>-1.00383E-2</v>
      </c>
      <c r="H32">
        <f>ProkustesV!K37</f>
        <v>7.9868599999999998E-2</v>
      </c>
      <c r="I32">
        <f>ProkustesV!L37</f>
        <v>0.25683800000000001</v>
      </c>
      <c r="J32">
        <f>ProkustesV!M37</f>
        <v>8.84857E-2</v>
      </c>
      <c r="K32">
        <f>ProkustesV!N37</f>
        <v>7.3679499999999995E-2</v>
      </c>
      <c r="L32">
        <f>ProkustesV!O37</f>
        <v>-0.26382299999999997</v>
      </c>
      <c r="M32">
        <f>ProkustesV!P37</f>
        <v>0.26446399999999998</v>
      </c>
      <c r="N32">
        <f>ProkustesV!Q37</f>
        <v>8.1700300000000003E-2</v>
      </c>
      <c r="O32">
        <f>ProkustesV!R37</f>
        <v>-7.1111599999999997E-2</v>
      </c>
      <c r="P32">
        <f>ProkustesV!S37</f>
        <v>8.1040000000000001E-2</v>
      </c>
      <c r="Q32">
        <f>ProkustesV!T37</f>
        <v>-0.23771</v>
      </c>
      <c r="R32">
        <f>ProkustesV!U37</f>
        <v>-0.24407699999999999</v>
      </c>
      <c r="S32">
        <f>ProkustesV!V37</f>
        <v>-0.22751099999999999</v>
      </c>
      <c r="T32">
        <f>ProkustesV!W37</f>
        <v>-0.57126600000000005</v>
      </c>
      <c r="U32">
        <f>ProkustesV!X37</f>
        <v>-2.87461E-2</v>
      </c>
    </row>
    <row r="33" spans="1:21" x14ac:dyDescent="0.3">
      <c r="A33" t="str">
        <f>MID(ProkustesV!C38,4,3)&amp;"_"&amp;ProkustesV!A38&amp;"_"&amp;ProkustesV!B38</f>
        <v>alp_6_5</v>
      </c>
      <c r="B33">
        <f>ProkustesV!E38</f>
        <v>0.35461999999999999</v>
      </c>
      <c r="C33">
        <f>ProkustesV!F38</f>
        <v>9.7311800000000004E-2</v>
      </c>
      <c r="D33">
        <f>ProkustesV!G38</f>
        <v>0.35087600000000002</v>
      </c>
      <c r="E33">
        <f>ProkustesV!H38</f>
        <v>-7.9553100000000002E-2</v>
      </c>
      <c r="F33">
        <f>ProkustesV!I38</f>
        <v>2.78143E-2</v>
      </c>
      <c r="G33">
        <f>ProkustesV!J38</f>
        <v>1.5805699999999999E-2</v>
      </c>
      <c r="H33">
        <f>ProkustesV!K38</f>
        <v>9.5661300000000005E-2</v>
      </c>
      <c r="I33">
        <f>ProkustesV!L38</f>
        <v>0.24040600000000001</v>
      </c>
      <c r="J33">
        <f>ProkustesV!M38</f>
        <v>9.7679299999999997E-2</v>
      </c>
      <c r="K33">
        <f>ProkustesV!N38</f>
        <v>8.1561599999999998E-2</v>
      </c>
      <c r="L33">
        <f>ProkustesV!O38</f>
        <v>-0.32588299999999998</v>
      </c>
      <c r="M33">
        <f>ProkustesV!P38</f>
        <v>0.22728400000000001</v>
      </c>
      <c r="N33">
        <f>ProkustesV!Q38</f>
        <v>9.6909300000000004E-2</v>
      </c>
      <c r="O33">
        <f>ProkustesV!R38</f>
        <v>-8.52715E-2</v>
      </c>
      <c r="P33">
        <f>ProkustesV!S38</f>
        <v>8.5731600000000005E-2</v>
      </c>
      <c r="Q33">
        <f>ProkustesV!T38</f>
        <v>-0.27588299999999999</v>
      </c>
      <c r="R33">
        <f>ProkustesV!U38</f>
        <v>-0.28490100000000002</v>
      </c>
      <c r="S33">
        <f>ProkustesV!V38</f>
        <v>-0.25037100000000001</v>
      </c>
      <c r="T33">
        <f>ProkustesV!W38</f>
        <v>-0.49850699999999998</v>
      </c>
      <c r="U33">
        <f>ProkustesV!X38</f>
        <v>2.87094E-2</v>
      </c>
    </row>
    <row r="34" spans="1:21" x14ac:dyDescent="0.3">
      <c r="A34" t="str">
        <f>MID(ProkustesV!C39,4,3)&amp;"_"&amp;ProkustesV!A39&amp;"_"&amp;ProkustesV!B39</f>
        <v>alp_7_1</v>
      </c>
      <c r="B34">
        <f>ProkustesV!E39</f>
        <v>0.340806</v>
      </c>
      <c r="C34">
        <f>ProkustesV!F39</f>
        <v>7.9244300000000004E-2</v>
      </c>
      <c r="D34">
        <f>ProkustesV!G39</f>
        <v>0.34544399999999997</v>
      </c>
      <c r="E34">
        <f>ProkustesV!H39</f>
        <v>-8.3779900000000004E-2</v>
      </c>
      <c r="F34">
        <f>ProkustesV!I39</f>
        <v>-2.99139E-2</v>
      </c>
      <c r="G34">
        <f>ProkustesV!J39</f>
        <v>1.7869599999999999E-2</v>
      </c>
      <c r="H34">
        <f>ProkustesV!K39</f>
        <v>0.124417</v>
      </c>
      <c r="I34">
        <f>ProkustesV!L39</f>
        <v>0.21368000000000001</v>
      </c>
      <c r="J34">
        <f>ProkustesV!M39</f>
        <v>0.12138599999999999</v>
      </c>
      <c r="K34">
        <f>ProkustesV!N39</f>
        <v>7.3850899999999997E-2</v>
      </c>
      <c r="L34">
        <f>ProkustesV!O39</f>
        <v>-0.298452</v>
      </c>
      <c r="M34">
        <f>ProkustesV!P39</f>
        <v>0.200655</v>
      </c>
      <c r="N34">
        <f>ProkustesV!Q39</f>
        <v>0.13073000000000001</v>
      </c>
      <c r="O34">
        <f>ProkustesV!R39</f>
        <v>-7.4395600000000006E-2</v>
      </c>
      <c r="P34">
        <f>ProkustesV!S39</f>
        <v>0.12299300000000001</v>
      </c>
      <c r="Q34">
        <f>ProkustesV!T39</f>
        <v>-0.22900200000000001</v>
      </c>
      <c r="R34">
        <f>ProkustesV!U39</f>
        <v>-0.28209400000000001</v>
      </c>
      <c r="S34">
        <f>ProkustesV!V39</f>
        <v>-0.19641900000000001</v>
      </c>
      <c r="T34">
        <f>ProkustesV!W39</f>
        <v>-0.57531600000000005</v>
      </c>
      <c r="U34">
        <f>ProkustesV!X39</f>
        <v>-1.7026599999999999E-3</v>
      </c>
    </row>
    <row r="35" spans="1:21" x14ac:dyDescent="0.3">
      <c r="A35" t="str">
        <f>MID(ProkustesV!C40,4,3)&amp;"_"&amp;ProkustesV!A40&amp;"_"&amp;ProkustesV!B40</f>
        <v>alp_7_2</v>
      </c>
      <c r="B35">
        <f>ProkustesV!E40</f>
        <v>0.324017</v>
      </c>
      <c r="C35">
        <f>ProkustesV!F40</f>
        <v>0.11476699999999999</v>
      </c>
      <c r="D35">
        <f>ProkustesV!G40</f>
        <v>0.329764</v>
      </c>
      <c r="E35">
        <f>ProkustesV!H40</f>
        <v>-8.1671099999999996E-2</v>
      </c>
      <c r="F35">
        <f>ProkustesV!I40</f>
        <v>-5.2690099999999997E-2</v>
      </c>
      <c r="G35">
        <f>ProkustesV!J40</f>
        <v>1.30825E-2</v>
      </c>
      <c r="H35">
        <f>ProkustesV!K40</f>
        <v>0.124236</v>
      </c>
      <c r="I35">
        <f>ProkustesV!L40</f>
        <v>0.218308</v>
      </c>
      <c r="J35">
        <f>ProkustesV!M40</f>
        <v>0.12476</v>
      </c>
      <c r="K35">
        <f>ProkustesV!N40</f>
        <v>0.106311</v>
      </c>
      <c r="L35">
        <f>ProkustesV!O40</f>
        <v>-0.25023099999999998</v>
      </c>
      <c r="M35">
        <f>ProkustesV!P40</f>
        <v>0.22856599999999999</v>
      </c>
      <c r="N35">
        <f>ProkustesV!Q40</f>
        <v>0.123376</v>
      </c>
      <c r="O35">
        <f>ProkustesV!R40</f>
        <v>-0.101045</v>
      </c>
      <c r="P35">
        <f>ProkustesV!S40</f>
        <v>0.120085</v>
      </c>
      <c r="Q35">
        <f>ProkustesV!T40</f>
        <v>-0.26550299999999999</v>
      </c>
      <c r="R35">
        <f>ProkustesV!U40</f>
        <v>-0.288628</v>
      </c>
      <c r="S35">
        <f>ProkustesV!V40</f>
        <v>-0.23935200000000001</v>
      </c>
      <c r="T35">
        <f>ProkustesV!W40</f>
        <v>-0.55468899999999999</v>
      </c>
      <c r="U35">
        <f>ProkustesV!X40</f>
        <v>6.5365400000000004E-3</v>
      </c>
    </row>
    <row r="36" spans="1:21" x14ac:dyDescent="0.3">
      <c r="A36" t="str">
        <f>MID(ProkustesV!C41,4,3)&amp;"_"&amp;ProkustesV!A41&amp;"_"&amp;ProkustesV!B41</f>
        <v>alp_7_3</v>
      </c>
      <c r="B36">
        <f>ProkustesV!E41</f>
        <v>0.32209100000000002</v>
      </c>
      <c r="C36">
        <f>ProkustesV!F41</f>
        <v>8.4363900000000006E-2</v>
      </c>
      <c r="D36">
        <f>ProkustesV!G41</f>
        <v>0.32582899999999998</v>
      </c>
      <c r="E36">
        <f>ProkustesV!H41</f>
        <v>-9.2324600000000007E-2</v>
      </c>
      <c r="F36">
        <f>ProkustesV!I41</f>
        <v>-1.61811E-2</v>
      </c>
      <c r="G36">
        <f>ProkustesV!J41</f>
        <v>3.6015399999999999E-3</v>
      </c>
      <c r="H36">
        <f>ProkustesV!K41</f>
        <v>0.13176099999999999</v>
      </c>
      <c r="I36">
        <f>ProkustesV!L41</f>
        <v>0.231597</v>
      </c>
      <c r="J36">
        <f>ProkustesV!M41</f>
        <v>0.12887999999999999</v>
      </c>
      <c r="K36">
        <f>ProkustesV!N41</f>
        <v>7.8582200000000005E-2</v>
      </c>
      <c r="L36">
        <f>ProkustesV!O41</f>
        <v>-0.29472500000000001</v>
      </c>
      <c r="M36">
        <f>ProkustesV!P41</f>
        <v>0.21843299999999999</v>
      </c>
      <c r="N36">
        <f>ProkustesV!Q41</f>
        <v>0.12595500000000001</v>
      </c>
      <c r="O36">
        <f>ProkustesV!R41</f>
        <v>-7.6786699999999999E-2</v>
      </c>
      <c r="P36">
        <f>ProkustesV!S41</f>
        <v>0.13022500000000001</v>
      </c>
      <c r="Q36">
        <f>ProkustesV!T41</f>
        <v>-0.22522600000000001</v>
      </c>
      <c r="R36">
        <f>ProkustesV!U41</f>
        <v>-0.27942899999999998</v>
      </c>
      <c r="S36">
        <f>ProkustesV!V41</f>
        <v>-0.21986800000000001</v>
      </c>
      <c r="T36">
        <f>ProkustesV!W41</f>
        <v>-0.574407</v>
      </c>
      <c r="U36">
        <f>ProkustesV!X41</f>
        <v>-2.37214E-3</v>
      </c>
    </row>
    <row r="37" spans="1:21" x14ac:dyDescent="0.3">
      <c r="A37" t="str">
        <f>MID(ProkustesV!C42,4,3)&amp;"_"&amp;ProkustesV!A42&amp;"_"&amp;ProkustesV!B42</f>
        <v>alp_7_4</v>
      </c>
      <c r="B37">
        <f>ProkustesV!E42</f>
        <v>0.357209</v>
      </c>
      <c r="C37">
        <f>ProkustesV!F42</f>
        <v>9.7218899999999997E-2</v>
      </c>
      <c r="D37">
        <f>ProkustesV!G42</f>
        <v>0.35838999999999999</v>
      </c>
      <c r="E37">
        <f>ProkustesV!H42</f>
        <v>-7.2289500000000007E-2</v>
      </c>
      <c r="F37">
        <f>ProkustesV!I42</f>
        <v>-2.62656E-4</v>
      </c>
      <c r="G37">
        <f>ProkustesV!J42</f>
        <v>1.8030100000000001E-3</v>
      </c>
      <c r="H37">
        <f>ProkustesV!K42</f>
        <v>0.106507</v>
      </c>
      <c r="I37">
        <f>ProkustesV!L42</f>
        <v>0.19836799999999999</v>
      </c>
      <c r="J37">
        <f>ProkustesV!M42</f>
        <v>0.109168</v>
      </c>
      <c r="K37">
        <f>ProkustesV!N42</f>
        <v>6.7317299999999997E-2</v>
      </c>
      <c r="L37">
        <f>ProkustesV!O42</f>
        <v>-0.30319699999999999</v>
      </c>
      <c r="M37">
        <f>ProkustesV!P42</f>
        <v>0.226216</v>
      </c>
      <c r="N37">
        <f>ProkustesV!Q42</f>
        <v>0.109983</v>
      </c>
      <c r="O37">
        <f>ProkustesV!R42</f>
        <v>-8.4115099999999998E-2</v>
      </c>
      <c r="P37">
        <f>ProkustesV!S42</f>
        <v>0.11522499999999999</v>
      </c>
      <c r="Q37">
        <f>ProkustesV!T42</f>
        <v>-0.230937</v>
      </c>
      <c r="R37">
        <f>ProkustesV!U42</f>
        <v>-0.30803599999999998</v>
      </c>
      <c r="S37">
        <f>ProkustesV!V42</f>
        <v>-0.20336499999999999</v>
      </c>
      <c r="T37">
        <f>ProkustesV!W42</f>
        <v>-0.54498599999999997</v>
      </c>
      <c r="U37">
        <f>ProkustesV!X42</f>
        <v>-2.1671099999999999E-4</v>
      </c>
    </row>
    <row r="38" spans="1:21" x14ac:dyDescent="0.3">
      <c r="A38" t="str">
        <f>MID(ProkustesV!C43,4,3)&amp;"_"&amp;ProkustesV!A43&amp;"_"&amp;ProkustesV!B43</f>
        <v>alp_7_5</v>
      </c>
      <c r="B38">
        <f>ProkustesV!E43</f>
        <v>0.29152899999999998</v>
      </c>
      <c r="C38">
        <f>ProkustesV!F43</f>
        <v>0.10567</v>
      </c>
      <c r="D38">
        <f>ProkustesV!G43</f>
        <v>0.31410399999999999</v>
      </c>
      <c r="E38">
        <f>ProkustesV!H43</f>
        <v>-9.3343200000000001E-2</v>
      </c>
      <c r="F38">
        <f>ProkustesV!I43</f>
        <v>-3.8891700000000001E-2</v>
      </c>
      <c r="G38">
        <f>ProkustesV!J43</f>
        <v>-2.36192E-3</v>
      </c>
      <c r="H38">
        <f>ProkustesV!K43</f>
        <v>0.13444700000000001</v>
      </c>
      <c r="I38">
        <f>ProkustesV!L43</f>
        <v>0.25952900000000001</v>
      </c>
      <c r="J38">
        <f>ProkustesV!M43</f>
        <v>0.12557099999999999</v>
      </c>
      <c r="K38">
        <f>ProkustesV!N43</f>
        <v>9.3186099999999994E-2</v>
      </c>
      <c r="L38">
        <f>ProkustesV!O43</f>
        <v>-0.251969</v>
      </c>
      <c r="M38">
        <f>ProkustesV!P43</f>
        <v>0.22883200000000001</v>
      </c>
      <c r="N38">
        <f>ProkustesV!Q43</f>
        <v>0.12894600000000001</v>
      </c>
      <c r="O38">
        <f>ProkustesV!R43</f>
        <v>-9.4302200000000003E-2</v>
      </c>
      <c r="P38">
        <f>ProkustesV!S43</f>
        <v>0.13431000000000001</v>
      </c>
      <c r="Q38">
        <f>ProkustesV!T43</f>
        <v>-0.26038800000000001</v>
      </c>
      <c r="R38">
        <f>ProkustesV!U43</f>
        <v>-0.26948800000000001</v>
      </c>
      <c r="S38">
        <f>ProkustesV!V43</f>
        <v>-0.248665</v>
      </c>
      <c r="T38">
        <f>ProkustesV!W43</f>
        <v>-0.56855800000000001</v>
      </c>
      <c r="U38">
        <f>ProkustesV!X43</f>
        <v>1.1844E-2</v>
      </c>
    </row>
    <row r="39" spans="1:21" x14ac:dyDescent="0.3">
      <c r="A39" t="str">
        <f>MID(ProkustesV!C44,4,3)&amp;"_"&amp;ProkustesV!A44&amp;"_"&amp;ProkustesV!B44</f>
        <v>alp_8_1</v>
      </c>
      <c r="B39">
        <f>ProkustesV!E44</f>
        <v>0.33431</v>
      </c>
      <c r="C39">
        <f>ProkustesV!F44</f>
        <v>9.3343999999999996E-2</v>
      </c>
      <c r="D39">
        <f>ProkustesV!G44</f>
        <v>0.33979300000000001</v>
      </c>
      <c r="E39">
        <f>ProkustesV!H44</f>
        <v>-9.3513899999999997E-2</v>
      </c>
      <c r="F39">
        <f>ProkustesV!I44</f>
        <v>5.4302999999999997E-2</v>
      </c>
      <c r="G39">
        <f>ProkustesV!J44</f>
        <v>4.7795399999999997E-3</v>
      </c>
      <c r="H39">
        <f>ProkustesV!K44</f>
        <v>7.8868599999999997E-2</v>
      </c>
      <c r="I39">
        <f>ProkustesV!L44</f>
        <v>0.253473</v>
      </c>
      <c r="J39">
        <f>ProkustesV!M44</f>
        <v>9.3430899999999997E-2</v>
      </c>
      <c r="K39">
        <f>ProkustesV!N44</f>
        <v>8.7661699999999995E-2</v>
      </c>
      <c r="L39">
        <f>ProkustesV!O44</f>
        <v>-0.30107400000000001</v>
      </c>
      <c r="M39">
        <f>ProkustesV!P44</f>
        <v>0.265876</v>
      </c>
      <c r="N39">
        <f>ProkustesV!Q44</f>
        <v>9.3867599999999995E-2</v>
      </c>
      <c r="O39">
        <f>ProkustesV!R44</f>
        <v>-6.8867100000000001E-2</v>
      </c>
      <c r="P39">
        <f>ProkustesV!S44</f>
        <v>0.102037</v>
      </c>
      <c r="Q39">
        <f>ProkustesV!T44</f>
        <v>-0.25287500000000002</v>
      </c>
      <c r="R39">
        <f>ProkustesV!U44</f>
        <v>-0.33563599999999999</v>
      </c>
      <c r="S39">
        <f>ProkustesV!V44</f>
        <v>-0.30312099999999997</v>
      </c>
      <c r="T39">
        <f>ProkustesV!W44</f>
        <v>-0.45989999999999998</v>
      </c>
      <c r="U39">
        <f>ProkustesV!X44</f>
        <v>1.32429E-2</v>
      </c>
    </row>
    <row r="40" spans="1:21" x14ac:dyDescent="0.3">
      <c r="A40" t="str">
        <f>MID(ProkustesV!C45,4,3)&amp;"_"&amp;ProkustesV!A45&amp;"_"&amp;ProkustesV!B45</f>
        <v>alp_8_2</v>
      </c>
      <c r="B40">
        <f>ProkustesV!E45</f>
        <v>0.35392299999999999</v>
      </c>
      <c r="C40">
        <f>ProkustesV!F45</f>
        <v>8.5829799999999998E-2</v>
      </c>
      <c r="D40">
        <f>ProkustesV!G45</f>
        <v>0.35877199999999998</v>
      </c>
      <c r="E40">
        <f>ProkustesV!H45</f>
        <v>-9.0198600000000004E-2</v>
      </c>
      <c r="F40">
        <f>ProkustesV!I45</f>
        <v>9.2950699999999997E-2</v>
      </c>
      <c r="G40">
        <f>ProkustesV!J45</f>
        <v>7.0747500000000003E-3</v>
      </c>
      <c r="H40">
        <f>ProkustesV!K45</f>
        <v>7.37265E-2</v>
      </c>
      <c r="I40">
        <f>ProkustesV!L45</f>
        <v>0.26528299999999999</v>
      </c>
      <c r="J40">
        <f>ProkustesV!M45</f>
        <v>7.4417499999999998E-2</v>
      </c>
      <c r="K40">
        <f>ProkustesV!N45</f>
        <v>8.0332000000000001E-2</v>
      </c>
      <c r="L40">
        <f>ProkustesV!O45</f>
        <v>-0.30465300000000001</v>
      </c>
      <c r="M40">
        <f>ProkustesV!P45</f>
        <v>0.21192</v>
      </c>
      <c r="N40">
        <f>ProkustesV!Q45</f>
        <v>8.3212800000000003E-2</v>
      </c>
      <c r="O40">
        <f>ProkustesV!R45</f>
        <v>-7.9072500000000004E-2</v>
      </c>
      <c r="P40">
        <f>ProkustesV!S45</f>
        <v>9.0080499999999994E-2</v>
      </c>
      <c r="Q40">
        <f>ProkustesV!T45</f>
        <v>-0.24843899999999999</v>
      </c>
      <c r="R40">
        <f>ProkustesV!U45</f>
        <v>-0.32401000000000002</v>
      </c>
      <c r="S40">
        <f>ProkustesV!V45</f>
        <v>-0.24443200000000001</v>
      </c>
      <c r="T40">
        <f>ProkustesV!W45</f>
        <v>-0.49841999999999997</v>
      </c>
      <c r="U40">
        <f>ProkustesV!X45</f>
        <v>1.17029E-2</v>
      </c>
    </row>
    <row r="41" spans="1:21" x14ac:dyDescent="0.3">
      <c r="A41" t="str">
        <f>MID(ProkustesV!C46,4,3)&amp;"_"&amp;ProkustesV!A46&amp;"_"&amp;ProkustesV!B46</f>
        <v>alp_8_3</v>
      </c>
      <c r="B41">
        <f>ProkustesV!E46</f>
        <v>0.34928999999999999</v>
      </c>
      <c r="C41">
        <f>ProkustesV!F46</f>
        <v>8.1486699999999995E-2</v>
      </c>
      <c r="D41">
        <f>ProkustesV!G46</f>
        <v>0.36021599999999998</v>
      </c>
      <c r="E41">
        <f>ProkustesV!H46</f>
        <v>-9.8314600000000002E-2</v>
      </c>
      <c r="F41">
        <f>ProkustesV!I46</f>
        <v>6.1049899999999997E-2</v>
      </c>
      <c r="G41">
        <f>ProkustesV!J46</f>
        <v>1.10574E-2</v>
      </c>
      <c r="H41">
        <f>ProkustesV!K46</f>
        <v>7.2908399999999998E-2</v>
      </c>
      <c r="I41">
        <f>ProkustesV!L46</f>
        <v>0.24141099999999999</v>
      </c>
      <c r="J41">
        <f>ProkustesV!M46</f>
        <v>8.5792800000000002E-2</v>
      </c>
      <c r="K41">
        <f>ProkustesV!N46</f>
        <v>8.1919500000000006E-2</v>
      </c>
      <c r="L41">
        <f>ProkustesV!O46</f>
        <v>-0.33178800000000003</v>
      </c>
      <c r="M41">
        <f>ProkustesV!P46</f>
        <v>0.26630399999999999</v>
      </c>
      <c r="N41">
        <f>ProkustesV!Q46</f>
        <v>8.9118199999999995E-2</v>
      </c>
      <c r="O41">
        <f>ProkustesV!R46</f>
        <v>-7.6580599999999999E-2</v>
      </c>
      <c r="P41">
        <f>ProkustesV!S46</f>
        <v>8.2809900000000006E-2</v>
      </c>
      <c r="Q41">
        <f>ProkustesV!T46</f>
        <v>-0.230514</v>
      </c>
      <c r="R41">
        <f>ProkustesV!U46</f>
        <v>-0.30335200000000001</v>
      </c>
      <c r="S41">
        <f>ProkustesV!V46</f>
        <v>-0.29346</v>
      </c>
      <c r="T41">
        <f>ProkustesV!W46</f>
        <v>-0.46604499999999999</v>
      </c>
      <c r="U41">
        <f>ProkustesV!X46</f>
        <v>1.669E-2</v>
      </c>
    </row>
    <row r="42" spans="1:21" x14ac:dyDescent="0.3">
      <c r="A42" t="str">
        <f>MID(ProkustesV!C47,4,3)&amp;"_"&amp;ProkustesV!A47&amp;"_"&amp;ProkustesV!B47</f>
        <v>alp_8_4</v>
      </c>
      <c r="B42">
        <f>ProkustesV!E47</f>
        <v>0.34334100000000001</v>
      </c>
      <c r="C42">
        <f>ProkustesV!F47</f>
        <v>0.100604</v>
      </c>
      <c r="D42">
        <f>ProkustesV!G47</f>
        <v>0.33538800000000002</v>
      </c>
      <c r="E42">
        <f>ProkustesV!H47</f>
        <v>-8.85214E-2</v>
      </c>
      <c r="F42">
        <f>ProkustesV!I47</f>
        <v>4.8819300000000003E-2</v>
      </c>
      <c r="G42">
        <f>ProkustesV!J47</f>
        <v>-4.8357599999999997E-3</v>
      </c>
      <c r="H42">
        <f>ProkustesV!K47</f>
        <v>8.6430099999999996E-2</v>
      </c>
      <c r="I42">
        <f>ProkustesV!L47</f>
        <v>0.26841900000000002</v>
      </c>
      <c r="J42">
        <f>ProkustesV!M47</f>
        <v>8.6805300000000002E-2</v>
      </c>
      <c r="K42">
        <f>ProkustesV!N47</f>
        <v>8.5028000000000006E-2</v>
      </c>
      <c r="L42">
        <f>ProkustesV!O47</f>
        <v>-0.296622</v>
      </c>
      <c r="M42">
        <f>ProkustesV!P47</f>
        <v>0.278528</v>
      </c>
      <c r="N42">
        <f>ProkustesV!Q47</f>
        <v>8.3897200000000005E-2</v>
      </c>
      <c r="O42">
        <f>ProkustesV!R47</f>
        <v>-8.4199700000000002E-2</v>
      </c>
      <c r="P42">
        <f>ProkustesV!S47</f>
        <v>8.2895300000000005E-2</v>
      </c>
      <c r="Q42">
        <f>ProkustesV!T47</f>
        <v>-0.27932200000000001</v>
      </c>
      <c r="R42">
        <f>ProkustesV!U47</f>
        <v>-0.29203099999999999</v>
      </c>
      <c r="S42">
        <f>ProkustesV!V47</f>
        <v>-0.27522999999999997</v>
      </c>
      <c r="T42">
        <f>ProkustesV!W47</f>
        <v>-0.47892299999999999</v>
      </c>
      <c r="U42">
        <f>ProkustesV!X47</f>
        <v>-4.6904100000000001E-4</v>
      </c>
    </row>
    <row r="43" spans="1:21" x14ac:dyDescent="0.3">
      <c r="A43" t="str">
        <f>MID(ProkustesV!C48,4,3)&amp;"_"&amp;ProkustesV!A48&amp;"_"&amp;ProkustesV!B48</f>
        <v>alp_8_5</v>
      </c>
      <c r="B43">
        <f>ProkustesV!E48</f>
        <v>0.33844099999999999</v>
      </c>
      <c r="C43">
        <f>ProkustesV!F48</f>
        <v>0.111232</v>
      </c>
      <c r="D43">
        <f>ProkustesV!G48</f>
        <v>0.33475199999999999</v>
      </c>
      <c r="E43">
        <f>ProkustesV!H48</f>
        <v>-7.5207999999999997E-2</v>
      </c>
      <c r="F43">
        <f>ProkustesV!I48</f>
        <v>3.49188E-2</v>
      </c>
      <c r="G43">
        <f>ProkustesV!J48</f>
        <v>2.8855700000000001E-2</v>
      </c>
      <c r="H43">
        <f>ProkustesV!K48</f>
        <v>8.3186700000000002E-2</v>
      </c>
      <c r="I43">
        <f>ProkustesV!L48</f>
        <v>0.27694099999999999</v>
      </c>
      <c r="J43">
        <f>ProkustesV!M48</f>
        <v>8.2848900000000003E-2</v>
      </c>
      <c r="K43">
        <f>ProkustesV!N48</f>
        <v>0.10212499999999999</v>
      </c>
      <c r="L43">
        <f>ProkustesV!O48</f>
        <v>-0.27347399999999999</v>
      </c>
      <c r="M43">
        <f>ProkustesV!P48</f>
        <v>0.24913299999999999</v>
      </c>
      <c r="N43">
        <f>ProkustesV!Q48</f>
        <v>8.6375400000000005E-2</v>
      </c>
      <c r="O43">
        <f>ProkustesV!R48</f>
        <v>-0.116313</v>
      </c>
      <c r="P43">
        <f>ProkustesV!S48</f>
        <v>7.7448600000000006E-2</v>
      </c>
      <c r="Q43">
        <f>ProkustesV!T48</f>
        <v>-0.302427</v>
      </c>
      <c r="R43">
        <f>ProkustesV!U48</f>
        <v>-0.31056699999999998</v>
      </c>
      <c r="S43">
        <f>ProkustesV!V48</f>
        <v>-0.30594100000000002</v>
      </c>
      <c r="T43">
        <f>ProkustesV!W48</f>
        <v>-0.45393</v>
      </c>
      <c r="U43">
        <f>ProkustesV!X48</f>
        <v>3.1602600000000002E-2</v>
      </c>
    </row>
    <row r="44" spans="1:21" x14ac:dyDescent="0.3">
      <c r="A44" t="str">
        <f>MID(ProkustesV!C49,4,3)&amp;"_"&amp;ProkustesV!A49&amp;"_"&amp;ProkustesV!B49</f>
        <v>alp_9_1</v>
      </c>
      <c r="B44">
        <f>ProkustesV!E49</f>
        <v>0.35708800000000002</v>
      </c>
      <c r="C44">
        <f>ProkustesV!F49</f>
        <v>8.4859199999999996E-2</v>
      </c>
      <c r="D44">
        <f>ProkustesV!G49</f>
        <v>0.357817</v>
      </c>
      <c r="E44">
        <f>ProkustesV!H49</f>
        <v>-8.8716799999999998E-2</v>
      </c>
      <c r="F44">
        <f>ProkustesV!I49</f>
        <v>-2.18298E-2</v>
      </c>
      <c r="G44">
        <f>ProkustesV!J49</f>
        <v>-6.7347500000000003E-3</v>
      </c>
      <c r="H44">
        <f>ProkustesV!K49</f>
        <v>0.10777299999999999</v>
      </c>
      <c r="I44">
        <f>ProkustesV!L49</f>
        <v>0.25953500000000002</v>
      </c>
      <c r="J44">
        <f>ProkustesV!M49</f>
        <v>0.10208100000000001</v>
      </c>
      <c r="K44">
        <f>ProkustesV!N49</f>
        <v>8.3789199999999994E-2</v>
      </c>
      <c r="L44">
        <f>ProkustesV!O49</f>
        <v>-0.29271799999999998</v>
      </c>
      <c r="M44">
        <f>ProkustesV!P49</f>
        <v>0.20213800000000001</v>
      </c>
      <c r="N44">
        <f>ProkustesV!Q49</f>
        <v>0.104917</v>
      </c>
      <c r="O44">
        <f>ProkustesV!R49</f>
        <v>-8.1206200000000006E-2</v>
      </c>
      <c r="P44">
        <f>ProkustesV!S49</f>
        <v>0.103502</v>
      </c>
      <c r="Q44">
        <f>ProkustesV!T49</f>
        <v>-0.25479099999999999</v>
      </c>
      <c r="R44">
        <f>ProkustesV!U49</f>
        <v>-0.269617</v>
      </c>
      <c r="S44">
        <f>ProkustesV!V49</f>
        <v>-0.196354</v>
      </c>
      <c r="T44">
        <f>ProkustesV!W49</f>
        <v>-0.549014</v>
      </c>
      <c r="U44">
        <f>ProkustesV!X49</f>
        <v>-2.51804E-3</v>
      </c>
    </row>
    <row r="45" spans="1:21" x14ac:dyDescent="0.3">
      <c r="A45" t="str">
        <f>MID(ProkustesV!C50,4,3)&amp;"_"&amp;ProkustesV!A50&amp;"_"&amp;ProkustesV!B50</f>
        <v>alp_9_2</v>
      </c>
      <c r="B45">
        <f>ProkustesV!E50</f>
        <v>0.38819399999999998</v>
      </c>
      <c r="C45">
        <f>ProkustesV!F50</f>
        <v>8.4467399999999998E-2</v>
      </c>
      <c r="D45">
        <f>ProkustesV!G50</f>
        <v>0.39221299999999998</v>
      </c>
      <c r="E45">
        <f>ProkustesV!H50</f>
        <v>-7.3036500000000004E-2</v>
      </c>
      <c r="F45">
        <f>ProkustesV!I50</f>
        <v>5.2306400000000003E-2</v>
      </c>
      <c r="G45">
        <f>ProkustesV!J50</f>
        <v>3.9677699999999998E-3</v>
      </c>
      <c r="H45">
        <f>ProkustesV!K50</f>
        <v>9.0184399999999998E-2</v>
      </c>
      <c r="I45">
        <f>ProkustesV!L50</f>
        <v>0.147061</v>
      </c>
      <c r="J45">
        <f>ProkustesV!M50</f>
        <v>8.8401400000000005E-2</v>
      </c>
      <c r="K45">
        <f>ProkustesV!N50</f>
        <v>7.0316500000000004E-2</v>
      </c>
      <c r="L45">
        <f>ProkustesV!O50</f>
        <v>-0.28376499999999999</v>
      </c>
      <c r="M45">
        <f>ProkustesV!P50</f>
        <v>0.16342699999999999</v>
      </c>
      <c r="N45">
        <f>ProkustesV!Q50</f>
        <v>8.9385800000000001E-2</v>
      </c>
      <c r="O45">
        <f>ProkustesV!R50</f>
        <v>-5.25633E-2</v>
      </c>
      <c r="P45">
        <f>ProkustesV!S50</f>
        <v>9.0726699999999993E-2</v>
      </c>
      <c r="Q45">
        <f>ProkustesV!T50</f>
        <v>-0.16009399999999999</v>
      </c>
      <c r="R45">
        <f>ProkustesV!U50</f>
        <v>-0.31695299999999998</v>
      </c>
      <c r="S45">
        <f>ProkustesV!V50</f>
        <v>-0.19093499999999999</v>
      </c>
      <c r="T45">
        <f>ProkustesV!W50</f>
        <v>-0.59069300000000002</v>
      </c>
      <c r="U45">
        <f>ProkustesV!X50</f>
        <v>7.3890500000000003E-3</v>
      </c>
    </row>
    <row r="46" spans="1:21" x14ac:dyDescent="0.3">
      <c r="A46" t="str">
        <f>MID(ProkustesV!C51,4,3)&amp;"_"&amp;ProkustesV!A51&amp;"_"&amp;ProkustesV!B51</f>
        <v>alp_9_3</v>
      </c>
      <c r="B46">
        <f>ProkustesV!E51</f>
        <v>0.35523199999999999</v>
      </c>
      <c r="C46">
        <f>ProkustesV!F51</f>
        <v>8.7402599999999997E-2</v>
      </c>
      <c r="D46">
        <f>ProkustesV!G51</f>
        <v>0.359489</v>
      </c>
      <c r="E46">
        <f>ProkustesV!H51</f>
        <v>-9.7051200000000004E-2</v>
      </c>
      <c r="F46">
        <f>ProkustesV!I51</f>
        <v>-3.6542400000000003E-2</v>
      </c>
      <c r="G46">
        <f>ProkustesV!J51</f>
        <v>-9.6438200000000009E-3</v>
      </c>
      <c r="H46">
        <f>ProkustesV!K51</f>
        <v>0.109401</v>
      </c>
      <c r="I46">
        <f>ProkustesV!L51</f>
        <v>0.22936999999999999</v>
      </c>
      <c r="J46">
        <f>ProkustesV!M51</f>
        <v>0.12642200000000001</v>
      </c>
      <c r="K46">
        <f>ProkustesV!N51</f>
        <v>7.4847999999999998E-2</v>
      </c>
      <c r="L46">
        <f>ProkustesV!O51</f>
        <v>-0.28564400000000001</v>
      </c>
      <c r="M46">
        <f>ProkustesV!P51</f>
        <v>0.18734100000000001</v>
      </c>
      <c r="N46">
        <f>ProkustesV!Q51</f>
        <v>0.113381</v>
      </c>
      <c r="O46">
        <f>ProkustesV!R51</f>
        <v>-6.9094500000000003E-2</v>
      </c>
      <c r="P46">
        <f>ProkustesV!S51</f>
        <v>0.11755599999999999</v>
      </c>
      <c r="Q46">
        <f>ProkustesV!T51</f>
        <v>-0.21845800000000001</v>
      </c>
      <c r="R46">
        <f>ProkustesV!U51</f>
        <v>-0.27865600000000001</v>
      </c>
      <c r="S46">
        <f>ProkustesV!V51</f>
        <v>-0.170511</v>
      </c>
      <c r="T46">
        <f>ProkustesV!W51</f>
        <v>-0.58063900000000002</v>
      </c>
      <c r="U46">
        <f>ProkustesV!X51</f>
        <v>-1.42028E-2</v>
      </c>
    </row>
    <row r="47" spans="1:21" x14ac:dyDescent="0.3">
      <c r="A47" t="str">
        <f>MID(ProkustesV!C52,4,3)&amp;"_"&amp;ProkustesV!A52&amp;"_"&amp;ProkustesV!B52</f>
        <v>alp_9_4</v>
      </c>
      <c r="B47">
        <f>ProkustesV!E52</f>
        <v>0.35867300000000002</v>
      </c>
      <c r="C47">
        <f>ProkustesV!F52</f>
        <v>7.4021199999999995E-2</v>
      </c>
      <c r="D47">
        <f>ProkustesV!G52</f>
        <v>0.36192200000000002</v>
      </c>
      <c r="E47">
        <f>ProkustesV!H52</f>
        <v>-9.7658800000000004E-2</v>
      </c>
      <c r="F47">
        <f>ProkustesV!I52</f>
        <v>1.46941E-2</v>
      </c>
      <c r="G47">
        <f>ProkustesV!J52</f>
        <v>-1.9216799999999999E-2</v>
      </c>
      <c r="H47">
        <f>ProkustesV!K52</f>
        <v>0.109995</v>
      </c>
      <c r="I47">
        <f>ProkustesV!L52</f>
        <v>0.18992899999999999</v>
      </c>
      <c r="J47">
        <f>ProkustesV!M52</f>
        <v>0.11176700000000001</v>
      </c>
      <c r="K47">
        <f>ProkustesV!N52</f>
        <v>5.3087299999999997E-2</v>
      </c>
      <c r="L47">
        <f>ProkustesV!O52</f>
        <v>-0.29604399999999997</v>
      </c>
      <c r="M47">
        <f>ProkustesV!P52</f>
        <v>0.186413</v>
      </c>
      <c r="N47">
        <f>ProkustesV!Q52</f>
        <v>0.11351</v>
      </c>
      <c r="O47">
        <f>ProkustesV!R52</f>
        <v>-5.7715000000000002E-2</v>
      </c>
      <c r="P47">
        <f>ProkustesV!S52</f>
        <v>0.114514</v>
      </c>
      <c r="Q47">
        <f>ProkustesV!T52</f>
        <v>-0.15109800000000001</v>
      </c>
      <c r="R47">
        <f>ProkustesV!U52</f>
        <v>-0.26386100000000001</v>
      </c>
      <c r="S47">
        <f>ProkustesV!V52</f>
        <v>-0.16122800000000001</v>
      </c>
      <c r="T47">
        <f>ProkustesV!W52</f>
        <v>-0.62517199999999995</v>
      </c>
      <c r="U47">
        <f>ProkustesV!X52</f>
        <v>-1.6534699999999999E-2</v>
      </c>
    </row>
    <row r="48" spans="1:21" x14ac:dyDescent="0.3">
      <c r="A48" t="str">
        <f>MID(ProkustesV!C53,4,3)&amp;"_"&amp;ProkustesV!A53&amp;"_"&amp;ProkustesV!B53</f>
        <v>alp_9_5</v>
      </c>
      <c r="B48">
        <f>ProkustesV!E53</f>
        <v>0.31830000000000003</v>
      </c>
      <c r="C48">
        <f>ProkustesV!F53</f>
        <v>0.108872</v>
      </c>
      <c r="D48">
        <f>ProkustesV!G53</f>
        <v>0.33690500000000001</v>
      </c>
      <c r="E48">
        <f>ProkustesV!H53</f>
        <v>-0.10624400000000001</v>
      </c>
      <c r="F48">
        <f>ProkustesV!I53</f>
        <v>-8.7105299999999997E-2</v>
      </c>
      <c r="G48">
        <f>ProkustesV!J53</f>
        <v>-4.8044899999999998E-3</v>
      </c>
      <c r="H48">
        <f>ProkustesV!K53</f>
        <v>0.13311600000000001</v>
      </c>
      <c r="I48">
        <f>ProkustesV!L53</f>
        <v>0.23256199999999999</v>
      </c>
      <c r="J48">
        <f>ProkustesV!M53</f>
        <v>0.143451</v>
      </c>
      <c r="K48">
        <f>ProkustesV!N53</f>
        <v>9.5523999999999998E-2</v>
      </c>
      <c r="L48">
        <f>ProkustesV!O53</f>
        <v>-0.27073799999999998</v>
      </c>
      <c r="M48">
        <f>ProkustesV!P53</f>
        <v>0.20594100000000001</v>
      </c>
      <c r="N48">
        <f>ProkustesV!Q53</f>
        <v>0.135016</v>
      </c>
      <c r="O48">
        <f>ProkustesV!R53</f>
        <v>-9.2476299999999997E-2</v>
      </c>
      <c r="P48">
        <f>ProkustesV!S53</f>
        <v>0.13882800000000001</v>
      </c>
      <c r="Q48">
        <f>ProkustesV!T53</f>
        <v>-0.217448</v>
      </c>
      <c r="R48">
        <f>ProkustesV!U53</f>
        <v>-0.29483799999999999</v>
      </c>
      <c r="S48">
        <f>ProkustesV!V53</f>
        <v>-0.226248</v>
      </c>
      <c r="T48">
        <f>ProkustesV!W53</f>
        <v>-0.55293300000000001</v>
      </c>
      <c r="U48">
        <f>ProkustesV!X53</f>
        <v>4.3214799999999999E-3</v>
      </c>
    </row>
    <row r="49" spans="1:21" x14ac:dyDescent="0.3">
      <c r="A49" t="str">
        <f>MID(ProkustesV!C54,4,3)&amp;"_"&amp;ProkustesV!A54&amp;"_"&amp;ProkustesV!B54</f>
        <v>alp_10_1</v>
      </c>
      <c r="B49">
        <f>ProkustesV!E54</f>
        <v>0.35458299999999998</v>
      </c>
      <c r="C49">
        <f>ProkustesV!F54</f>
        <v>8.1067E-2</v>
      </c>
      <c r="D49">
        <f>ProkustesV!G54</f>
        <v>0.36519099999999999</v>
      </c>
      <c r="E49">
        <f>ProkustesV!H54</f>
        <v>-7.4457800000000005E-2</v>
      </c>
      <c r="F49">
        <f>ProkustesV!I54</f>
        <v>0.109094</v>
      </c>
      <c r="G49">
        <f>ProkustesV!J54</f>
        <v>-9.7000100000000002E-3</v>
      </c>
      <c r="H49">
        <f>ProkustesV!K54</f>
        <v>8.0044900000000002E-2</v>
      </c>
      <c r="I49">
        <f>ProkustesV!L54</f>
        <v>0.202399</v>
      </c>
      <c r="J49">
        <f>ProkustesV!M54</f>
        <v>7.8517699999999996E-2</v>
      </c>
      <c r="K49">
        <f>ProkustesV!N54</f>
        <v>5.8860599999999999E-2</v>
      </c>
      <c r="L49">
        <f>ProkustesV!O54</f>
        <v>-0.29655700000000002</v>
      </c>
      <c r="M49">
        <f>ProkustesV!P54</f>
        <v>0.249528</v>
      </c>
      <c r="N49">
        <f>ProkustesV!Q54</f>
        <v>7.9253900000000002E-2</v>
      </c>
      <c r="O49">
        <f>ProkustesV!R54</f>
        <v>-6.0541299999999999E-2</v>
      </c>
      <c r="P49">
        <f>ProkustesV!S54</f>
        <v>8.4918599999999997E-2</v>
      </c>
      <c r="Q49">
        <f>ProkustesV!T54</f>
        <v>-0.196799</v>
      </c>
      <c r="R49">
        <f>ProkustesV!U54</f>
        <v>-0.31158400000000003</v>
      </c>
      <c r="S49">
        <f>ProkustesV!V54</f>
        <v>-0.24748800000000001</v>
      </c>
      <c r="T49">
        <f>ProkustesV!W54</f>
        <v>-0.543462</v>
      </c>
      <c r="U49">
        <f>ProkustesV!X54</f>
        <v>-2.8685099999999999E-3</v>
      </c>
    </row>
    <row r="50" spans="1:21" x14ac:dyDescent="0.3">
      <c r="A50" t="str">
        <f>MID(ProkustesV!C55,4,3)&amp;"_"&amp;ProkustesV!A55&amp;"_"&amp;ProkustesV!B55</f>
        <v>alp_10_2</v>
      </c>
      <c r="B50">
        <f>ProkustesV!E55</f>
        <v>0.379523</v>
      </c>
      <c r="C50">
        <f>ProkustesV!F55</f>
        <v>9.6380099999999996E-2</v>
      </c>
      <c r="D50">
        <f>ProkustesV!G55</f>
        <v>0.38879900000000001</v>
      </c>
      <c r="E50">
        <f>ProkustesV!H55</f>
        <v>-8.0075800000000003E-2</v>
      </c>
      <c r="F50">
        <f>ProkustesV!I55</f>
        <v>8.0510700000000004E-2</v>
      </c>
      <c r="G50">
        <f>ProkustesV!J55</f>
        <v>-6.4643900000000004E-3</v>
      </c>
      <c r="H50">
        <f>ProkustesV!K55</f>
        <v>6.7986699999999997E-2</v>
      </c>
      <c r="I50">
        <f>ProkustesV!L55</f>
        <v>0.215002</v>
      </c>
      <c r="J50">
        <f>ProkustesV!M55</f>
        <v>6.6729300000000005E-2</v>
      </c>
      <c r="K50">
        <f>ProkustesV!N55</f>
        <v>8.2207600000000006E-2</v>
      </c>
      <c r="L50">
        <f>ProkustesV!O55</f>
        <v>-0.28733900000000001</v>
      </c>
      <c r="M50">
        <f>ProkustesV!P55</f>
        <v>0.19519</v>
      </c>
      <c r="N50">
        <f>ProkustesV!Q55</f>
        <v>6.7327100000000001E-2</v>
      </c>
      <c r="O50">
        <f>ProkustesV!R55</f>
        <v>-8.5878300000000005E-2</v>
      </c>
      <c r="P50">
        <f>ProkustesV!S55</f>
        <v>7.82027E-2</v>
      </c>
      <c r="Q50">
        <f>ProkustesV!T55</f>
        <v>-0.21601799999999999</v>
      </c>
      <c r="R50">
        <f>ProkustesV!U55</f>
        <v>-0.29684700000000003</v>
      </c>
      <c r="S50">
        <f>ProkustesV!V55</f>
        <v>-0.22278700000000001</v>
      </c>
      <c r="T50">
        <f>ProkustesV!W55</f>
        <v>-0.54489200000000004</v>
      </c>
      <c r="U50">
        <f>ProkustesV!X55</f>
        <v>2.2444200000000001E-2</v>
      </c>
    </row>
    <row r="51" spans="1:21" x14ac:dyDescent="0.3">
      <c r="A51" t="str">
        <f>MID(ProkustesV!C56,4,3)&amp;"_"&amp;ProkustesV!A56&amp;"_"&amp;ProkustesV!B56</f>
        <v>alp_10_3</v>
      </c>
      <c r="B51">
        <f>ProkustesV!E56</f>
        <v>0.35952400000000001</v>
      </c>
      <c r="C51">
        <f>ProkustesV!F56</f>
        <v>7.9852500000000007E-2</v>
      </c>
      <c r="D51">
        <f>ProkustesV!G56</f>
        <v>0.36081000000000002</v>
      </c>
      <c r="E51">
        <f>ProkustesV!H56</f>
        <v>-9.7678600000000004E-2</v>
      </c>
      <c r="F51">
        <f>ProkustesV!I56</f>
        <v>4.2608899999999998E-2</v>
      </c>
      <c r="G51">
        <f>ProkustesV!J56</f>
        <v>3.8096699999999998E-3</v>
      </c>
      <c r="H51">
        <f>ProkustesV!K56</f>
        <v>0.10140200000000001</v>
      </c>
      <c r="I51">
        <f>ProkustesV!L56</f>
        <v>0.203788</v>
      </c>
      <c r="J51">
        <f>ProkustesV!M56</f>
        <v>9.7299499999999997E-2</v>
      </c>
      <c r="K51">
        <f>ProkustesV!N56</f>
        <v>7.0457900000000004E-2</v>
      </c>
      <c r="L51">
        <f>ProkustesV!O56</f>
        <v>-0.30198000000000003</v>
      </c>
      <c r="M51">
        <f>ProkustesV!P56</f>
        <v>0.20455699999999999</v>
      </c>
      <c r="N51">
        <f>ProkustesV!Q56</f>
        <v>9.2879699999999996E-2</v>
      </c>
      <c r="O51">
        <f>ProkustesV!R56</f>
        <v>-5.4004499999999997E-2</v>
      </c>
      <c r="P51">
        <f>ProkustesV!S56</f>
        <v>0.106921</v>
      </c>
      <c r="Q51">
        <f>ProkustesV!T56</f>
        <v>-0.1981</v>
      </c>
      <c r="R51">
        <f>ProkustesV!U56</f>
        <v>-0.27809</v>
      </c>
      <c r="S51">
        <f>ProkustesV!V56</f>
        <v>-0.21443100000000001</v>
      </c>
      <c r="T51">
        <f>ProkustesV!W56</f>
        <v>-0.58137399999999995</v>
      </c>
      <c r="U51">
        <f>ProkustesV!X56</f>
        <v>1.7489599999999999E-3</v>
      </c>
    </row>
    <row r="52" spans="1:21" x14ac:dyDescent="0.3">
      <c r="A52" t="str">
        <f>MID(ProkustesV!C57,4,3)&amp;"_"&amp;ProkustesV!A57&amp;"_"&amp;ProkustesV!B57</f>
        <v>alp_10_4</v>
      </c>
      <c r="B52">
        <f>ProkustesV!E57</f>
        <v>0.36830000000000002</v>
      </c>
      <c r="C52">
        <f>ProkustesV!F57</f>
        <v>7.9798599999999997E-2</v>
      </c>
      <c r="D52">
        <f>ProkustesV!G57</f>
        <v>0.37077599999999999</v>
      </c>
      <c r="E52">
        <f>ProkustesV!H57</f>
        <v>-9.0147099999999994E-2</v>
      </c>
      <c r="F52">
        <f>ProkustesV!I57</f>
        <v>5.0802600000000003E-2</v>
      </c>
      <c r="G52">
        <f>ProkustesV!J57</f>
        <v>-5.0503199999999996E-3</v>
      </c>
      <c r="H52">
        <f>ProkustesV!K57</f>
        <v>0.102324</v>
      </c>
      <c r="I52">
        <f>ProkustesV!L57</f>
        <v>0.19644300000000001</v>
      </c>
      <c r="J52">
        <f>ProkustesV!M57</f>
        <v>9.3491299999999999E-2</v>
      </c>
      <c r="K52">
        <f>ProkustesV!N57</f>
        <v>6.8753400000000006E-2</v>
      </c>
      <c r="L52">
        <f>ProkustesV!O57</f>
        <v>-0.29420299999999999</v>
      </c>
      <c r="M52">
        <f>ProkustesV!P57</f>
        <v>0.21418799999999999</v>
      </c>
      <c r="N52">
        <f>ProkustesV!Q57</f>
        <v>9.2401399999999995E-2</v>
      </c>
      <c r="O52">
        <f>ProkustesV!R57</f>
        <v>-5.1618400000000002E-2</v>
      </c>
      <c r="P52">
        <f>ProkustesV!S57</f>
        <v>8.81855E-2</v>
      </c>
      <c r="Q52">
        <f>ProkustesV!T57</f>
        <v>-0.17908399999999999</v>
      </c>
      <c r="R52">
        <f>ProkustesV!U57</f>
        <v>-0.30212899999999998</v>
      </c>
      <c r="S52">
        <f>ProkustesV!V57</f>
        <v>-0.217725</v>
      </c>
      <c r="T52">
        <f>ProkustesV!W57</f>
        <v>-0.56994900000000004</v>
      </c>
      <c r="U52">
        <f>ProkustesV!X57</f>
        <v>-1.5558799999999999E-2</v>
      </c>
    </row>
    <row r="53" spans="1:21" x14ac:dyDescent="0.3">
      <c r="A53" t="str">
        <f>MID(ProkustesV!C58,4,3)&amp;"_"&amp;ProkustesV!A58&amp;"_"&amp;ProkustesV!B58</f>
        <v>alp_10_5</v>
      </c>
      <c r="B53">
        <f>ProkustesV!E58</f>
        <v>0.374749</v>
      </c>
      <c r="C53">
        <f>ProkustesV!F58</f>
        <v>9.4530299999999998E-2</v>
      </c>
      <c r="D53">
        <f>ProkustesV!G58</f>
        <v>0.38122499999999998</v>
      </c>
      <c r="E53">
        <f>ProkustesV!H58</f>
        <v>-8.1432000000000004E-2</v>
      </c>
      <c r="F53">
        <f>ProkustesV!I58</f>
        <v>1.9149099999999999E-2</v>
      </c>
      <c r="G53">
        <f>ProkustesV!J58</f>
        <v>1.7479999999999999E-2</v>
      </c>
      <c r="H53">
        <f>ProkustesV!K58</f>
        <v>8.5881200000000005E-2</v>
      </c>
      <c r="I53">
        <f>ProkustesV!L58</f>
        <v>0.20458499999999999</v>
      </c>
      <c r="J53">
        <f>ProkustesV!M58</f>
        <v>8.5983799999999999E-2</v>
      </c>
      <c r="K53">
        <f>ProkustesV!N58</f>
        <v>7.0627599999999999E-2</v>
      </c>
      <c r="L53">
        <f>ProkustesV!O58</f>
        <v>-0.281889</v>
      </c>
      <c r="M53">
        <f>ProkustesV!P58</f>
        <v>0.195877</v>
      </c>
      <c r="N53">
        <f>ProkustesV!Q58</f>
        <v>9.1129000000000002E-2</v>
      </c>
      <c r="O53">
        <f>ProkustesV!R58</f>
        <v>-6.9178100000000006E-2</v>
      </c>
      <c r="P53">
        <f>ProkustesV!S58</f>
        <v>8.7785699999999994E-2</v>
      </c>
      <c r="Q53">
        <f>ProkustesV!T58</f>
        <v>-0.240674</v>
      </c>
      <c r="R53">
        <f>ProkustesV!U58</f>
        <v>-0.27684900000000001</v>
      </c>
      <c r="S53">
        <f>ProkustesV!V58</f>
        <v>-0.203406</v>
      </c>
      <c r="T53">
        <f>ProkustesV!W58</f>
        <v>-0.56716500000000003</v>
      </c>
      <c r="U53">
        <f>ProkustesV!X58</f>
        <v>1.1591199999999999E-2</v>
      </c>
    </row>
    <row r="54" spans="1:21" x14ac:dyDescent="0.3">
      <c r="A54" t="str">
        <f>MID(ProkustesV!C59,4,3)&amp;"_"&amp;ProkustesV!A59&amp;"_"&amp;ProkustesV!B59</f>
        <v>alp_11_1</v>
      </c>
      <c r="B54">
        <f>ProkustesV!E59</f>
        <v>0.36170000000000002</v>
      </c>
      <c r="C54">
        <f>ProkustesV!F59</f>
        <v>9.7367400000000007E-2</v>
      </c>
      <c r="D54">
        <f>ProkustesV!G59</f>
        <v>0.35878199999999999</v>
      </c>
      <c r="E54">
        <f>ProkustesV!H59</f>
        <v>-8.2430600000000007E-2</v>
      </c>
      <c r="F54">
        <f>ProkustesV!I59</f>
        <v>4.2671199999999999E-2</v>
      </c>
      <c r="G54">
        <f>ProkustesV!J59</f>
        <v>7.2742800000000002E-3</v>
      </c>
      <c r="H54">
        <f>ProkustesV!K59</f>
        <v>9.2660900000000004E-2</v>
      </c>
      <c r="I54">
        <f>ProkustesV!L59</f>
        <v>0.25237100000000001</v>
      </c>
      <c r="J54">
        <f>ProkustesV!M59</f>
        <v>8.8058600000000001E-2</v>
      </c>
      <c r="K54">
        <f>ProkustesV!N59</f>
        <v>8.4562700000000005E-2</v>
      </c>
      <c r="L54">
        <f>ProkustesV!O59</f>
        <v>-0.28019100000000002</v>
      </c>
      <c r="M54">
        <f>ProkustesV!P59</f>
        <v>0.22514300000000001</v>
      </c>
      <c r="N54">
        <f>ProkustesV!Q59</f>
        <v>7.9258999999999996E-2</v>
      </c>
      <c r="O54">
        <f>ProkustesV!R59</f>
        <v>-7.9824300000000001E-2</v>
      </c>
      <c r="P54">
        <f>ProkustesV!S59</f>
        <v>6.7378599999999997E-2</v>
      </c>
      <c r="Q54">
        <f>ProkustesV!T59</f>
        <v>-0.266847</v>
      </c>
      <c r="R54">
        <f>ProkustesV!U59</f>
        <v>-0.27831600000000001</v>
      </c>
      <c r="S54">
        <f>ProkustesV!V59</f>
        <v>-0.238811</v>
      </c>
      <c r="T54">
        <f>ProkustesV!W59</f>
        <v>-0.53200400000000003</v>
      </c>
      <c r="U54">
        <f>ProkustesV!X59</f>
        <v>1.1952099999999999E-3</v>
      </c>
    </row>
    <row r="55" spans="1:21" x14ac:dyDescent="0.3">
      <c r="A55" t="str">
        <f>MID(ProkustesV!C60,4,3)&amp;"_"&amp;ProkustesV!A60&amp;"_"&amp;ProkustesV!B60</f>
        <v>alp_11_2</v>
      </c>
      <c r="B55">
        <f>ProkustesV!E60</f>
        <v>0.399335</v>
      </c>
      <c r="C55">
        <f>ProkustesV!F60</f>
        <v>8.3169800000000002E-2</v>
      </c>
      <c r="D55">
        <f>ProkustesV!G60</f>
        <v>0.40046599999999999</v>
      </c>
      <c r="E55">
        <f>ProkustesV!H60</f>
        <v>-8.1426200000000004E-2</v>
      </c>
      <c r="F55">
        <f>ProkustesV!I60</f>
        <v>3.4876799999999999E-2</v>
      </c>
      <c r="G55">
        <f>ProkustesV!J60</f>
        <v>1.82107E-2</v>
      </c>
      <c r="H55">
        <f>ProkustesV!K60</f>
        <v>6.1117400000000002E-2</v>
      </c>
      <c r="I55">
        <f>ProkustesV!L60</f>
        <v>0.22500000000000001</v>
      </c>
      <c r="J55">
        <f>ProkustesV!M60</f>
        <v>6.6150700000000007E-2</v>
      </c>
      <c r="K55">
        <f>ProkustesV!N60</f>
        <v>6.5512699999999993E-2</v>
      </c>
      <c r="L55">
        <f>ProkustesV!O60</f>
        <v>-0.27461600000000003</v>
      </c>
      <c r="M55">
        <f>ProkustesV!P60</f>
        <v>0.20993600000000001</v>
      </c>
      <c r="N55">
        <f>ProkustesV!Q60</f>
        <v>5.8596700000000002E-2</v>
      </c>
      <c r="O55">
        <f>ProkustesV!R60</f>
        <v>-6.3004199999999996E-2</v>
      </c>
      <c r="P55">
        <f>ProkustesV!S60</f>
        <v>6.8772899999999998E-2</v>
      </c>
      <c r="Q55">
        <f>ProkustesV!T60</f>
        <v>-0.22253600000000001</v>
      </c>
      <c r="R55">
        <f>ProkustesV!U60</f>
        <v>-0.291491</v>
      </c>
      <c r="S55">
        <f>ProkustesV!V60</f>
        <v>-0.24895700000000001</v>
      </c>
      <c r="T55">
        <f>ProkustesV!W60</f>
        <v>-0.52320900000000004</v>
      </c>
      <c r="U55">
        <f>ProkustesV!X60</f>
        <v>1.40944E-2</v>
      </c>
    </row>
    <row r="56" spans="1:21" x14ac:dyDescent="0.3">
      <c r="A56" t="str">
        <f>MID(ProkustesV!C61,4,3)&amp;"_"&amp;ProkustesV!A61&amp;"_"&amp;ProkustesV!B61</f>
        <v>alp_11_3</v>
      </c>
      <c r="B56">
        <f>ProkustesV!E61</f>
        <v>0.40555799999999997</v>
      </c>
      <c r="C56">
        <f>ProkustesV!F61</f>
        <v>6.8104999999999999E-2</v>
      </c>
      <c r="D56">
        <f>ProkustesV!G61</f>
        <v>0.40660000000000002</v>
      </c>
      <c r="E56">
        <f>ProkustesV!H61</f>
        <v>-7.7682500000000002E-2</v>
      </c>
      <c r="F56">
        <f>ProkustesV!I61</f>
        <v>0.12024799999999999</v>
      </c>
      <c r="G56">
        <f>ProkustesV!J61</f>
        <v>-7.4059699999999996E-3</v>
      </c>
      <c r="H56">
        <f>ProkustesV!K61</f>
        <v>4.4114E-2</v>
      </c>
      <c r="I56">
        <f>ProkustesV!L61</f>
        <v>0.204428</v>
      </c>
      <c r="J56">
        <f>ProkustesV!M61</f>
        <v>5.21176E-2</v>
      </c>
      <c r="K56">
        <f>ProkustesV!N61</f>
        <v>4.8358600000000002E-2</v>
      </c>
      <c r="L56">
        <f>ProkustesV!O61</f>
        <v>-0.318633</v>
      </c>
      <c r="M56">
        <f>ProkustesV!P61</f>
        <v>0.20183499999999999</v>
      </c>
      <c r="N56">
        <f>ProkustesV!Q61</f>
        <v>5.2880700000000003E-2</v>
      </c>
      <c r="O56">
        <f>ProkustesV!R61</f>
        <v>-5.8399199999999998E-2</v>
      </c>
      <c r="P56">
        <f>ProkustesV!S61</f>
        <v>6.06709E-2</v>
      </c>
      <c r="Q56">
        <f>ProkustesV!T61</f>
        <v>-0.18462300000000001</v>
      </c>
      <c r="R56">
        <f>ProkustesV!U61</f>
        <v>-0.28934199999999999</v>
      </c>
      <c r="S56">
        <f>ProkustesV!V61</f>
        <v>-0.20204900000000001</v>
      </c>
      <c r="T56">
        <f>ProkustesV!W61</f>
        <v>-0.53421399999999997</v>
      </c>
      <c r="U56">
        <f>ProkustesV!X61</f>
        <v>7.4315600000000002E-3</v>
      </c>
    </row>
    <row r="57" spans="1:21" x14ac:dyDescent="0.3">
      <c r="A57" t="str">
        <f>MID(ProkustesV!C62,4,3)&amp;"_"&amp;ProkustesV!A62&amp;"_"&amp;ProkustesV!B62</f>
        <v>alp_11_4</v>
      </c>
      <c r="B57">
        <f>ProkustesV!E62</f>
        <v>0.34187800000000002</v>
      </c>
      <c r="C57">
        <f>ProkustesV!F62</f>
        <v>7.7083200000000004E-2</v>
      </c>
      <c r="D57">
        <f>ProkustesV!G62</f>
        <v>0.36114800000000002</v>
      </c>
      <c r="E57">
        <f>ProkustesV!H62</f>
        <v>-9.5423599999999997E-2</v>
      </c>
      <c r="F57">
        <f>ProkustesV!I62</f>
        <v>3.8955099999999999E-2</v>
      </c>
      <c r="G57">
        <f>ProkustesV!J62</f>
        <v>-1.4003E-2</v>
      </c>
      <c r="H57">
        <f>ProkustesV!K62</f>
        <v>9.3181100000000003E-2</v>
      </c>
      <c r="I57">
        <f>ProkustesV!L62</f>
        <v>0.25121199999999999</v>
      </c>
      <c r="J57">
        <f>ProkustesV!M62</f>
        <v>9.4925099999999998E-2</v>
      </c>
      <c r="K57">
        <f>ProkustesV!N62</f>
        <v>6.5935199999999999E-2</v>
      </c>
      <c r="L57">
        <f>ProkustesV!O62</f>
        <v>-0.28371000000000002</v>
      </c>
      <c r="M57">
        <f>ProkustesV!P62</f>
        <v>0.251446</v>
      </c>
      <c r="N57">
        <f>ProkustesV!Q62</f>
        <v>9.2306600000000003E-2</v>
      </c>
      <c r="O57">
        <f>ProkustesV!R62</f>
        <v>-5.7618200000000001E-2</v>
      </c>
      <c r="P57">
        <f>ProkustesV!S62</f>
        <v>0.102565</v>
      </c>
      <c r="Q57">
        <f>ProkustesV!T62</f>
        <v>-0.21004200000000001</v>
      </c>
      <c r="R57">
        <f>ProkustesV!U62</f>
        <v>-0.31051000000000001</v>
      </c>
      <c r="S57">
        <f>ProkustesV!V62</f>
        <v>-0.249224</v>
      </c>
      <c r="T57">
        <f>ProkustesV!W62</f>
        <v>-0.53073899999999996</v>
      </c>
      <c r="U57">
        <f>ProkustesV!X62</f>
        <v>-1.9365400000000001E-2</v>
      </c>
    </row>
    <row r="58" spans="1:21" x14ac:dyDescent="0.3">
      <c r="A58" t="str">
        <f>MID(ProkustesV!C63,4,3)&amp;"_"&amp;ProkustesV!A63&amp;"_"&amp;ProkustesV!B63</f>
        <v>alp_11_5</v>
      </c>
      <c r="B58">
        <f>ProkustesV!E63</f>
        <v>0.35870600000000002</v>
      </c>
      <c r="C58">
        <f>ProkustesV!F63</f>
        <v>0.100995</v>
      </c>
      <c r="D58">
        <f>ProkustesV!G63</f>
        <v>0.36889499999999997</v>
      </c>
      <c r="E58">
        <f>ProkustesV!H63</f>
        <v>-9.4358700000000004E-2</v>
      </c>
      <c r="F58">
        <f>ProkustesV!I63</f>
        <v>2.38494E-2</v>
      </c>
      <c r="G58">
        <f>ProkustesV!J63</f>
        <v>4.19193E-3</v>
      </c>
      <c r="H58">
        <f>ProkustesV!K63</f>
        <v>8.1699800000000003E-2</v>
      </c>
      <c r="I58">
        <f>ProkustesV!L63</f>
        <v>0.231623</v>
      </c>
      <c r="J58">
        <f>ProkustesV!M63</f>
        <v>8.1375000000000003E-2</v>
      </c>
      <c r="K58">
        <f>ProkustesV!N63</f>
        <v>7.5968499999999994E-2</v>
      </c>
      <c r="L58">
        <f>ProkustesV!O63</f>
        <v>-0.28212199999999998</v>
      </c>
      <c r="M58">
        <f>ProkustesV!P63</f>
        <v>0.247729</v>
      </c>
      <c r="N58">
        <f>ProkustesV!Q63</f>
        <v>8.3470900000000001E-2</v>
      </c>
      <c r="O58">
        <f>ProkustesV!R63</f>
        <v>-7.4671100000000004E-2</v>
      </c>
      <c r="P58">
        <f>ProkustesV!S63</f>
        <v>9.7031199999999998E-2</v>
      </c>
      <c r="Q58">
        <f>ProkustesV!T63</f>
        <v>-0.24382899999999999</v>
      </c>
      <c r="R58">
        <f>ProkustesV!U63</f>
        <v>-0.29381499999999999</v>
      </c>
      <c r="S58">
        <f>ProkustesV!V63</f>
        <v>-0.25424799999999997</v>
      </c>
      <c r="T58">
        <f>ProkustesV!W63</f>
        <v>-0.51909000000000005</v>
      </c>
      <c r="U58">
        <f>ProkustesV!X63</f>
        <v>6.5995000000000003E-3</v>
      </c>
    </row>
    <row r="59" spans="1:21" x14ac:dyDescent="0.3">
      <c r="A59" t="str">
        <f>MID(ProkustesV!C64,4,3)&amp;"_"&amp;ProkustesV!A64&amp;"_"&amp;ProkustesV!B64</f>
        <v>alp_12_1</v>
      </c>
      <c r="B59">
        <f>ProkustesV!E64</f>
        <v>0.34945500000000002</v>
      </c>
      <c r="C59">
        <f>ProkustesV!F64</f>
        <v>0.107511</v>
      </c>
      <c r="D59">
        <f>ProkustesV!G64</f>
        <v>0.35780299999999998</v>
      </c>
      <c r="E59">
        <f>ProkustesV!H64</f>
        <v>-8.17412E-2</v>
      </c>
      <c r="F59">
        <f>ProkustesV!I64</f>
        <v>3.8801000000000002E-2</v>
      </c>
      <c r="G59">
        <f>ProkustesV!J64</f>
        <v>2.17853E-2</v>
      </c>
      <c r="H59">
        <f>ProkustesV!K64</f>
        <v>8.8775400000000004E-2</v>
      </c>
      <c r="I59">
        <f>ProkustesV!L64</f>
        <v>0.22175500000000001</v>
      </c>
      <c r="J59">
        <f>ProkustesV!M64</f>
        <v>8.8788000000000006E-2</v>
      </c>
      <c r="K59">
        <f>ProkustesV!N64</f>
        <v>7.4161500000000005E-2</v>
      </c>
      <c r="L59">
        <f>ProkustesV!O64</f>
        <v>-0.27783099999999999</v>
      </c>
      <c r="M59">
        <f>ProkustesV!P64</f>
        <v>0.25148100000000001</v>
      </c>
      <c r="N59">
        <f>ProkustesV!Q64</f>
        <v>9.1180800000000006E-2</v>
      </c>
      <c r="O59">
        <f>ProkustesV!R64</f>
        <v>-6.9861199999999998E-2</v>
      </c>
      <c r="P59">
        <f>ProkustesV!S64</f>
        <v>9.3577900000000006E-2</v>
      </c>
      <c r="Q59">
        <f>ProkustesV!T64</f>
        <v>-0.26506600000000002</v>
      </c>
      <c r="R59">
        <f>ProkustesV!U64</f>
        <v>-0.33015899999999998</v>
      </c>
      <c r="S59">
        <f>ProkustesV!V64</f>
        <v>-0.25914999999999999</v>
      </c>
      <c r="T59">
        <f>ProkustesV!W64</f>
        <v>-0.50039</v>
      </c>
      <c r="U59">
        <f>ProkustesV!X64</f>
        <v>-8.7580000000000004E-4</v>
      </c>
    </row>
    <row r="60" spans="1:21" x14ac:dyDescent="0.3">
      <c r="A60" t="str">
        <f>MID(ProkustesV!C65,4,3)&amp;"_"&amp;ProkustesV!A65&amp;"_"&amp;ProkustesV!B65</f>
        <v>alp_12_2</v>
      </c>
      <c r="B60">
        <f>ProkustesV!E65</f>
        <v>0.34157999999999999</v>
      </c>
      <c r="C60">
        <f>ProkustesV!F65</f>
        <v>8.8951699999999995E-2</v>
      </c>
      <c r="D60">
        <f>ProkustesV!G65</f>
        <v>0.35100399999999998</v>
      </c>
      <c r="E60">
        <f>ProkustesV!H65</f>
        <v>-8.3831600000000006E-2</v>
      </c>
      <c r="F60">
        <f>ProkustesV!I65</f>
        <v>4.2023499999999998E-2</v>
      </c>
      <c r="G60">
        <f>ProkustesV!J65</f>
        <v>-3.7478400000000001E-3</v>
      </c>
      <c r="H60">
        <f>ProkustesV!K65</f>
        <v>0.11637599999999999</v>
      </c>
      <c r="I60">
        <f>ProkustesV!L65</f>
        <v>0.222721</v>
      </c>
      <c r="J60">
        <f>ProkustesV!M65</f>
        <v>0.103808</v>
      </c>
      <c r="K60">
        <f>ProkustesV!N65</f>
        <v>5.5500300000000002E-2</v>
      </c>
      <c r="L60">
        <f>ProkustesV!O65</f>
        <v>-0.33143800000000001</v>
      </c>
      <c r="M60">
        <f>ProkustesV!P65</f>
        <v>0.23496700000000001</v>
      </c>
      <c r="N60">
        <f>ProkustesV!Q65</f>
        <v>0.105698</v>
      </c>
      <c r="O60">
        <f>ProkustesV!R65</f>
        <v>-5.6742000000000001E-2</v>
      </c>
      <c r="P60">
        <f>ProkustesV!S65</f>
        <v>0.108519</v>
      </c>
      <c r="Q60">
        <f>ProkustesV!T65</f>
        <v>-0.22950699999999999</v>
      </c>
      <c r="R60">
        <f>ProkustesV!U65</f>
        <v>-0.31731199999999998</v>
      </c>
      <c r="S60">
        <f>ProkustesV!V65</f>
        <v>-0.22612399999999999</v>
      </c>
      <c r="T60">
        <f>ProkustesV!W65</f>
        <v>-0.520258</v>
      </c>
      <c r="U60">
        <f>ProkustesV!X65</f>
        <v>-2.1872200000000001E-3</v>
      </c>
    </row>
    <row r="61" spans="1:21" x14ac:dyDescent="0.3">
      <c r="A61" t="str">
        <f>MID(ProkustesV!C66,4,3)&amp;"_"&amp;ProkustesV!A66&amp;"_"&amp;ProkustesV!B66</f>
        <v>alp_12_3</v>
      </c>
      <c r="B61">
        <f>ProkustesV!E66</f>
        <v>0.34702300000000003</v>
      </c>
      <c r="C61">
        <f>ProkustesV!F66</f>
        <v>9.1932899999999998E-2</v>
      </c>
      <c r="D61">
        <f>ProkustesV!G66</f>
        <v>0.34639500000000001</v>
      </c>
      <c r="E61">
        <f>ProkustesV!H66</f>
        <v>-8.4515000000000007E-2</v>
      </c>
      <c r="F61">
        <f>ProkustesV!I66</f>
        <v>8.7782700000000005E-2</v>
      </c>
      <c r="G61">
        <f>ProkustesV!J66</f>
        <v>1.2109699999999999E-2</v>
      </c>
      <c r="H61">
        <f>ProkustesV!K66</f>
        <v>8.7444099999999997E-2</v>
      </c>
      <c r="I61">
        <f>ProkustesV!L66</f>
        <v>0.23988100000000001</v>
      </c>
      <c r="J61">
        <f>ProkustesV!M66</f>
        <v>7.6958799999999994E-2</v>
      </c>
      <c r="K61">
        <f>ProkustesV!N66</f>
        <v>8.06288E-2</v>
      </c>
      <c r="L61">
        <f>ProkustesV!O66</f>
        <v>-0.30611100000000002</v>
      </c>
      <c r="M61">
        <f>ProkustesV!P66</f>
        <v>0.26228499999999999</v>
      </c>
      <c r="N61">
        <f>ProkustesV!Q66</f>
        <v>7.3670100000000002E-2</v>
      </c>
      <c r="O61">
        <f>ProkustesV!R66</f>
        <v>-7.77973E-2</v>
      </c>
      <c r="P61">
        <f>ProkustesV!S66</f>
        <v>7.4533799999999997E-2</v>
      </c>
      <c r="Q61">
        <f>ProkustesV!T66</f>
        <v>-0.248359</v>
      </c>
      <c r="R61">
        <f>ProkustesV!U66</f>
        <v>-0.29142600000000002</v>
      </c>
      <c r="S61">
        <f>ProkustesV!V66</f>
        <v>-0.29294300000000001</v>
      </c>
      <c r="T61">
        <f>ProkustesV!W66</f>
        <v>-0.49627100000000002</v>
      </c>
      <c r="U61">
        <f>ProkustesV!X66</f>
        <v>1.6776900000000001E-2</v>
      </c>
    </row>
    <row r="62" spans="1:21" x14ac:dyDescent="0.3">
      <c r="A62" t="str">
        <f>MID(ProkustesV!C67,4,3)&amp;"_"&amp;ProkustesV!A67&amp;"_"&amp;ProkustesV!B67</f>
        <v>alp_12_4</v>
      </c>
      <c r="B62">
        <f>ProkustesV!E67</f>
        <v>0.34046900000000002</v>
      </c>
      <c r="C62">
        <f>ProkustesV!F67</f>
        <v>9.3715999999999994E-2</v>
      </c>
      <c r="D62">
        <f>ProkustesV!G67</f>
        <v>0.34447899999999998</v>
      </c>
      <c r="E62">
        <f>ProkustesV!H67</f>
        <v>-8.1979300000000005E-2</v>
      </c>
      <c r="F62">
        <f>ProkustesV!I67</f>
        <v>-1.52432E-3</v>
      </c>
      <c r="G62">
        <f>ProkustesV!J67</f>
        <v>1.2451200000000001E-2</v>
      </c>
      <c r="H62">
        <f>ProkustesV!K67</f>
        <v>0.122698</v>
      </c>
      <c r="I62">
        <f>ProkustesV!L67</f>
        <v>0.21557100000000001</v>
      </c>
      <c r="J62">
        <f>ProkustesV!M67</f>
        <v>0.112262</v>
      </c>
      <c r="K62">
        <f>ProkustesV!N67</f>
        <v>7.8986200000000006E-2</v>
      </c>
      <c r="L62">
        <f>ProkustesV!O67</f>
        <v>-0.33472400000000002</v>
      </c>
      <c r="M62">
        <f>ProkustesV!P67</f>
        <v>0.22881499999999999</v>
      </c>
      <c r="N62">
        <f>ProkustesV!Q67</f>
        <v>0.11879099999999999</v>
      </c>
      <c r="O62">
        <f>ProkustesV!R67</f>
        <v>-8.0862000000000003E-2</v>
      </c>
      <c r="P62">
        <f>ProkustesV!S67</f>
        <v>0.117993</v>
      </c>
      <c r="Q62">
        <f>ProkustesV!T67</f>
        <v>-0.241894</v>
      </c>
      <c r="R62">
        <f>ProkustesV!U67</f>
        <v>-0.316305</v>
      </c>
      <c r="S62">
        <f>ProkustesV!V67</f>
        <v>-0.23974400000000001</v>
      </c>
      <c r="T62">
        <f>ProkustesV!W67</f>
        <v>-0.504139</v>
      </c>
      <c r="U62">
        <f>ProkustesV!X67</f>
        <v>1.49395E-2</v>
      </c>
    </row>
    <row r="63" spans="1:21" x14ac:dyDescent="0.3">
      <c r="A63" t="str">
        <f>MID(ProkustesV!C68,4,3)&amp;"_"&amp;ProkustesV!A68&amp;"_"&amp;ProkustesV!B68</f>
        <v>alp_12_5</v>
      </c>
      <c r="B63">
        <f>ProkustesV!E68</f>
        <v>0.34650700000000001</v>
      </c>
      <c r="C63">
        <f>ProkustesV!F68</f>
        <v>8.69529E-2</v>
      </c>
      <c r="D63">
        <f>ProkustesV!G68</f>
        <v>0.34925499999999998</v>
      </c>
      <c r="E63">
        <f>ProkustesV!H68</f>
        <v>-7.3548100000000005E-2</v>
      </c>
      <c r="F63">
        <f>ProkustesV!I68</f>
        <v>9.6968100000000002E-2</v>
      </c>
      <c r="G63">
        <f>ProkustesV!J68</f>
        <v>6.1263400000000001E-3</v>
      </c>
      <c r="H63">
        <f>ProkustesV!K68</f>
        <v>8.5242600000000002E-2</v>
      </c>
      <c r="I63">
        <f>ProkustesV!L68</f>
        <v>0.19411800000000001</v>
      </c>
      <c r="J63">
        <f>ProkustesV!M68</f>
        <v>8.2258200000000004E-2</v>
      </c>
      <c r="K63">
        <f>ProkustesV!N68</f>
        <v>5.7972799999999998E-2</v>
      </c>
      <c r="L63">
        <f>ProkustesV!O68</f>
        <v>-0.306251</v>
      </c>
      <c r="M63">
        <f>ProkustesV!P68</f>
        <v>0.26928099999999999</v>
      </c>
      <c r="N63">
        <f>ProkustesV!Q68</f>
        <v>8.1035499999999996E-2</v>
      </c>
      <c r="O63">
        <f>ProkustesV!R68</f>
        <v>-5.6877200000000003E-2</v>
      </c>
      <c r="P63">
        <f>ProkustesV!S68</f>
        <v>8.7064199999999994E-2</v>
      </c>
      <c r="Q63">
        <f>ProkustesV!T68</f>
        <v>-0.222638</v>
      </c>
      <c r="R63">
        <f>ProkustesV!U68</f>
        <v>-0.28622799999999998</v>
      </c>
      <c r="S63">
        <f>ProkustesV!V68</f>
        <v>-0.279003</v>
      </c>
      <c r="T63">
        <f>ProkustesV!W68</f>
        <v>-0.53585199999999999</v>
      </c>
      <c r="U63">
        <f>ProkustesV!X68</f>
        <v>1.76159E-2</v>
      </c>
    </row>
    <row r="64" spans="1:21" x14ac:dyDescent="0.3">
      <c r="A64" t="str">
        <f>MID(ProkustesV!C69,4,3)&amp;"_"&amp;ProkustesV!A69&amp;"_"&amp;ProkustesV!B69</f>
        <v>alp_13_1</v>
      </c>
      <c r="B64">
        <f>ProkustesV!E69</f>
        <v>0.33280100000000001</v>
      </c>
      <c r="C64">
        <f>ProkustesV!F69</f>
        <v>9.5225199999999996E-2</v>
      </c>
      <c r="D64">
        <f>ProkustesV!G69</f>
        <v>0.333507</v>
      </c>
      <c r="E64">
        <f>ProkustesV!H69</f>
        <v>-8.75166E-2</v>
      </c>
      <c r="F64">
        <f>ProkustesV!I69</f>
        <v>1.59785E-2</v>
      </c>
      <c r="G64">
        <f>ProkustesV!J69</f>
        <v>7.9152000000000007E-3</v>
      </c>
      <c r="H64">
        <f>ProkustesV!K69</f>
        <v>0.105661</v>
      </c>
      <c r="I64">
        <f>ProkustesV!L69</f>
        <v>0.24990699999999999</v>
      </c>
      <c r="J64">
        <f>ProkustesV!M69</f>
        <v>0.10337499999999999</v>
      </c>
      <c r="K64">
        <f>ProkustesV!N69</f>
        <v>5.9602500000000003E-2</v>
      </c>
      <c r="L64">
        <f>ProkustesV!O69</f>
        <v>-0.26430700000000001</v>
      </c>
      <c r="M64">
        <f>ProkustesV!P69</f>
        <v>0.236396</v>
      </c>
      <c r="N64">
        <f>ProkustesV!Q69</f>
        <v>0.100839</v>
      </c>
      <c r="O64">
        <f>ProkustesV!R69</f>
        <v>-6.5761E-2</v>
      </c>
      <c r="P64">
        <f>ProkustesV!S69</f>
        <v>0.11669400000000001</v>
      </c>
      <c r="Q64">
        <f>ProkustesV!T69</f>
        <v>-0.26052700000000001</v>
      </c>
      <c r="R64">
        <f>ProkustesV!U69</f>
        <v>-0.279111</v>
      </c>
      <c r="S64">
        <f>ProkustesV!V69</f>
        <v>-0.23185</v>
      </c>
      <c r="T64">
        <f>ProkustesV!W69</f>
        <v>-0.565438</v>
      </c>
      <c r="U64">
        <f>ProkustesV!X69</f>
        <v>-3.39222E-3</v>
      </c>
    </row>
    <row r="65" spans="1:21" x14ac:dyDescent="0.3">
      <c r="A65" t="str">
        <f>MID(ProkustesV!C70,4,3)&amp;"_"&amp;ProkustesV!A70&amp;"_"&amp;ProkustesV!B70</f>
        <v>alp_13_2</v>
      </c>
      <c r="B65">
        <f>ProkustesV!E70</f>
        <v>0.308915</v>
      </c>
      <c r="C65">
        <f>ProkustesV!F70</f>
        <v>7.8694700000000006E-2</v>
      </c>
      <c r="D65">
        <f>ProkustesV!G70</f>
        <v>0.32818700000000001</v>
      </c>
      <c r="E65">
        <f>ProkustesV!H70</f>
        <v>-0.104599</v>
      </c>
      <c r="F65">
        <f>ProkustesV!I70</f>
        <v>2.5432199999999999E-2</v>
      </c>
      <c r="G65">
        <f>ProkustesV!J70</f>
        <v>-8.2390199999999997E-3</v>
      </c>
      <c r="H65">
        <f>ProkustesV!K70</f>
        <v>8.4847699999999998E-2</v>
      </c>
      <c r="I65">
        <f>ProkustesV!L70</f>
        <v>0.30907499999999999</v>
      </c>
      <c r="J65">
        <f>ProkustesV!M70</f>
        <v>9.3262999999999999E-2</v>
      </c>
      <c r="K65">
        <f>ProkustesV!N70</f>
        <v>8.0798999999999996E-2</v>
      </c>
      <c r="L65">
        <f>ProkustesV!O70</f>
        <v>-0.27728000000000003</v>
      </c>
      <c r="M65">
        <f>ProkustesV!P70</f>
        <v>0.31189499999999998</v>
      </c>
      <c r="N65">
        <f>ProkustesV!Q70</f>
        <v>9.1411300000000001E-2</v>
      </c>
      <c r="O65">
        <f>ProkustesV!R70</f>
        <v>-7.5606900000000005E-2</v>
      </c>
      <c r="P65">
        <f>ProkustesV!S70</f>
        <v>0.10193099999999999</v>
      </c>
      <c r="Q65">
        <f>ProkustesV!T70</f>
        <v>-0.28073999999999999</v>
      </c>
      <c r="R65">
        <f>ProkustesV!U70</f>
        <v>-0.28472900000000001</v>
      </c>
      <c r="S65">
        <f>ProkustesV!V70</f>
        <v>-0.28082299999999999</v>
      </c>
      <c r="T65">
        <f>ProkustesV!W70</f>
        <v>-0.47197800000000001</v>
      </c>
      <c r="U65">
        <f>ProkustesV!X70</f>
        <v>-3.0455599999999999E-2</v>
      </c>
    </row>
    <row r="66" spans="1:21" x14ac:dyDescent="0.3">
      <c r="A66" t="str">
        <f>MID(ProkustesV!C71,4,3)&amp;"_"&amp;ProkustesV!A71&amp;"_"&amp;ProkustesV!B71</f>
        <v>alp_13_3</v>
      </c>
      <c r="B66">
        <f>ProkustesV!E71</f>
        <v>0.36820900000000001</v>
      </c>
      <c r="C66">
        <f>ProkustesV!F71</f>
        <v>7.2759099999999993E-2</v>
      </c>
      <c r="D66">
        <f>ProkustesV!G71</f>
        <v>0.36681599999999998</v>
      </c>
      <c r="E66">
        <f>ProkustesV!H71</f>
        <v>-7.9629800000000001E-2</v>
      </c>
      <c r="F66">
        <f>ProkustesV!I71</f>
        <v>0.127522</v>
      </c>
      <c r="G66">
        <f>ProkustesV!J71</f>
        <v>-2.3777899999999999E-3</v>
      </c>
      <c r="H66">
        <f>ProkustesV!K71</f>
        <v>4.4353099999999999E-2</v>
      </c>
      <c r="I66">
        <f>ProkustesV!L71</f>
        <v>0.27116299999999999</v>
      </c>
      <c r="J66">
        <f>ProkustesV!M71</f>
        <v>5.5594400000000002E-2</v>
      </c>
      <c r="K66">
        <f>ProkustesV!N71</f>
        <v>8.0816200000000005E-2</v>
      </c>
      <c r="L66">
        <f>ProkustesV!O71</f>
        <v>-0.28287499999999999</v>
      </c>
      <c r="M66">
        <f>ProkustesV!P71</f>
        <v>0.24753700000000001</v>
      </c>
      <c r="N66">
        <f>ProkustesV!Q71</f>
        <v>4.7814599999999999E-2</v>
      </c>
      <c r="O66">
        <f>ProkustesV!R71</f>
        <v>-6.9620399999999999E-2</v>
      </c>
      <c r="P66">
        <f>ProkustesV!S71</f>
        <v>6.0757100000000001E-2</v>
      </c>
      <c r="Q66">
        <f>ProkustesV!T71</f>
        <v>-0.25843300000000002</v>
      </c>
      <c r="R66">
        <f>ProkustesV!U71</f>
        <v>-0.29620200000000002</v>
      </c>
      <c r="S66">
        <f>ProkustesV!V71</f>
        <v>-0.26105800000000001</v>
      </c>
      <c r="T66">
        <f>ProkustesV!W71</f>
        <v>-0.49198900000000001</v>
      </c>
      <c r="U66">
        <f>ProkustesV!X71</f>
        <v>-1.15643E-3</v>
      </c>
    </row>
    <row r="67" spans="1:21" x14ac:dyDescent="0.3">
      <c r="A67" t="str">
        <f>MID(ProkustesV!C72,4,3)&amp;"_"&amp;ProkustesV!A72&amp;"_"&amp;ProkustesV!B72</f>
        <v>alp_13_4</v>
      </c>
      <c r="B67">
        <f>ProkustesV!E72</f>
        <v>0.37125000000000002</v>
      </c>
      <c r="C67">
        <f>ProkustesV!F72</f>
        <v>7.7736200000000005E-2</v>
      </c>
      <c r="D67">
        <f>ProkustesV!G72</f>
        <v>0.37829299999999999</v>
      </c>
      <c r="E67">
        <f>ProkustesV!H72</f>
        <v>-8.22296E-2</v>
      </c>
      <c r="F67">
        <f>ProkustesV!I72</f>
        <v>0.111819</v>
      </c>
      <c r="G67">
        <f>ProkustesV!J72</f>
        <v>-8.1524000000000006E-3</v>
      </c>
      <c r="H67">
        <f>ProkustesV!K72</f>
        <v>6.4890600000000007E-2</v>
      </c>
      <c r="I67">
        <f>ProkustesV!L72</f>
        <v>0.251639</v>
      </c>
      <c r="J67">
        <f>ProkustesV!M72</f>
        <v>6.38798E-2</v>
      </c>
      <c r="K67">
        <f>ProkustesV!N72</f>
        <v>5.9592199999999998E-2</v>
      </c>
      <c r="L67">
        <f>ProkustesV!O72</f>
        <v>-0.31188500000000002</v>
      </c>
      <c r="M67">
        <f>ProkustesV!P72</f>
        <v>0.21476400000000001</v>
      </c>
      <c r="N67">
        <f>ProkustesV!Q72</f>
        <v>6.7831299999999997E-2</v>
      </c>
      <c r="O67">
        <f>ProkustesV!R72</f>
        <v>-6.7004400000000006E-2</v>
      </c>
      <c r="P67">
        <f>ProkustesV!S72</f>
        <v>8.18826E-2</v>
      </c>
      <c r="Q67">
        <f>ProkustesV!T72</f>
        <v>-0.23247200000000001</v>
      </c>
      <c r="R67">
        <f>ProkustesV!U72</f>
        <v>-0.31770900000000002</v>
      </c>
      <c r="S67">
        <f>ProkustesV!V72</f>
        <v>-0.20971999999999999</v>
      </c>
      <c r="T67">
        <f>ProkustesV!W72</f>
        <v>-0.51025100000000001</v>
      </c>
      <c r="U67">
        <f>ProkustesV!X72</f>
        <v>-4.15249E-3</v>
      </c>
    </row>
    <row r="68" spans="1:21" x14ac:dyDescent="0.3">
      <c r="A68" t="str">
        <f>MID(ProkustesV!C73,4,3)&amp;"_"&amp;ProkustesV!A73&amp;"_"&amp;ProkustesV!B73</f>
        <v>alp_14_1</v>
      </c>
      <c r="B68">
        <f>ProkustesV!E73</f>
        <v>0.36835600000000002</v>
      </c>
      <c r="C68">
        <f>ProkustesV!F73</f>
        <v>9.4554399999999997E-2</v>
      </c>
      <c r="D68">
        <f>ProkustesV!G73</f>
        <v>0.367427</v>
      </c>
      <c r="E68">
        <f>ProkustesV!H73</f>
        <v>-8.8344900000000004E-2</v>
      </c>
      <c r="F68">
        <f>ProkustesV!I73</f>
        <v>6.2947100000000006E-2</v>
      </c>
      <c r="G68">
        <f>ProkustesV!J73</f>
        <v>-1.3636900000000001E-3</v>
      </c>
      <c r="H68">
        <f>ProkustesV!K73</f>
        <v>8.01008E-2</v>
      </c>
      <c r="I68">
        <f>ProkustesV!L73</f>
        <v>0.223885</v>
      </c>
      <c r="J68">
        <f>ProkustesV!M73</f>
        <v>7.9686800000000002E-2</v>
      </c>
      <c r="K68">
        <f>ProkustesV!N73</f>
        <v>8.7918099999999999E-2</v>
      </c>
      <c r="L68">
        <f>ProkustesV!O73</f>
        <v>-0.27457199999999998</v>
      </c>
      <c r="M68">
        <f>ProkustesV!P73</f>
        <v>0.205453</v>
      </c>
      <c r="N68">
        <f>ProkustesV!Q73</f>
        <v>8.4525199999999995E-2</v>
      </c>
      <c r="O68">
        <f>ProkustesV!R73</f>
        <v>-7.8051999999999996E-2</v>
      </c>
      <c r="P68">
        <f>ProkustesV!S73</f>
        <v>8.43227E-2</v>
      </c>
      <c r="Q68">
        <f>ProkustesV!T73</f>
        <v>-0.22845399999999999</v>
      </c>
      <c r="R68">
        <f>ProkustesV!U73</f>
        <v>-0.29122300000000001</v>
      </c>
      <c r="S68">
        <f>ProkustesV!V73</f>
        <v>-0.21831600000000001</v>
      </c>
      <c r="T68">
        <f>ProkustesV!W73</f>
        <v>-0.56157100000000004</v>
      </c>
      <c r="U68">
        <f>ProkustesV!X73</f>
        <v>2.7201899999999999E-3</v>
      </c>
    </row>
    <row r="69" spans="1:21" x14ac:dyDescent="0.3">
      <c r="A69" t="str">
        <f>MID(ProkustesV!C74,4,3)&amp;"_"&amp;ProkustesV!A74&amp;"_"&amp;ProkustesV!B74</f>
        <v>alp_14_2</v>
      </c>
      <c r="B69">
        <f>ProkustesV!E74</f>
        <v>0.33071499999999998</v>
      </c>
      <c r="C69">
        <f>ProkustesV!F74</f>
        <v>9.8437800000000006E-2</v>
      </c>
      <c r="D69">
        <f>ProkustesV!G74</f>
        <v>0.33404800000000001</v>
      </c>
      <c r="E69">
        <f>ProkustesV!H74</f>
        <v>-7.4972700000000003E-2</v>
      </c>
      <c r="F69">
        <f>ProkustesV!I74</f>
        <v>1.5276800000000001E-4</v>
      </c>
      <c r="G69">
        <f>ProkustesV!J74</f>
        <v>-2.9142299999999999E-3</v>
      </c>
      <c r="H69">
        <f>ProkustesV!K74</f>
        <v>0.10592600000000001</v>
      </c>
      <c r="I69">
        <f>ProkustesV!L74</f>
        <v>0.24945400000000001</v>
      </c>
      <c r="J69">
        <f>ProkustesV!M74</f>
        <v>0.106345</v>
      </c>
      <c r="K69">
        <f>ProkustesV!N74</f>
        <v>7.6036400000000004E-2</v>
      </c>
      <c r="L69">
        <f>ProkustesV!O74</f>
        <v>-0.27152599999999999</v>
      </c>
      <c r="M69">
        <f>ProkustesV!P74</f>
        <v>0.25437100000000001</v>
      </c>
      <c r="N69">
        <f>ProkustesV!Q74</f>
        <v>0.10964</v>
      </c>
      <c r="O69">
        <f>ProkustesV!R74</f>
        <v>-8.1343899999999997E-2</v>
      </c>
      <c r="P69">
        <f>ProkustesV!S74</f>
        <v>0.115884</v>
      </c>
      <c r="Q69">
        <f>ProkustesV!T74</f>
        <v>-0.25329000000000002</v>
      </c>
      <c r="R69">
        <f>ProkustesV!U74</f>
        <v>-0.31979999999999997</v>
      </c>
      <c r="S69">
        <f>ProkustesV!V74</f>
        <v>-0.273287</v>
      </c>
      <c r="T69">
        <f>ProkustesV!W74</f>
        <v>-0.51138399999999995</v>
      </c>
      <c r="U69">
        <f>ProkustesV!X74</f>
        <v>7.5086800000000002E-3</v>
      </c>
    </row>
    <row r="70" spans="1:21" x14ac:dyDescent="0.3">
      <c r="A70" t="str">
        <f>MID(ProkustesV!C75,4,3)&amp;"_"&amp;ProkustesV!A75&amp;"_"&amp;ProkustesV!B75</f>
        <v>alp_14_3</v>
      </c>
      <c r="B70">
        <f>ProkustesV!E75</f>
        <v>0.31316699999999997</v>
      </c>
      <c r="C70">
        <f>ProkustesV!F75</f>
        <v>7.4157600000000004E-2</v>
      </c>
      <c r="D70">
        <f>ProkustesV!G75</f>
        <v>0.32283699999999999</v>
      </c>
      <c r="E70">
        <f>ProkustesV!H75</f>
        <v>-8.2933599999999996E-2</v>
      </c>
      <c r="F70">
        <f>ProkustesV!I75</f>
        <v>3.2953799999999998E-2</v>
      </c>
      <c r="G70">
        <f>ProkustesV!J75</f>
        <v>7.2433799999999998E-3</v>
      </c>
      <c r="H70">
        <f>ProkustesV!K75</f>
        <v>0.12164800000000001</v>
      </c>
      <c r="I70">
        <f>ProkustesV!L75</f>
        <v>0.20018900000000001</v>
      </c>
      <c r="J70">
        <f>ProkustesV!M75</f>
        <v>0.127246</v>
      </c>
      <c r="K70">
        <f>ProkustesV!N75</f>
        <v>6.8920899999999993E-2</v>
      </c>
      <c r="L70">
        <f>ProkustesV!O75</f>
        <v>-0.27257399999999998</v>
      </c>
      <c r="M70">
        <f>ProkustesV!P75</f>
        <v>0.23055300000000001</v>
      </c>
      <c r="N70">
        <f>ProkustesV!Q75</f>
        <v>0.12589700000000001</v>
      </c>
      <c r="O70">
        <f>ProkustesV!R75</f>
        <v>-5.0358199999999999E-2</v>
      </c>
      <c r="P70">
        <f>ProkustesV!S75</f>
        <v>0.138516</v>
      </c>
      <c r="Q70">
        <f>ProkustesV!T75</f>
        <v>-0.194852</v>
      </c>
      <c r="R70">
        <f>ProkustesV!U75</f>
        <v>-0.323185</v>
      </c>
      <c r="S70">
        <f>ProkustesV!V75</f>
        <v>-0.23817199999999999</v>
      </c>
      <c r="T70">
        <f>ProkustesV!W75</f>
        <v>-0.58650500000000005</v>
      </c>
      <c r="U70">
        <f>ProkustesV!X75</f>
        <v>-1.47478E-2</v>
      </c>
    </row>
    <row r="71" spans="1:21" x14ac:dyDescent="0.3">
      <c r="A71" t="str">
        <f>MID(ProkustesV!C76,4,3)&amp;"_"&amp;ProkustesV!A76&amp;"_"&amp;ProkustesV!B76</f>
        <v>alp_14_4</v>
      </c>
      <c r="B71">
        <f>ProkustesV!E76</f>
        <v>0.35798000000000002</v>
      </c>
      <c r="C71">
        <f>ProkustesV!F76</f>
        <v>9.8360000000000003E-2</v>
      </c>
      <c r="D71">
        <f>ProkustesV!G76</f>
        <v>0.36441400000000002</v>
      </c>
      <c r="E71">
        <f>ProkustesV!H76</f>
        <v>-8.2570000000000005E-2</v>
      </c>
      <c r="F71">
        <f>ProkustesV!I76</f>
        <v>2.7585999999999999E-2</v>
      </c>
      <c r="G71">
        <f>ProkustesV!J76</f>
        <v>1.00781E-2</v>
      </c>
      <c r="H71">
        <f>ProkustesV!K76</f>
        <v>9.4242400000000004E-2</v>
      </c>
      <c r="I71">
        <f>ProkustesV!L76</f>
        <v>0.217721</v>
      </c>
      <c r="J71">
        <f>ProkustesV!M76</f>
        <v>9.0969499999999995E-2</v>
      </c>
      <c r="K71">
        <f>ProkustesV!N76</f>
        <v>6.2724299999999997E-2</v>
      </c>
      <c r="L71">
        <f>ProkustesV!O76</f>
        <v>-0.32237300000000002</v>
      </c>
      <c r="M71">
        <f>ProkustesV!P76</f>
        <v>0.241007</v>
      </c>
      <c r="N71">
        <f>ProkustesV!Q76</f>
        <v>9.7092600000000001E-2</v>
      </c>
      <c r="O71">
        <f>ProkustesV!R76</f>
        <v>-8.5086200000000001E-2</v>
      </c>
      <c r="P71">
        <f>ProkustesV!S76</f>
        <v>9.3975600000000006E-2</v>
      </c>
      <c r="Q71">
        <f>ProkustesV!T76</f>
        <v>-0.25664300000000001</v>
      </c>
      <c r="R71">
        <f>ProkustesV!U76</f>
        <v>-0.27669899999999997</v>
      </c>
      <c r="S71">
        <f>ProkustesV!V76</f>
        <v>-0.212814</v>
      </c>
      <c r="T71">
        <f>ProkustesV!W76</f>
        <v>-0.52718799999999999</v>
      </c>
      <c r="U71">
        <f>ProkustesV!X76</f>
        <v>7.2221500000000001E-3</v>
      </c>
    </row>
    <row r="72" spans="1:21" x14ac:dyDescent="0.3">
      <c r="A72" t="str">
        <f>MID(ProkustesV!C77,4,3)&amp;"_"&amp;ProkustesV!A77&amp;"_"&amp;ProkustesV!B77</f>
        <v>alp_14_5</v>
      </c>
      <c r="B72">
        <f>ProkustesV!E77</f>
        <v>0.35093099999999999</v>
      </c>
      <c r="C72">
        <f>ProkustesV!F77</f>
        <v>9.0015899999999996E-2</v>
      </c>
      <c r="D72">
        <f>ProkustesV!G77</f>
        <v>0.356155</v>
      </c>
      <c r="E72">
        <f>ProkustesV!H77</f>
        <v>-7.2922200000000006E-2</v>
      </c>
      <c r="F72">
        <f>ProkustesV!I77</f>
        <v>-1.40001E-2</v>
      </c>
      <c r="G72">
        <f>ProkustesV!J77</f>
        <v>-4.9985000000000003E-4</v>
      </c>
      <c r="H72">
        <f>ProkustesV!K77</f>
        <v>0.127854</v>
      </c>
      <c r="I72">
        <f>ProkustesV!L77</f>
        <v>0.18440899999999999</v>
      </c>
      <c r="J72">
        <f>ProkustesV!M77</f>
        <v>0.12651999999999999</v>
      </c>
      <c r="K72">
        <f>ProkustesV!N77</f>
        <v>7.4528899999999995E-2</v>
      </c>
      <c r="L72">
        <f>ProkustesV!O77</f>
        <v>-0.29221999999999998</v>
      </c>
      <c r="M72">
        <f>ProkustesV!P77</f>
        <v>0.17665700000000001</v>
      </c>
      <c r="N72">
        <f>ProkustesV!Q77</f>
        <v>0.12428699999999999</v>
      </c>
      <c r="O72">
        <f>ProkustesV!R77</f>
        <v>-6.6750699999999996E-2</v>
      </c>
      <c r="P72">
        <f>ProkustesV!S77</f>
        <v>0.117106</v>
      </c>
      <c r="Q72">
        <f>ProkustesV!T77</f>
        <v>-0.19600600000000001</v>
      </c>
      <c r="R72">
        <f>ProkustesV!U77</f>
        <v>-0.31392799999999998</v>
      </c>
      <c r="S72">
        <f>ProkustesV!V77</f>
        <v>-0.19420699999999999</v>
      </c>
      <c r="T72">
        <f>ProkustesV!W77</f>
        <v>-0.582704</v>
      </c>
      <c r="U72">
        <f>ProkustesV!X77</f>
        <v>4.7745599999999997E-3</v>
      </c>
    </row>
    <row r="73" spans="1:21" x14ac:dyDescent="0.3">
      <c r="A73" t="str">
        <f>MID(ProkustesV!C78,4,3)&amp;"_"&amp;ProkustesV!A78&amp;"_"&amp;ProkustesV!B78</f>
        <v>alp_15_1</v>
      </c>
      <c r="B73">
        <f>ProkustesV!E78</f>
        <v>0.36798199999999998</v>
      </c>
      <c r="C73">
        <f>ProkustesV!F78</f>
        <v>6.7169800000000002E-2</v>
      </c>
      <c r="D73">
        <f>ProkustesV!G78</f>
        <v>0.37164900000000001</v>
      </c>
      <c r="E73">
        <f>ProkustesV!H78</f>
        <v>-7.5788800000000003E-2</v>
      </c>
      <c r="F73">
        <f>ProkustesV!I78</f>
        <v>7.5357999999999994E-2</v>
      </c>
      <c r="G73">
        <f>ProkustesV!J78</f>
        <v>4.8757000000000002E-3</v>
      </c>
      <c r="H73">
        <f>ProkustesV!K78</f>
        <v>0.105641</v>
      </c>
      <c r="I73">
        <f>ProkustesV!L78</f>
        <v>0.208564</v>
      </c>
      <c r="J73">
        <f>ProkustesV!M78</f>
        <v>9.4283099999999995E-2</v>
      </c>
      <c r="K73">
        <f>ProkustesV!N78</f>
        <v>5.8118299999999998E-2</v>
      </c>
      <c r="L73">
        <f>ProkustesV!O78</f>
        <v>-0.30924699999999999</v>
      </c>
      <c r="M73">
        <f>ProkustesV!P78</f>
        <v>0.166468</v>
      </c>
      <c r="N73">
        <f>ProkustesV!Q78</f>
        <v>8.7109800000000001E-2</v>
      </c>
      <c r="O73">
        <f>ProkustesV!R78</f>
        <v>-5.7725400000000003E-2</v>
      </c>
      <c r="P73">
        <f>ProkustesV!S78</f>
        <v>9.8420599999999997E-2</v>
      </c>
      <c r="Q73">
        <f>ProkustesV!T78</f>
        <v>-0.182226</v>
      </c>
      <c r="R73">
        <f>ProkustesV!U78</f>
        <v>-0.31438899999999997</v>
      </c>
      <c r="S73">
        <f>ProkustesV!V78</f>
        <v>-0.18673000000000001</v>
      </c>
      <c r="T73">
        <f>ProkustesV!W78</f>
        <v>-0.57680799999999999</v>
      </c>
      <c r="U73">
        <f>ProkustesV!X78</f>
        <v>-2.7261099999999999E-3</v>
      </c>
    </row>
    <row r="74" spans="1:21" x14ac:dyDescent="0.3">
      <c r="A74" t="str">
        <f>MID(ProkustesV!C79,4,3)&amp;"_"&amp;ProkustesV!A79&amp;"_"&amp;ProkustesV!B79</f>
        <v>alp_15_2</v>
      </c>
      <c r="B74">
        <f>ProkustesV!E79</f>
        <v>0.363514</v>
      </c>
      <c r="C74">
        <f>ProkustesV!F79</f>
        <v>7.7933299999999997E-2</v>
      </c>
      <c r="D74">
        <f>ProkustesV!G79</f>
        <v>0.36740200000000001</v>
      </c>
      <c r="E74">
        <f>ProkustesV!H79</f>
        <v>-7.9425700000000002E-2</v>
      </c>
      <c r="F74">
        <f>ProkustesV!I79</f>
        <v>5.1349499999999999E-2</v>
      </c>
      <c r="G74">
        <f>ProkustesV!J79</f>
        <v>8.4726699999999999E-3</v>
      </c>
      <c r="H74">
        <f>ProkustesV!K79</f>
        <v>9.4402399999999997E-2</v>
      </c>
      <c r="I74">
        <f>ProkustesV!L79</f>
        <v>0.22359299999999999</v>
      </c>
      <c r="J74">
        <f>ProkustesV!M79</f>
        <v>8.4894899999999995E-2</v>
      </c>
      <c r="K74">
        <f>ProkustesV!N79</f>
        <v>6.6932199999999997E-2</v>
      </c>
      <c r="L74">
        <f>ProkustesV!O79</f>
        <v>-0.25146200000000002</v>
      </c>
      <c r="M74">
        <f>ProkustesV!P79</f>
        <v>0.18520200000000001</v>
      </c>
      <c r="N74">
        <f>ProkustesV!Q79</f>
        <v>9.2312699999999998E-2</v>
      </c>
      <c r="O74">
        <f>ProkustesV!R79</f>
        <v>-6.6669900000000004E-2</v>
      </c>
      <c r="P74">
        <f>ProkustesV!S79</f>
        <v>9.3686599999999995E-2</v>
      </c>
      <c r="Q74">
        <f>ProkustesV!T79</f>
        <v>-0.205567</v>
      </c>
      <c r="R74">
        <f>ProkustesV!U79</f>
        <v>-0.297597</v>
      </c>
      <c r="S74">
        <f>ProkustesV!V79</f>
        <v>-0.196711</v>
      </c>
      <c r="T74">
        <f>ProkustesV!W79</f>
        <v>-0.59850400000000004</v>
      </c>
      <c r="U74">
        <f>ProkustesV!X79</f>
        <v>-1.37599E-2</v>
      </c>
    </row>
    <row r="75" spans="1:21" x14ac:dyDescent="0.3">
      <c r="A75" t="str">
        <f>MID(ProkustesV!C80,4,3)&amp;"_"&amp;ProkustesV!A80&amp;"_"&amp;ProkustesV!B80</f>
        <v>alp_15_3</v>
      </c>
      <c r="B75">
        <f>ProkustesV!E80</f>
        <v>0.333513</v>
      </c>
      <c r="C75">
        <f>ProkustesV!F80</f>
        <v>7.1924299999999997E-2</v>
      </c>
      <c r="D75">
        <f>ProkustesV!G80</f>
        <v>0.33517400000000003</v>
      </c>
      <c r="E75">
        <f>ProkustesV!H80</f>
        <v>-7.0357299999999998E-2</v>
      </c>
      <c r="F75">
        <f>ProkustesV!I80</f>
        <v>3.2396800000000003E-2</v>
      </c>
      <c r="G75">
        <f>ProkustesV!J80</f>
        <v>1.25395E-2</v>
      </c>
      <c r="H75">
        <f>ProkustesV!K80</f>
        <v>9.2508099999999996E-2</v>
      </c>
      <c r="I75">
        <f>ProkustesV!L80</f>
        <v>0.26053799999999999</v>
      </c>
      <c r="J75">
        <f>ProkustesV!M80</f>
        <v>9.7532099999999997E-2</v>
      </c>
      <c r="K75">
        <f>ProkustesV!N80</f>
        <v>5.3341199999999998E-2</v>
      </c>
      <c r="L75">
        <f>ProkustesV!O80</f>
        <v>-0.25086999999999998</v>
      </c>
      <c r="M75">
        <f>ProkustesV!P80</f>
        <v>0.230106</v>
      </c>
      <c r="N75">
        <f>ProkustesV!Q80</f>
        <v>0.105587</v>
      </c>
      <c r="O75">
        <f>ProkustesV!R80</f>
        <v>-6.2770000000000006E-2</v>
      </c>
      <c r="P75">
        <f>ProkustesV!S80</f>
        <v>0.115756</v>
      </c>
      <c r="Q75">
        <f>ProkustesV!T80</f>
        <v>-0.24378900000000001</v>
      </c>
      <c r="R75">
        <f>ProkustesV!U80</f>
        <v>-0.29740499999999997</v>
      </c>
      <c r="S75">
        <f>ProkustesV!V80</f>
        <v>-0.25634099999999999</v>
      </c>
      <c r="T75">
        <f>ProkustesV!W80</f>
        <v>-0.56419200000000003</v>
      </c>
      <c r="U75">
        <f>ProkustesV!X80</f>
        <v>4.8085699999999999E-3</v>
      </c>
    </row>
    <row r="76" spans="1:21" x14ac:dyDescent="0.3">
      <c r="A76" t="str">
        <f>MID(ProkustesV!C81,4,3)&amp;"_"&amp;ProkustesV!A81&amp;"_"&amp;ProkustesV!B81</f>
        <v>alp_15_4</v>
      </c>
      <c r="B76">
        <f>ProkustesV!E81</f>
        <v>0.35427700000000001</v>
      </c>
      <c r="C76">
        <f>ProkustesV!F81</f>
        <v>7.6187000000000005E-2</v>
      </c>
      <c r="D76">
        <f>ProkustesV!G81</f>
        <v>0.36409599999999998</v>
      </c>
      <c r="E76">
        <f>ProkustesV!H81</f>
        <v>-6.9352399999999995E-2</v>
      </c>
      <c r="F76">
        <f>ProkustesV!I81</f>
        <v>1.18432E-2</v>
      </c>
      <c r="G76">
        <f>ProkustesV!J81</f>
        <v>1.3162E-2</v>
      </c>
      <c r="H76">
        <f>ProkustesV!K81</f>
        <v>0.11092100000000001</v>
      </c>
      <c r="I76">
        <f>ProkustesV!L81</f>
        <v>0.21668299999999999</v>
      </c>
      <c r="J76">
        <f>ProkustesV!M81</f>
        <v>0.105266</v>
      </c>
      <c r="K76">
        <f>ProkustesV!N81</f>
        <v>6.6359299999999996E-2</v>
      </c>
      <c r="L76">
        <f>ProkustesV!O81</f>
        <v>-0.27214899999999997</v>
      </c>
      <c r="M76">
        <f>ProkustesV!P81</f>
        <v>0.18059600000000001</v>
      </c>
      <c r="N76">
        <f>ProkustesV!Q81</f>
        <v>0.103771</v>
      </c>
      <c r="O76">
        <f>ProkustesV!R81</f>
        <v>-7.0523600000000006E-2</v>
      </c>
      <c r="P76">
        <f>ProkustesV!S81</f>
        <v>0.10358100000000001</v>
      </c>
      <c r="Q76">
        <f>ProkustesV!T81</f>
        <v>-0.216279</v>
      </c>
      <c r="R76">
        <f>ProkustesV!U81</f>
        <v>-0.28726600000000002</v>
      </c>
      <c r="S76">
        <f>ProkustesV!V81</f>
        <v>-0.20135400000000001</v>
      </c>
      <c r="T76">
        <f>ProkustesV!W81</f>
        <v>-0.59434100000000001</v>
      </c>
      <c r="U76">
        <f>ProkustesV!X81</f>
        <v>4.5221699999999998E-3</v>
      </c>
    </row>
    <row r="77" spans="1:21" x14ac:dyDescent="0.3">
      <c r="A77" t="str">
        <f>MID(ProkustesV!C82,4,3)&amp;"_"&amp;ProkustesV!A82&amp;"_"&amp;ProkustesV!B82</f>
        <v>alp_15_5</v>
      </c>
      <c r="B77">
        <f>ProkustesV!E82</f>
        <v>0.378581</v>
      </c>
      <c r="C77">
        <f>ProkustesV!F82</f>
        <v>7.4406E-2</v>
      </c>
      <c r="D77">
        <f>ProkustesV!G82</f>
        <v>0.37836799999999998</v>
      </c>
      <c r="E77">
        <f>ProkustesV!H82</f>
        <v>-7.2017999999999999E-2</v>
      </c>
      <c r="F77">
        <f>ProkustesV!I82</f>
        <v>6.0428000000000003E-2</v>
      </c>
      <c r="G77">
        <f>ProkustesV!J82</f>
        <v>1.0869500000000001E-2</v>
      </c>
      <c r="H77">
        <f>ProkustesV!K82</f>
        <v>8.8857099999999994E-2</v>
      </c>
      <c r="I77">
        <f>ProkustesV!L82</f>
        <v>0.222222</v>
      </c>
      <c r="J77">
        <f>ProkustesV!M82</f>
        <v>8.2793099999999994E-2</v>
      </c>
      <c r="K77">
        <f>ProkustesV!N82</f>
        <v>5.3503599999999998E-2</v>
      </c>
      <c r="L77">
        <f>ProkustesV!O82</f>
        <v>-0.28937499999999999</v>
      </c>
      <c r="M77">
        <f>ProkustesV!P82</f>
        <v>0.187864</v>
      </c>
      <c r="N77">
        <f>ProkustesV!Q82</f>
        <v>8.2619399999999996E-2</v>
      </c>
      <c r="O77">
        <f>ProkustesV!R82</f>
        <v>-6.5768900000000005E-2</v>
      </c>
      <c r="P77">
        <f>ProkustesV!S82</f>
        <v>8.2413100000000003E-2</v>
      </c>
      <c r="Q77">
        <f>ProkustesV!T82</f>
        <v>-0.207344</v>
      </c>
      <c r="R77">
        <f>ProkustesV!U82</f>
        <v>-0.297705</v>
      </c>
      <c r="S77">
        <f>ProkustesV!V82</f>
        <v>-0.20485100000000001</v>
      </c>
      <c r="T77">
        <f>ProkustesV!W82</f>
        <v>-0.56698000000000004</v>
      </c>
      <c r="U77">
        <f>ProkustesV!X82</f>
        <v>1.11699E-3</v>
      </c>
    </row>
    <row r="78" spans="1:21" x14ac:dyDescent="0.3">
      <c r="A78" t="str">
        <f>MID(ProkustesV!C83,4,3)&amp;"_"&amp;ProkustesV!A83&amp;"_"&amp;ProkustesV!B83</f>
        <v>alp_16_1</v>
      </c>
      <c r="B78">
        <f>ProkustesV!E83</f>
        <v>0.30189199999999999</v>
      </c>
      <c r="C78">
        <f>ProkustesV!F83</f>
        <v>7.9290600000000003E-2</v>
      </c>
      <c r="D78">
        <f>ProkustesV!G83</f>
        <v>0.29940800000000001</v>
      </c>
      <c r="E78">
        <f>ProkustesV!H83</f>
        <v>-6.6897899999999996E-2</v>
      </c>
      <c r="F78">
        <f>ProkustesV!I83</f>
        <v>-2.55353E-2</v>
      </c>
      <c r="G78">
        <f>ProkustesV!J83</f>
        <v>1.7810099999999999E-2</v>
      </c>
      <c r="H78">
        <f>ProkustesV!K83</f>
        <v>0.12759300000000001</v>
      </c>
      <c r="I78">
        <f>ProkustesV!L83</f>
        <v>0.25446999999999997</v>
      </c>
      <c r="J78">
        <f>ProkustesV!M83</f>
        <v>0.12620300000000001</v>
      </c>
      <c r="K78">
        <f>ProkustesV!N83</f>
        <v>7.8708200000000006E-2</v>
      </c>
      <c r="L78">
        <f>ProkustesV!O83</f>
        <v>-0.23955799999999999</v>
      </c>
      <c r="M78">
        <f>ProkustesV!P83</f>
        <v>0.252722</v>
      </c>
      <c r="N78">
        <f>ProkustesV!Q83</f>
        <v>0.124084</v>
      </c>
      <c r="O78">
        <f>ProkustesV!R83</f>
        <v>-7.7338100000000007E-2</v>
      </c>
      <c r="P78">
        <f>ProkustesV!S83</f>
        <v>0.13087299999999999</v>
      </c>
      <c r="Q78">
        <f>ProkustesV!T83</f>
        <v>-0.26069399999999998</v>
      </c>
      <c r="R78">
        <f>ProkustesV!U83</f>
        <v>-0.28286499999999998</v>
      </c>
      <c r="S78">
        <f>ProkustesV!V83</f>
        <v>-0.28391100000000002</v>
      </c>
      <c r="T78">
        <f>ProkustesV!W83</f>
        <v>-0.56209500000000001</v>
      </c>
      <c r="U78">
        <f>ProkustesV!X83</f>
        <v>5.8402999999999997E-3</v>
      </c>
    </row>
    <row r="79" spans="1:21" x14ac:dyDescent="0.3">
      <c r="A79" t="str">
        <f>MID(ProkustesV!C84,4,3)&amp;"_"&amp;ProkustesV!A84&amp;"_"&amp;ProkustesV!B84</f>
        <v>alp_16_2</v>
      </c>
      <c r="B79">
        <f>ProkustesV!E84</f>
        <v>0.32409500000000002</v>
      </c>
      <c r="C79">
        <f>ProkustesV!F84</f>
        <v>8.4676299999999996E-2</v>
      </c>
      <c r="D79">
        <f>ProkustesV!G84</f>
        <v>0.332013</v>
      </c>
      <c r="E79">
        <f>ProkustesV!H84</f>
        <v>-9.1718300000000003E-2</v>
      </c>
      <c r="F79">
        <f>ProkustesV!I84</f>
        <v>-2.1190799999999999E-2</v>
      </c>
      <c r="G79">
        <f>ProkustesV!J84</f>
        <v>-1.3753100000000001E-2</v>
      </c>
      <c r="H79">
        <f>ProkustesV!K84</f>
        <v>0.123459</v>
      </c>
      <c r="I79">
        <f>ProkustesV!L84</f>
        <v>0.243564</v>
      </c>
      <c r="J79">
        <f>ProkustesV!M84</f>
        <v>0.122185</v>
      </c>
      <c r="K79">
        <f>ProkustesV!N84</f>
        <v>6.6948199999999999E-2</v>
      </c>
      <c r="L79">
        <f>ProkustesV!O84</f>
        <v>-0.28864400000000001</v>
      </c>
      <c r="M79">
        <f>ProkustesV!P84</f>
        <v>0.24653700000000001</v>
      </c>
      <c r="N79">
        <f>ProkustesV!Q84</f>
        <v>0.125498</v>
      </c>
      <c r="O79">
        <f>ProkustesV!R84</f>
        <v>-7.0929099999999995E-2</v>
      </c>
      <c r="P79">
        <f>ProkustesV!S84</f>
        <v>0.121855</v>
      </c>
      <c r="Q79">
        <f>ProkustesV!T84</f>
        <v>-0.22552800000000001</v>
      </c>
      <c r="R79">
        <f>ProkustesV!U84</f>
        <v>-0.27729100000000001</v>
      </c>
      <c r="S79">
        <f>ProkustesV!V84</f>
        <v>-0.22592300000000001</v>
      </c>
      <c r="T79">
        <f>ProkustesV!W84</f>
        <v>-0.56197900000000001</v>
      </c>
      <c r="U79">
        <f>ProkustesV!X84</f>
        <v>-1.38727E-2</v>
      </c>
    </row>
    <row r="80" spans="1:21" x14ac:dyDescent="0.3">
      <c r="A80" t="str">
        <f>MID(ProkustesV!C85,4,3)&amp;"_"&amp;ProkustesV!A85&amp;"_"&amp;ProkustesV!B85</f>
        <v>alp_16_3</v>
      </c>
      <c r="B80">
        <f>ProkustesV!E85</f>
        <v>0.349331</v>
      </c>
      <c r="C80">
        <f>ProkustesV!F85</f>
        <v>8.3582000000000004E-2</v>
      </c>
      <c r="D80">
        <f>ProkustesV!G85</f>
        <v>0.35045599999999999</v>
      </c>
      <c r="E80">
        <f>ProkustesV!H85</f>
        <v>-7.10678E-2</v>
      </c>
      <c r="F80">
        <f>ProkustesV!I85</f>
        <v>2.41059E-2</v>
      </c>
      <c r="G80">
        <f>ProkustesV!J85</f>
        <v>2.8560899999999999E-3</v>
      </c>
      <c r="H80">
        <f>ProkustesV!K85</f>
        <v>0.117548</v>
      </c>
      <c r="I80">
        <f>ProkustesV!L85</f>
        <v>0.19737399999999999</v>
      </c>
      <c r="J80">
        <f>ProkustesV!M85</f>
        <v>0.110425</v>
      </c>
      <c r="K80">
        <f>ProkustesV!N85</f>
        <v>4.2664000000000001E-2</v>
      </c>
      <c r="L80">
        <f>ProkustesV!O85</f>
        <v>-0.290968</v>
      </c>
      <c r="M80">
        <f>ProkustesV!P85</f>
        <v>0.22739599999999999</v>
      </c>
      <c r="N80">
        <f>ProkustesV!Q85</f>
        <v>0.10489900000000001</v>
      </c>
      <c r="O80">
        <f>ProkustesV!R85</f>
        <v>-4.8108900000000003E-2</v>
      </c>
      <c r="P80">
        <f>ProkustesV!S85</f>
        <v>0.110178</v>
      </c>
      <c r="Q80">
        <f>ProkustesV!T85</f>
        <v>-0.20685300000000001</v>
      </c>
      <c r="R80">
        <f>ProkustesV!U85</f>
        <v>-0.30007</v>
      </c>
      <c r="S80">
        <f>ProkustesV!V85</f>
        <v>-0.22220999999999999</v>
      </c>
      <c r="T80">
        <f>ProkustesV!W85</f>
        <v>-0.575905</v>
      </c>
      <c r="U80">
        <f>ProkustesV!X85</f>
        <v>-5.6328400000000001E-3</v>
      </c>
    </row>
    <row r="81" spans="1:21" x14ac:dyDescent="0.3">
      <c r="A81" t="str">
        <f>MID(ProkustesV!C86,4,3)&amp;"_"&amp;ProkustesV!A86&amp;"_"&amp;ProkustesV!B86</f>
        <v>alp_16_4</v>
      </c>
      <c r="B81">
        <f>ProkustesV!E86</f>
        <v>0.321077</v>
      </c>
      <c r="C81">
        <f>ProkustesV!F86</f>
        <v>0.10090399999999999</v>
      </c>
      <c r="D81">
        <f>ProkustesV!G86</f>
        <v>0.32271899999999998</v>
      </c>
      <c r="E81">
        <f>ProkustesV!H86</f>
        <v>-8.5227600000000001E-2</v>
      </c>
      <c r="F81">
        <f>ProkustesV!I86</f>
        <v>-6.0198599999999998E-2</v>
      </c>
      <c r="G81">
        <f>ProkustesV!J86</f>
        <v>2.2772199999999999E-3</v>
      </c>
      <c r="H81">
        <f>ProkustesV!K86</f>
        <v>0.12995699999999999</v>
      </c>
      <c r="I81">
        <f>ProkustesV!L86</f>
        <v>0.23402800000000001</v>
      </c>
      <c r="J81">
        <f>ProkustesV!M86</f>
        <v>0.13219900000000001</v>
      </c>
      <c r="K81">
        <f>ProkustesV!N86</f>
        <v>8.2168599999999994E-2</v>
      </c>
      <c r="L81">
        <f>ProkustesV!O86</f>
        <v>-0.274343</v>
      </c>
      <c r="M81">
        <f>ProkustesV!P86</f>
        <v>0.21906100000000001</v>
      </c>
      <c r="N81">
        <f>ProkustesV!Q86</f>
        <v>0.124777</v>
      </c>
      <c r="O81">
        <f>ProkustesV!R86</f>
        <v>-6.2175899999999999E-2</v>
      </c>
      <c r="P81">
        <f>ProkustesV!S86</f>
        <v>0.13599600000000001</v>
      </c>
      <c r="Q81">
        <f>ProkustesV!T86</f>
        <v>-0.26071800000000001</v>
      </c>
      <c r="R81">
        <f>ProkustesV!U86</f>
        <v>-0.28260600000000002</v>
      </c>
      <c r="S81">
        <f>ProkustesV!V86</f>
        <v>-0.25339699999999998</v>
      </c>
      <c r="T81">
        <f>ProkustesV!W86</f>
        <v>-0.54957800000000001</v>
      </c>
      <c r="U81">
        <f>ProkustesV!X86</f>
        <v>2.308E-2</v>
      </c>
    </row>
    <row r="82" spans="1:21" x14ac:dyDescent="0.3">
      <c r="A82" t="str">
        <f>MID(ProkustesV!C87,4,3)&amp;"_"&amp;ProkustesV!A87&amp;"_"&amp;ProkustesV!B87</f>
        <v>alp_16_5</v>
      </c>
      <c r="B82">
        <f>ProkustesV!E87</f>
        <v>0.33889000000000002</v>
      </c>
      <c r="C82">
        <f>ProkustesV!F87</f>
        <v>7.67124E-2</v>
      </c>
      <c r="D82">
        <f>ProkustesV!G87</f>
        <v>0.340779</v>
      </c>
      <c r="E82">
        <f>ProkustesV!H87</f>
        <v>-7.3831599999999997E-2</v>
      </c>
      <c r="F82">
        <f>ProkustesV!I87</f>
        <v>-1.38435E-2</v>
      </c>
      <c r="G82">
        <f>ProkustesV!J87</f>
        <v>1.04467E-2</v>
      </c>
      <c r="H82">
        <f>ProkustesV!K87</f>
        <v>0.105556</v>
      </c>
      <c r="I82">
        <f>ProkustesV!L87</f>
        <v>0.24451800000000001</v>
      </c>
      <c r="J82">
        <f>ProkustesV!M87</f>
        <v>0.105296</v>
      </c>
      <c r="K82">
        <f>ProkustesV!N87</f>
        <v>5.0927699999999999E-2</v>
      </c>
      <c r="L82">
        <f>ProkustesV!O87</f>
        <v>-0.25867299999999999</v>
      </c>
      <c r="M82">
        <f>ProkustesV!P87</f>
        <v>0.23726</v>
      </c>
      <c r="N82">
        <f>ProkustesV!Q87</f>
        <v>0.101302</v>
      </c>
      <c r="O82">
        <f>ProkustesV!R87</f>
        <v>-5.93594E-2</v>
      </c>
      <c r="P82">
        <f>ProkustesV!S87</f>
        <v>0.12903300000000001</v>
      </c>
      <c r="Q82">
        <f>ProkustesV!T87</f>
        <v>-0.23377800000000001</v>
      </c>
      <c r="R82">
        <f>ProkustesV!U87</f>
        <v>-0.29005199999999998</v>
      </c>
      <c r="S82">
        <f>ProkustesV!V87</f>
        <v>-0.26188899999999998</v>
      </c>
      <c r="T82">
        <f>ProkustesV!W87</f>
        <v>-0.55828900000000004</v>
      </c>
      <c r="U82">
        <f>ProkustesV!X87</f>
        <v>8.9935299999999996E-3</v>
      </c>
    </row>
    <row r="83" spans="1:21" x14ac:dyDescent="0.3">
      <c r="A83" t="str">
        <f>MID(ProkustesV!C88,4,3)&amp;"_"&amp;ProkustesV!A88&amp;"_"&amp;ProkustesV!B88</f>
        <v>alp_17_1</v>
      </c>
      <c r="B83">
        <f>ProkustesV!E88</f>
        <v>0.331285</v>
      </c>
      <c r="C83">
        <f>ProkustesV!F88</f>
        <v>9.8452499999999998E-2</v>
      </c>
      <c r="D83">
        <f>ProkustesV!G88</f>
        <v>0.337088</v>
      </c>
      <c r="E83">
        <f>ProkustesV!H88</f>
        <v>-7.4754399999999999E-2</v>
      </c>
      <c r="F83">
        <f>ProkustesV!I88</f>
        <v>1.8243200000000001E-2</v>
      </c>
      <c r="G83">
        <f>ProkustesV!J88</f>
        <v>2.3871799999999999E-2</v>
      </c>
      <c r="H83">
        <f>ProkustesV!K88</f>
        <v>0.103782</v>
      </c>
      <c r="I83">
        <f>ProkustesV!L88</f>
        <v>0.26450800000000002</v>
      </c>
      <c r="J83">
        <f>ProkustesV!M88</f>
        <v>8.8914000000000007E-2</v>
      </c>
      <c r="K83">
        <f>ProkustesV!N88</f>
        <v>9.63257E-2</v>
      </c>
      <c r="L83">
        <f>ProkustesV!O88</f>
        <v>-0.28379199999999999</v>
      </c>
      <c r="M83">
        <f>ProkustesV!P88</f>
        <v>0.27217799999999998</v>
      </c>
      <c r="N83">
        <f>ProkustesV!Q88</f>
        <v>8.4987300000000002E-2</v>
      </c>
      <c r="O83">
        <f>ProkustesV!R88</f>
        <v>-0.102075</v>
      </c>
      <c r="P83">
        <f>ProkustesV!S88</f>
        <v>7.6583700000000005E-2</v>
      </c>
      <c r="Q83">
        <f>ProkustesV!T88</f>
        <v>-0.293464</v>
      </c>
      <c r="R83">
        <f>ProkustesV!U88</f>
        <v>-0.27901199999999998</v>
      </c>
      <c r="S83">
        <f>ProkustesV!V88</f>
        <v>-0.30258200000000002</v>
      </c>
      <c r="T83">
        <f>ProkustesV!W88</f>
        <v>-0.47807899999999998</v>
      </c>
      <c r="U83">
        <f>ProkustesV!X88</f>
        <v>1.7539599999999999E-2</v>
      </c>
    </row>
    <row r="84" spans="1:21" x14ac:dyDescent="0.3">
      <c r="A84" t="str">
        <f>MID(ProkustesV!C89,4,3)&amp;"_"&amp;ProkustesV!A89&amp;"_"&amp;ProkustesV!B89</f>
        <v>alp_17_2</v>
      </c>
      <c r="B84">
        <f>ProkustesV!E89</f>
        <v>0.34490999999999999</v>
      </c>
      <c r="C84">
        <f>ProkustesV!F89</f>
        <v>8.6802500000000005E-2</v>
      </c>
      <c r="D84">
        <f>ProkustesV!G89</f>
        <v>0.34448200000000001</v>
      </c>
      <c r="E84">
        <f>ProkustesV!H89</f>
        <v>-7.6322100000000004E-2</v>
      </c>
      <c r="F84">
        <f>ProkustesV!I89</f>
        <v>5.4497700000000003E-2</v>
      </c>
      <c r="G84">
        <f>ProkustesV!J89</f>
        <v>1.9771199999999999E-2</v>
      </c>
      <c r="H84">
        <f>ProkustesV!K89</f>
        <v>9.1039800000000004E-2</v>
      </c>
      <c r="I84">
        <f>ProkustesV!L89</f>
        <v>0.22093399999999999</v>
      </c>
      <c r="J84">
        <f>ProkustesV!M89</f>
        <v>8.85547E-2</v>
      </c>
      <c r="K84">
        <f>ProkustesV!N89</f>
        <v>8.1118899999999994E-2</v>
      </c>
      <c r="L84">
        <f>ProkustesV!O89</f>
        <v>-0.30499799999999999</v>
      </c>
      <c r="M84">
        <f>ProkustesV!P89</f>
        <v>0.26857999999999999</v>
      </c>
      <c r="N84">
        <f>ProkustesV!Q89</f>
        <v>9.0240100000000004E-2</v>
      </c>
      <c r="O84">
        <f>ProkustesV!R89</f>
        <v>-8.4129800000000005E-2</v>
      </c>
      <c r="P84">
        <f>ProkustesV!S89</f>
        <v>0.104648</v>
      </c>
      <c r="Q84">
        <f>ProkustesV!T89</f>
        <v>-0.245175</v>
      </c>
      <c r="R84">
        <f>ProkustesV!U89</f>
        <v>-0.32125999999999999</v>
      </c>
      <c r="S84">
        <f>ProkustesV!V89</f>
        <v>-0.27795500000000001</v>
      </c>
      <c r="T84">
        <f>ProkustesV!W89</f>
        <v>-0.49211500000000002</v>
      </c>
      <c r="U84">
        <f>ProkustesV!X89</f>
        <v>6.3743999999999997E-3</v>
      </c>
    </row>
    <row r="85" spans="1:21" x14ac:dyDescent="0.3">
      <c r="A85" t="str">
        <f>MID(ProkustesV!C90,4,3)&amp;"_"&amp;ProkustesV!A90&amp;"_"&amp;ProkustesV!B90</f>
        <v>alp_17_3</v>
      </c>
      <c r="B85">
        <f>ProkustesV!E90</f>
        <v>0.33233200000000002</v>
      </c>
      <c r="C85">
        <f>ProkustesV!F90</f>
        <v>8.6396299999999995E-2</v>
      </c>
      <c r="D85">
        <f>ProkustesV!G90</f>
        <v>0.34132800000000002</v>
      </c>
      <c r="E85">
        <f>ProkustesV!H90</f>
        <v>-9.4202599999999997E-2</v>
      </c>
      <c r="F85">
        <f>ProkustesV!I90</f>
        <v>3.9908199999999998E-2</v>
      </c>
      <c r="G85">
        <f>ProkustesV!J90</f>
        <v>-5.12737E-3</v>
      </c>
      <c r="H85">
        <f>ProkustesV!K90</f>
        <v>7.2106900000000002E-2</v>
      </c>
      <c r="I85">
        <f>ProkustesV!L90</f>
        <v>0.26806000000000002</v>
      </c>
      <c r="J85">
        <f>ProkustesV!M90</f>
        <v>7.94131E-2</v>
      </c>
      <c r="K85">
        <f>ProkustesV!N90</f>
        <v>8.0784499999999995E-2</v>
      </c>
      <c r="L85">
        <f>ProkustesV!O90</f>
        <v>-0.30774800000000002</v>
      </c>
      <c r="M85">
        <f>ProkustesV!P90</f>
        <v>0.325125</v>
      </c>
      <c r="N85">
        <f>ProkustesV!Q90</f>
        <v>7.5138200000000002E-2</v>
      </c>
      <c r="O85">
        <f>ProkustesV!R90</f>
        <v>-6.8037799999999996E-2</v>
      </c>
      <c r="P85">
        <f>ProkustesV!S90</f>
        <v>9.6280099999999993E-2</v>
      </c>
      <c r="Q85">
        <f>ProkustesV!T90</f>
        <v>-0.26520899999999997</v>
      </c>
      <c r="R85">
        <f>ProkustesV!U90</f>
        <v>-0.318658</v>
      </c>
      <c r="S85">
        <f>ProkustesV!V90</f>
        <v>-0.32430399999999998</v>
      </c>
      <c r="T85">
        <f>ProkustesV!W90</f>
        <v>-0.41009899999999999</v>
      </c>
      <c r="U85">
        <f>ProkustesV!X90</f>
        <v>-3.4841400000000002E-3</v>
      </c>
    </row>
    <row r="86" spans="1:21" x14ac:dyDescent="0.3">
      <c r="A86" t="str">
        <f>MID(ProkustesV!C91,4,3)&amp;"_"&amp;ProkustesV!A91&amp;"_"&amp;ProkustesV!B91</f>
        <v>alp_17_4</v>
      </c>
      <c r="B86">
        <f>ProkustesV!E91</f>
        <v>0.34906599999999999</v>
      </c>
      <c r="C86">
        <f>ProkustesV!F91</f>
        <v>7.8598799999999996E-2</v>
      </c>
      <c r="D86">
        <f>ProkustesV!G91</f>
        <v>0.35830499999999998</v>
      </c>
      <c r="E86">
        <f>ProkustesV!H91</f>
        <v>-7.1445300000000003E-2</v>
      </c>
      <c r="F86">
        <f>ProkustesV!I91</f>
        <v>3.2410399999999999E-2</v>
      </c>
      <c r="G86">
        <f>ProkustesV!J91</f>
        <v>2.2490599999999999E-2</v>
      </c>
      <c r="H86">
        <f>ProkustesV!K91</f>
        <v>8.1028000000000003E-2</v>
      </c>
      <c r="I86">
        <f>ProkustesV!L91</f>
        <v>0.23390900000000001</v>
      </c>
      <c r="J86">
        <f>ProkustesV!M91</f>
        <v>8.2834699999999997E-2</v>
      </c>
      <c r="K86">
        <f>ProkustesV!N91</f>
        <v>5.7803399999999998E-2</v>
      </c>
      <c r="L86">
        <f>ProkustesV!O91</f>
        <v>-0.31015100000000001</v>
      </c>
      <c r="M86">
        <f>ProkustesV!P91</f>
        <v>0.27609299999999998</v>
      </c>
      <c r="N86">
        <f>ProkustesV!Q91</f>
        <v>8.8542999999999997E-2</v>
      </c>
      <c r="O86">
        <f>ProkustesV!R91</f>
        <v>-8.0061499999999994E-2</v>
      </c>
      <c r="P86">
        <f>ProkustesV!S91</f>
        <v>0.109957</v>
      </c>
      <c r="Q86">
        <f>ProkustesV!T91</f>
        <v>-0.26225900000000002</v>
      </c>
      <c r="R86">
        <f>ProkustesV!U91</f>
        <v>-0.30582799999999999</v>
      </c>
      <c r="S86">
        <f>ProkustesV!V91</f>
        <v>-0.26074999999999998</v>
      </c>
      <c r="T86">
        <f>ProkustesV!W91</f>
        <v>-0.48616500000000001</v>
      </c>
      <c r="U86">
        <f>ProkustesV!X91</f>
        <v>5.62116E-3</v>
      </c>
    </row>
    <row r="87" spans="1:21" x14ac:dyDescent="0.3">
      <c r="A87" t="str">
        <f>MID(ProkustesV!C92,4,3)&amp;"_"&amp;ProkustesV!A92&amp;"_"&amp;ProkustesV!B92</f>
        <v>alp_17_5</v>
      </c>
      <c r="B87">
        <f>ProkustesV!E92</f>
        <v>0.28181099999999998</v>
      </c>
      <c r="C87">
        <f>ProkustesV!F92</f>
        <v>9.9730700000000005E-2</v>
      </c>
      <c r="D87">
        <f>ProkustesV!G92</f>
        <v>0.289136</v>
      </c>
      <c r="E87">
        <f>ProkustesV!H92</f>
        <v>-8.4505800000000006E-2</v>
      </c>
      <c r="F87">
        <f>ProkustesV!I92</f>
        <v>-2.7269499999999999E-2</v>
      </c>
      <c r="G87">
        <f>ProkustesV!J92</f>
        <v>2.69532E-2</v>
      </c>
      <c r="H87">
        <f>ProkustesV!K92</f>
        <v>0.119544</v>
      </c>
      <c r="I87">
        <f>ProkustesV!L92</f>
        <v>0.28497099999999997</v>
      </c>
      <c r="J87">
        <f>ProkustesV!M92</f>
        <v>0.116213</v>
      </c>
      <c r="K87">
        <f>ProkustesV!N92</f>
        <v>9.7949099999999997E-2</v>
      </c>
      <c r="L87">
        <f>ProkustesV!O92</f>
        <v>-0.27293899999999999</v>
      </c>
      <c r="M87">
        <f>ProkustesV!P92</f>
        <v>0.26739299999999999</v>
      </c>
      <c r="N87">
        <f>ProkustesV!Q92</f>
        <v>0.123711</v>
      </c>
      <c r="O87">
        <f>ProkustesV!R92</f>
        <v>-0.102313</v>
      </c>
      <c r="P87">
        <f>ProkustesV!S92</f>
        <v>0.14203499999999999</v>
      </c>
      <c r="Q87">
        <f>ProkustesV!T92</f>
        <v>-0.31581500000000001</v>
      </c>
      <c r="R87">
        <f>ProkustesV!U92</f>
        <v>-0.290856</v>
      </c>
      <c r="S87">
        <f>ProkustesV!V92</f>
        <v>-0.30177300000000001</v>
      </c>
      <c r="T87">
        <f>ProkustesV!W92</f>
        <v>-0.48138500000000001</v>
      </c>
      <c r="U87">
        <f>ProkustesV!X92</f>
        <v>2.741E-2</v>
      </c>
    </row>
    <row r="88" spans="1:21" x14ac:dyDescent="0.3">
      <c r="A88" t="str">
        <f>MID(ProkustesV!C93,4,3)&amp;"_"&amp;ProkustesV!A93&amp;"_"&amp;ProkustesV!B93</f>
        <v>alp_18_1</v>
      </c>
      <c r="B88">
        <f>ProkustesV!E93</f>
        <v>0.29511599999999999</v>
      </c>
      <c r="C88">
        <f>ProkustesV!F93</f>
        <v>0.10251399999999999</v>
      </c>
      <c r="D88">
        <f>ProkustesV!G93</f>
        <v>0.30904700000000002</v>
      </c>
      <c r="E88">
        <f>ProkustesV!H93</f>
        <v>-0.113083</v>
      </c>
      <c r="F88">
        <f>ProkustesV!I93</f>
        <v>-5.94482E-2</v>
      </c>
      <c r="G88">
        <f>ProkustesV!J93</f>
        <v>-1.4201800000000001E-2</v>
      </c>
      <c r="H88">
        <f>ProkustesV!K93</f>
        <v>0.14108499999999999</v>
      </c>
      <c r="I88">
        <f>ProkustesV!L93</f>
        <v>0.235236</v>
      </c>
      <c r="J88">
        <f>ProkustesV!M93</f>
        <v>0.13417699999999999</v>
      </c>
      <c r="K88">
        <f>ProkustesV!N93</f>
        <v>9.3357499999999996E-2</v>
      </c>
      <c r="L88">
        <f>ProkustesV!O93</f>
        <v>-0.26605699999999999</v>
      </c>
      <c r="M88">
        <f>ProkustesV!P93</f>
        <v>0.28198299999999998</v>
      </c>
      <c r="N88">
        <f>ProkustesV!Q93</f>
        <v>0.135077</v>
      </c>
      <c r="O88">
        <f>ProkustesV!R93</f>
        <v>-9.8013000000000003E-2</v>
      </c>
      <c r="P88">
        <f>ProkustesV!S93</f>
        <v>0.145098</v>
      </c>
      <c r="Q88">
        <f>ProkustesV!T93</f>
        <v>-0.21562500000000001</v>
      </c>
      <c r="R88">
        <f>ProkustesV!U93</f>
        <v>-0.279837</v>
      </c>
      <c r="S88">
        <f>ProkustesV!V93</f>
        <v>-0.23647199999999999</v>
      </c>
      <c r="T88">
        <f>ProkustesV!W93</f>
        <v>-0.554257</v>
      </c>
      <c r="U88">
        <f>ProkustesV!X93</f>
        <v>-3.5695400000000002E-2</v>
      </c>
    </row>
    <row r="89" spans="1:21" x14ac:dyDescent="0.3">
      <c r="A89" t="str">
        <f>MID(ProkustesV!C94,4,3)&amp;"_"&amp;ProkustesV!A94&amp;"_"&amp;ProkustesV!B94</f>
        <v>alp_18_2</v>
      </c>
      <c r="B89">
        <f>ProkustesV!E94</f>
        <v>0.32228699999999999</v>
      </c>
      <c r="C89">
        <f>ProkustesV!F94</f>
        <v>9.4700099999999995E-2</v>
      </c>
      <c r="D89">
        <f>ProkustesV!G94</f>
        <v>0.34175899999999998</v>
      </c>
      <c r="E89">
        <f>ProkustesV!H94</f>
        <v>-8.6708999999999994E-2</v>
      </c>
      <c r="F89">
        <f>ProkustesV!I94</f>
        <v>-5.3547299999999999E-2</v>
      </c>
      <c r="G89">
        <f>ProkustesV!J94</f>
        <v>-1.7161300000000001E-2</v>
      </c>
      <c r="H89">
        <f>ProkustesV!K94</f>
        <v>0.128411</v>
      </c>
      <c r="I89">
        <f>ProkustesV!L94</f>
        <v>0.221833</v>
      </c>
      <c r="J89">
        <f>ProkustesV!M94</f>
        <v>0.126415</v>
      </c>
      <c r="K89">
        <f>ProkustesV!N94</f>
        <v>7.5916200000000003E-2</v>
      </c>
      <c r="L89">
        <f>ProkustesV!O94</f>
        <v>-0.28643000000000002</v>
      </c>
      <c r="M89">
        <f>ProkustesV!P94</f>
        <v>0.270922</v>
      </c>
      <c r="N89">
        <f>ProkustesV!Q94</f>
        <v>0.123228</v>
      </c>
      <c r="O89">
        <f>ProkustesV!R94</f>
        <v>-7.6484700000000003E-2</v>
      </c>
      <c r="P89">
        <f>ProkustesV!S94</f>
        <v>0.12840399999999999</v>
      </c>
      <c r="Q89">
        <f>ProkustesV!T94</f>
        <v>-0.20913200000000001</v>
      </c>
      <c r="R89">
        <f>ProkustesV!U94</f>
        <v>-0.31349399999999999</v>
      </c>
      <c r="S89">
        <f>ProkustesV!V94</f>
        <v>-0.26428699999999999</v>
      </c>
      <c r="T89">
        <f>ProkustesV!W94</f>
        <v>-0.51703200000000005</v>
      </c>
      <c r="U89">
        <f>ProkustesV!X94</f>
        <v>-9.5967799999999992E-3</v>
      </c>
    </row>
    <row r="90" spans="1:21" x14ac:dyDescent="0.3">
      <c r="A90" t="str">
        <f>MID(ProkustesV!C95,4,3)&amp;"_"&amp;ProkustesV!A95&amp;"_"&amp;ProkustesV!B95</f>
        <v>alp_18_3</v>
      </c>
      <c r="B90">
        <f>ProkustesV!E95</f>
        <v>0.30673099999999998</v>
      </c>
      <c r="C90">
        <f>ProkustesV!F95</f>
        <v>0.113758</v>
      </c>
      <c r="D90">
        <f>ProkustesV!G95</f>
        <v>0.31006699999999998</v>
      </c>
      <c r="E90">
        <f>ProkustesV!H95</f>
        <v>-8.9106900000000003E-2</v>
      </c>
      <c r="F90">
        <f>ProkustesV!I95</f>
        <v>-7.8947400000000001E-2</v>
      </c>
      <c r="G90">
        <f>ProkustesV!J95</f>
        <v>8.2969500000000009E-3</v>
      </c>
      <c r="H90">
        <f>ProkustesV!K95</f>
        <v>0.14022000000000001</v>
      </c>
      <c r="I90">
        <f>ProkustesV!L95</f>
        <v>0.20915500000000001</v>
      </c>
      <c r="J90">
        <f>ProkustesV!M95</f>
        <v>0.130471</v>
      </c>
      <c r="K90">
        <f>ProkustesV!N95</f>
        <v>9.5800899999999994E-2</v>
      </c>
      <c r="L90">
        <f>ProkustesV!O95</f>
        <v>-0.263235</v>
      </c>
      <c r="M90">
        <f>ProkustesV!P95</f>
        <v>0.27674100000000001</v>
      </c>
      <c r="N90">
        <f>ProkustesV!Q95</f>
        <v>0.12915099999999999</v>
      </c>
      <c r="O90">
        <f>ProkustesV!R95</f>
        <v>-8.15414E-2</v>
      </c>
      <c r="P90">
        <f>ProkustesV!S95</f>
        <v>0.137993</v>
      </c>
      <c r="Q90">
        <f>ProkustesV!T95</f>
        <v>-0.23897399999999999</v>
      </c>
      <c r="R90">
        <f>ProkustesV!U95</f>
        <v>-0.301257</v>
      </c>
      <c r="S90">
        <f>ProkustesV!V95</f>
        <v>-0.30876799999999999</v>
      </c>
      <c r="T90">
        <f>ProkustesV!W95</f>
        <v>-0.51119300000000001</v>
      </c>
      <c r="U90">
        <f>ProkustesV!X95</f>
        <v>1.4638699999999999E-2</v>
      </c>
    </row>
    <row r="91" spans="1:21" x14ac:dyDescent="0.3">
      <c r="A91" t="str">
        <f>MID(ProkustesV!C96,4,3)&amp;"_"&amp;ProkustesV!A96&amp;"_"&amp;ProkustesV!B96</f>
        <v>alp_18_4</v>
      </c>
      <c r="B91">
        <f>ProkustesV!E96</f>
        <v>0.30137599999999998</v>
      </c>
      <c r="C91">
        <f>ProkustesV!F96</f>
        <v>8.0834900000000001E-2</v>
      </c>
      <c r="D91">
        <f>ProkustesV!G96</f>
        <v>0.31666699999999998</v>
      </c>
      <c r="E91">
        <f>ProkustesV!H96</f>
        <v>-9.93729E-2</v>
      </c>
      <c r="F91">
        <f>ProkustesV!I96</f>
        <v>-7.4798000000000003E-2</v>
      </c>
      <c r="G91">
        <f>ProkustesV!J96</f>
        <v>6.7797999999999999E-3</v>
      </c>
      <c r="H91">
        <f>ProkustesV!K96</f>
        <v>0.118856</v>
      </c>
      <c r="I91">
        <f>ProkustesV!L96</f>
        <v>0.264679</v>
      </c>
      <c r="J91">
        <f>ProkustesV!M96</f>
        <v>0.123157</v>
      </c>
      <c r="K91">
        <f>ProkustesV!N96</f>
        <v>8.0297599999999997E-2</v>
      </c>
      <c r="L91">
        <f>ProkustesV!O96</f>
        <v>-0.30237999999999998</v>
      </c>
      <c r="M91">
        <f>ProkustesV!P96</f>
        <v>0.28241500000000003</v>
      </c>
      <c r="N91">
        <f>ProkustesV!Q96</f>
        <v>0.14204700000000001</v>
      </c>
      <c r="O91">
        <f>ProkustesV!R96</f>
        <v>-8.5019700000000004E-2</v>
      </c>
      <c r="P91">
        <f>ProkustesV!S96</f>
        <v>0.147928</v>
      </c>
      <c r="Q91">
        <f>ProkustesV!T96</f>
        <v>-0.24981999999999999</v>
      </c>
      <c r="R91">
        <f>ProkustesV!U96</f>
        <v>-0.294547</v>
      </c>
      <c r="S91">
        <f>ProkustesV!V96</f>
        <v>-0.28736600000000001</v>
      </c>
      <c r="T91">
        <f>ProkustesV!W96</f>
        <v>-0.47830600000000001</v>
      </c>
      <c r="U91">
        <f>ProkustesV!X96</f>
        <v>6.57269E-3</v>
      </c>
    </row>
    <row r="92" spans="1:21" x14ac:dyDescent="0.3">
      <c r="A92" t="str">
        <f>MID(ProkustesV!C97,4,3)&amp;"_"&amp;ProkustesV!A97&amp;"_"&amp;ProkustesV!B97</f>
        <v>alp_18_5</v>
      </c>
      <c r="B92">
        <f>ProkustesV!E97</f>
        <v>0.31990299999999999</v>
      </c>
      <c r="C92">
        <f>ProkustesV!F97</f>
        <v>0.1076</v>
      </c>
      <c r="D92">
        <f>ProkustesV!G97</f>
        <v>0.32161000000000001</v>
      </c>
      <c r="E92">
        <f>ProkustesV!H97</f>
        <v>-0.1052</v>
      </c>
      <c r="F92">
        <f>ProkustesV!I97</f>
        <v>-7.9089099999999996E-2</v>
      </c>
      <c r="G92">
        <f>ProkustesV!J97</f>
        <v>-3.7236700000000001E-3</v>
      </c>
      <c r="H92">
        <f>ProkustesV!K97</f>
        <v>0.12305199999999999</v>
      </c>
      <c r="I92">
        <f>ProkustesV!L97</f>
        <v>0.25705099999999997</v>
      </c>
      <c r="J92">
        <f>ProkustesV!M97</f>
        <v>0.119157</v>
      </c>
      <c r="K92">
        <f>ProkustesV!N97</f>
        <v>0.100841</v>
      </c>
      <c r="L92">
        <f>ProkustesV!O97</f>
        <v>-0.29070200000000002</v>
      </c>
      <c r="M92">
        <f>ProkustesV!P97</f>
        <v>0.27432699999999999</v>
      </c>
      <c r="N92">
        <f>ProkustesV!Q97</f>
        <v>0.12592999999999999</v>
      </c>
      <c r="O92">
        <f>ProkustesV!R97</f>
        <v>-0.101621</v>
      </c>
      <c r="P92">
        <f>ProkustesV!S97</f>
        <v>0.121979</v>
      </c>
      <c r="Q92">
        <f>ProkustesV!T97</f>
        <v>-0.250967</v>
      </c>
      <c r="R92">
        <f>ProkustesV!U97</f>
        <v>-0.27759200000000001</v>
      </c>
      <c r="S92">
        <f>ProkustesV!V97</f>
        <v>-0.290213</v>
      </c>
      <c r="T92">
        <f>ProkustesV!W97</f>
        <v>-0.48424899999999999</v>
      </c>
      <c r="U92">
        <f>ProkustesV!X97</f>
        <v>1.1905000000000001E-2</v>
      </c>
    </row>
    <row r="93" spans="1:21" x14ac:dyDescent="0.3">
      <c r="A93" t="str">
        <f>MID(ProkustesV!C98,4,3)&amp;"_"&amp;ProkustesV!A98&amp;"_"&amp;ProkustesV!B98</f>
        <v>alp_19_1</v>
      </c>
      <c r="B93">
        <f>ProkustesV!E98</f>
        <v>0.37391600000000003</v>
      </c>
      <c r="C93">
        <f>ProkustesV!F98</f>
        <v>7.9492599999999997E-2</v>
      </c>
      <c r="D93">
        <f>ProkustesV!G98</f>
        <v>0.376133</v>
      </c>
      <c r="E93">
        <f>ProkustesV!H98</f>
        <v>-8.9507400000000001E-2</v>
      </c>
      <c r="F93">
        <f>ProkustesV!I98</f>
        <v>0.13130500000000001</v>
      </c>
      <c r="G93">
        <f>ProkustesV!J98</f>
        <v>-4.76823E-3</v>
      </c>
      <c r="H93">
        <f>ProkustesV!K98</f>
        <v>6.7009200000000005E-2</v>
      </c>
      <c r="I93">
        <f>ProkustesV!L98</f>
        <v>0.18948899999999999</v>
      </c>
      <c r="J93">
        <f>ProkustesV!M98</f>
        <v>6.0643599999999999E-2</v>
      </c>
      <c r="K93">
        <f>ProkustesV!N98</f>
        <v>6.6857299999999995E-2</v>
      </c>
      <c r="L93">
        <f>ProkustesV!O98</f>
        <v>-0.27186399999999999</v>
      </c>
      <c r="M93">
        <f>ProkustesV!P98</f>
        <v>0.24918599999999999</v>
      </c>
      <c r="N93">
        <f>ProkustesV!Q98</f>
        <v>5.6382300000000003E-2</v>
      </c>
      <c r="O93">
        <f>ProkustesV!R98</f>
        <v>-6.2598799999999996E-2</v>
      </c>
      <c r="P93">
        <f>ProkustesV!S98</f>
        <v>6.4576900000000007E-2</v>
      </c>
      <c r="Q93">
        <f>ProkustesV!T98</f>
        <v>-0.18184</v>
      </c>
      <c r="R93">
        <f>ProkustesV!U98</f>
        <v>-0.28071200000000002</v>
      </c>
      <c r="S93">
        <f>ProkustesV!V98</f>
        <v>-0.21182100000000001</v>
      </c>
      <c r="T93">
        <f>ProkustesV!W98</f>
        <v>-0.57738999999999996</v>
      </c>
      <c r="U93">
        <f>ProkustesV!X98</f>
        <v>-3.4489499999999999E-2</v>
      </c>
    </row>
    <row r="94" spans="1:21" x14ac:dyDescent="0.3">
      <c r="A94" t="str">
        <f>MID(ProkustesV!C99,4,3)&amp;"_"&amp;ProkustesV!A99&amp;"_"&amp;ProkustesV!B99</f>
        <v>alp_19_2</v>
      </c>
      <c r="B94">
        <f>ProkustesV!E99</f>
        <v>0.38902999999999999</v>
      </c>
      <c r="C94">
        <f>ProkustesV!F99</f>
        <v>9.0269600000000005E-2</v>
      </c>
      <c r="D94">
        <f>ProkustesV!G99</f>
        <v>0.395845</v>
      </c>
      <c r="E94">
        <f>ProkustesV!H99</f>
        <v>-8.7477200000000005E-2</v>
      </c>
      <c r="F94">
        <f>ProkustesV!I99</f>
        <v>0.13800000000000001</v>
      </c>
      <c r="G94">
        <f>ProkustesV!J99</f>
        <v>1.00824E-2</v>
      </c>
      <c r="H94">
        <f>ProkustesV!K99</f>
        <v>4.1084700000000002E-2</v>
      </c>
      <c r="I94">
        <f>ProkustesV!L99</f>
        <v>0.192186</v>
      </c>
      <c r="J94">
        <f>ProkustesV!M99</f>
        <v>4.6087500000000003E-2</v>
      </c>
      <c r="K94">
        <f>ProkustesV!N99</f>
        <v>6.5481999999999999E-2</v>
      </c>
      <c r="L94">
        <f>ProkustesV!O99</f>
        <v>-0.28531000000000001</v>
      </c>
      <c r="M94">
        <f>ProkustesV!P99</f>
        <v>0.22630800000000001</v>
      </c>
      <c r="N94">
        <f>ProkustesV!Q99</f>
        <v>5.1836800000000002E-2</v>
      </c>
      <c r="O94">
        <f>ProkustesV!R99</f>
        <v>-7.0344500000000004E-2</v>
      </c>
      <c r="P94">
        <f>ProkustesV!S99</f>
        <v>5.6757599999999998E-2</v>
      </c>
      <c r="Q94">
        <f>ProkustesV!T99</f>
        <v>-0.201602</v>
      </c>
      <c r="R94">
        <f>ProkustesV!U99</f>
        <v>-0.29529100000000003</v>
      </c>
      <c r="S94">
        <f>ProkustesV!V99</f>
        <v>-0.22622500000000001</v>
      </c>
      <c r="T94">
        <f>ProkustesV!W99</f>
        <v>-0.53803999999999996</v>
      </c>
      <c r="U94">
        <f>ProkustesV!X99</f>
        <v>1.31985E-3</v>
      </c>
    </row>
    <row r="95" spans="1:21" x14ac:dyDescent="0.3">
      <c r="A95" t="str">
        <f>MID(ProkustesV!C100,4,3)&amp;"_"&amp;ProkustesV!A100&amp;"_"&amp;ProkustesV!B100</f>
        <v>alp_19_3</v>
      </c>
      <c r="B95">
        <f>ProkustesV!E100</f>
        <v>0.38374000000000003</v>
      </c>
      <c r="C95">
        <f>ProkustesV!F100</f>
        <v>0.10036399999999999</v>
      </c>
      <c r="D95">
        <f>ProkustesV!G100</f>
        <v>0.39590799999999998</v>
      </c>
      <c r="E95">
        <f>ProkustesV!H100</f>
        <v>-0.105794</v>
      </c>
      <c r="F95">
        <f>ProkustesV!I100</f>
        <v>9.3449699999999997E-2</v>
      </c>
      <c r="G95">
        <f>ProkustesV!J100</f>
        <v>6.5727299999999997E-3</v>
      </c>
      <c r="H95">
        <f>ProkustesV!K100</f>
        <v>3.9192100000000001E-2</v>
      </c>
      <c r="I95">
        <f>ProkustesV!L100</f>
        <v>0.21742700000000001</v>
      </c>
      <c r="J95">
        <f>ProkustesV!M100</f>
        <v>4.3841199999999997E-2</v>
      </c>
      <c r="K95">
        <f>ProkustesV!N100</f>
        <v>8.1573699999999999E-2</v>
      </c>
      <c r="L95">
        <f>ProkustesV!O100</f>
        <v>-0.25318000000000002</v>
      </c>
      <c r="M95">
        <f>ProkustesV!P100</f>
        <v>0.24423700000000001</v>
      </c>
      <c r="N95">
        <f>ProkustesV!Q100</f>
        <v>4.6963999999999999E-2</v>
      </c>
      <c r="O95">
        <f>ProkustesV!R100</f>
        <v>-9.9328200000000005E-2</v>
      </c>
      <c r="P95">
        <f>ProkustesV!S100</f>
        <v>5.39783E-2</v>
      </c>
      <c r="Q95">
        <f>ProkustesV!T100</f>
        <v>-0.214647</v>
      </c>
      <c r="R95">
        <f>ProkustesV!U100</f>
        <v>-0.242313</v>
      </c>
      <c r="S95">
        <f>ProkustesV!V100</f>
        <v>-0.222742</v>
      </c>
      <c r="T95">
        <f>ProkustesV!W100</f>
        <v>-0.561581</v>
      </c>
      <c r="U95">
        <f>ProkustesV!X100</f>
        <v>-7.6622399999999998E-3</v>
      </c>
    </row>
    <row r="96" spans="1:21" x14ac:dyDescent="0.3">
      <c r="A96" t="str">
        <f>MID(ProkustesV!C101,4,3)&amp;"_"&amp;ProkustesV!A101&amp;"_"&amp;ProkustesV!B101</f>
        <v>alp_19_4</v>
      </c>
      <c r="B96">
        <f>ProkustesV!E101</f>
        <v>0.41195199999999998</v>
      </c>
      <c r="C96">
        <f>ProkustesV!F101</f>
        <v>7.9514600000000005E-2</v>
      </c>
      <c r="D96">
        <f>ProkustesV!G101</f>
        <v>0.40598600000000001</v>
      </c>
      <c r="E96">
        <f>ProkustesV!H101</f>
        <v>-9.1329400000000005E-2</v>
      </c>
      <c r="F96">
        <f>ProkustesV!I101</f>
        <v>6.5763299999999997E-2</v>
      </c>
      <c r="G96">
        <f>ProkustesV!J101</f>
        <v>-9.3707500000000006E-3</v>
      </c>
      <c r="H96">
        <f>ProkustesV!K101</f>
        <v>5.8007000000000003E-2</v>
      </c>
      <c r="I96">
        <f>ProkustesV!L101</f>
        <v>0.19893</v>
      </c>
      <c r="J96">
        <f>ProkustesV!M101</f>
        <v>5.5104100000000003E-2</v>
      </c>
      <c r="K96">
        <f>ProkustesV!N101</f>
        <v>6.2614500000000003E-2</v>
      </c>
      <c r="L96">
        <f>ProkustesV!O101</f>
        <v>-0.292099</v>
      </c>
      <c r="M96">
        <f>ProkustesV!P101</f>
        <v>0.20906</v>
      </c>
      <c r="N96">
        <f>ProkustesV!Q101</f>
        <v>6.0640600000000003E-2</v>
      </c>
      <c r="O96">
        <f>ProkustesV!R101</f>
        <v>-6.9096400000000002E-2</v>
      </c>
      <c r="P96">
        <f>ProkustesV!S101</f>
        <v>6.4486799999999997E-2</v>
      </c>
      <c r="Q96">
        <f>ProkustesV!T101</f>
        <v>-0.177449</v>
      </c>
      <c r="R96">
        <f>ProkustesV!U101</f>
        <v>-0.27087800000000001</v>
      </c>
      <c r="S96">
        <f>ProkustesV!V101</f>
        <v>-0.193578</v>
      </c>
      <c r="T96">
        <f>ProkustesV!W101</f>
        <v>-0.55896299999999999</v>
      </c>
      <c r="U96">
        <f>ProkustesV!X101</f>
        <v>-9.2953299999999992E-3</v>
      </c>
    </row>
    <row r="97" spans="1:21" x14ac:dyDescent="0.3">
      <c r="A97" t="str">
        <f>MID(ProkustesV!C102,4,3)&amp;"_"&amp;ProkustesV!A102&amp;"_"&amp;ProkustesV!B102</f>
        <v>alp_19_5</v>
      </c>
      <c r="B97">
        <f>ProkustesV!E102</f>
        <v>0.380326</v>
      </c>
      <c r="C97">
        <f>ProkustesV!F102</f>
        <v>9.0358599999999997E-2</v>
      </c>
      <c r="D97">
        <f>ProkustesV!G102</f>
        <v>0.389492</v>
      </c>
      <c r="E97">
        <f>ProkustesV!H102</f>
        <v>-7.0510100000000006E-2</v>
      </c>
      <c r="F97">
        <f>ProkustesV!I102</f>
        <v>0.123853</v>
      </c>
      <c r="G97">
        <f>ProkustesV!J102</f>
        <v>2.16048E-2</v>
      </c>
      <c r="H97">
        <f>ProkustesV!K102</f>
        <v>5.3538200000000001E-2</v>
      </c>
      <c r="I97">
        <f>ProkustesV!L102</f>
        <v>0.15291299999999999</v>
      </c>
      <c r="J97">
        <f>ProkustesV!M102</f>
        <v>5.7014000000000002E-2</v>
      </c>
      <c r="K97">
        <f>ProkustesV!N102</f>
        <v>5.6357999999999998E-2</v>
      </c>
      <c r="L97">
        <f>ProkustesV!O102</f>
        <v>-0.30207800000000001</v>
      </c>
      <c r="M97">
        <f>ProkustesV!P102</f>
        <v>0.23338300000000001</v>
      </c>
      <c r="N97">
        <f>ProkustesV!Q102</f>
        <v>6.0957200000000003E-2</v>
      </c>
      <c r="O97">
        <f>ProkustesV!R102</f>
        <v>-6.7793699999999998E-2</v>
      </c>
      <c r="P97">
        <f>ProkustesV!S102</f>
        <v>7.4317300000000003E-2</v>
      </c>
      <c r="Q97">
        <f>ProkustesV!T102</f>
        <v>-0.20466799999999999</v>
      </c>
      <c r="R97">
        <f>ProkustesV!U102</f>
        <v>-0.28770800000000002</v>
      </c>
      <c r="S97">
        <f>ProkustesV!V102</f>
        <v>-0.23472399999999999</v>
      </c>
      <c r="T97">
        <f>ProkustesV!W102</f>
        <v>-0.54971300000000001</v>
      </c>
      <c r="U97">
        <f>ProkustesV!X102</f>
        <v>2.30776E-2</v>
      </c>
    </row>
    <row r="98" spans="1:21" x14ac:dyDescent="0.3">
      <c r="A98" t="str">
        <f>MID(ProkustesV!C103,4,3)&amp;"_"&amp;ProkustesV!A103&amp;"_"&amp;ProkustesV!B103</f>
        <v>alp_20_1</v>
      </c>
      <c r="B98">
        <f>ProkustesV!E103</f>
        <v>0.32242500000000002</v>
      </c>
      <c r="C98">
        <f>ProkustesV!F103</f>
        <v>8.0693600000000004E-2</v>
      </c>
      <c r="D98">
        <f>ProkustesV!G103</f>
        <v>0.32735399999999998</v>
      </c>
      <c r="E98">
        <f>ProkustesV!H103</f>
        <v>-8.6194599999999996E-2</v>
      </c>
      <c r="F98">
        <f>ProkustesV!I103</f>
        <v>-7.6624299999999996E-3</v>
      </c>
      <c r="G98">
        <f>ProkustesV!J103</f>
        <v>7.3991500000000002E-3</v>
      </c>
      <c r="H98">
        <f>ProkustesV!K103</f>
        <v>0.11582000000000001</v>
      </c>
      <c r="I98">
        <f>ProkustesV!L103</f>
        <v>0.25251899999999999</v>
      </c>
      <c r="J98">
        <f>ProkustesV!M103</f>
        <v>0.12085600000000001</v>
      </c>
      <c r="K98">
        <f>ProkustesV!N103</f>
        <v>8.2002699999999998E-2</v>
      </c>
      <c r="L98">
        <f>ProkustesV!O103</f>
        <v>-0.29409099999999999</v>
      </c>
      <c r="M98">
        <f>ProkustesV!P103</f>
        <v>0.238597</v>
      </c>
      <c r="N98">
        <f>ProkustesV!Q103</f>
        <v>0.121354</v>
      </c>
      <c r="O98">
        <f>ProkustesV!R103</f>
        <v>-5.7782600000000003E-2</v>
      </c>
      <c r="P98">
        <f>ProkustesV!S103</f>
        <v>0.130661</v>
      </c>
      <c r="Q98">
        <f>ProkustesV!T103</f>
        <v>-0.24995999999999999</v>
      </c>
      <c r="R98">
        <f>ProkustesV!U103</f>
        <v>-0.33543099999999998</v>
      </c>
      <c r="S98">
        <f>ProkustesV!V103</f>
        <v>-0.26735700000000001</v>
      </c>
      <c r="T98">
        <f>ProkustesV!W103</f>
        <v>-0.50128600000000001</v>
      </c>
      <c r="U98">
        <f>ProkustesV!X103</f>
        <v>8.2513800000000003E-5</v>
      </c>
    </row>
    <row r="99" spans="1:21" x14ac:dyDescent="0.3">
      <c r="A99" t="str">
        <f>MID(ProkustesV!C104,4,3)&amp;"_"&amp;ProkustesV!A104&amp;"_"&amp;ProkustesV!B104</f>
        <v>alp_20_2</v>
      </c>
      <c r="B99">
        <f>ProkustesV!E104</f>
        <v>0.35358299999999998</v>
      </c>
      <c r="C99">
        <f>ProkustesV!F104</f>
        <v>8.4540500000000005E-2</v>
      </c>
      <c r="D99">
        <f>ProkustesV!G104</f>
        <v>0.36824899999999999</v>
      </c>
      <c r="E99">
        <f>ProkustesV!H104</f>
        <v>-6.5866499999999994E-2</v>
      </c>
      <c r="F99">
        <f>ProkustesV!I104</f>
        <v>6.8599900000000005E-2</v>
      </c>
      <c r="G99">
        <f>ProkustesV!J104</f>
        <v>1.29506E-2</v>
      </c>
      <c r="H99">
        <f>ProkustesV!K104</f>
        <v>8.97366E-2</v>
      </c>
      <c r="I99">
        <f>ProkustesV!L104</f>
        <v>0.22931799999999999</v>
      </c>
      <c r="J99">
        <f>ProkustesV!M104</f>
        <v>9.0390200000000004E-2</v>
      </c>
      <c r="K99">
        <f>ProkustesV!N104</f>
        <v>5.3781700000000002E-2</v>
      </c>
      <c r="L99">
        <f>ProkustesV!O104</f>
        <v>-0.31925500000000001</v>
      </c>
      <c r="M99">
        <f>ProkustesV!P104</f>
        <v>0.20898700000000001</v>
      </c>
      <c r="N99">
        <f>ProkustesV!Q104</f>
        <v>9.08278E-2</v>
      </c>
      <c r="O99">
        <f>ProkustesV!R104</f>
        <v>-6.3764699999999994E-2</v>
      </c>
      <c r="P99">
        <f>ProkustesV!S104</f>
        <v>9.46684E-2</v>
      </c>
      <c r="Q99">
        <f>ProkustesV!T104</f>
        <v>-0.25339499999999998</v>
      </c>
      <c r="R99">
        <f>ProkustesV!U104</f>
        <v>-0.32077299999999997</v>
      </c>
      <c r="S99">
        <f>ProkustesV!V104</f>
        <v>-0.225163</v>
      </c>
      <c r="T99">
        <f>ProkustesV!W104</f>
        <v>-0.51602700000000001</v>
      </c>
      <c r="U99">
        <f>ProkustesV!X104</f>
        <v>1.8610499999999999E-2</v>
      </c>
    </row>
    <row r="100" spans="1:21" x14ac:dyDescent="0.3">
      <c r="A100" t="str">
        <f>MID(ProkustesV!C105,4,3)&amp;"_"&amp;ProkustesV!A105&amp;"_"&amp;ProkustesV!B105</f>
        <v>alp_20_3</v>
      </c>
      <c r="B100">
        <f>ProkustesV!E105</f>
        <v>0.352246</v>
      </c>
      <c r="C100">
        <f>ProkustesV!F105</f>
        <v>8.3984000000000003E-2</v>
      </c>
      <c r="D100">
        <f>ProkustesV!G105</f>
        <v>0.35486200000000001</v>
      </c>
      <c r="E100">
        <f>ProkustesV!H105</f>
        <v>-7.9041200000000006E-2</v>
      </c>
      <c r="F100">
        <f>ProkustesV!I105</f>
        <v>1.58651E-2</v>
      </c>
      <c r="G100">
        <f>ProkustesV!J105</f>
        <v>3.3450699999999999E-3</v>
      </c>
      <c r="H100">
        <f>ProkustesV!K105</f>
        <v>0.101423</v>
      </c>
      <c r="I100">
        <f>ProkustesV!L105</f>
        <v>0.25437199999999999</v>
      </c>
      <c r="J100">
        <f>ProkustesV!M105</f>
        <v>0.101603</v>
      </c>
      <c r="K100">
        <f>ProkustesV!N105</f>
        <v>6.8421899999999994E-2</v>
      </c>
      <c r="L100">
        <f>ProkustesV!O105</f>
        <v>-0.282217</v>
      </c>
      <c r="M100">
        <f>ProkustesV!P105</f>
        <v>0.21770200000000001</v>
      </c>
      <c r="N100">
        <f>ProkustesV!Q105</f>
        <v>9.9962200000000001E-2</v>
      </c>
      <c r="O100">
        <f>ProkustesV!R105</f>
        <v>-6.7026500000000003E-2</v>
      </c>
      <c r="P100">
        <f>ProkustesV!S105</f>
        <v>0.10008300000000001</v>
      </c>
      <c r="Q100">
        <f>ProkustesV!T105</f>
        <v>-0.25134699999999999</v>
      </c>
      <c r="R100">
        <f>ProkustesV!U105</f>
        <v>-0.307143</v>
      </c>
      <c r="S100">
        <f>ProkustesV!V105</f>
        <v>-0.22198799999999999</v>
      </c>
      <c r="T100">
        <f>ProkustesV!W105</f>
        <v>-0.536686</v>
      </c>
      <c r="U100">
        <f>ProkustesV!X105</f>
        <v>-8.4220000000000007E-3</v>
      </c>
    </row>
    <row r="101" spans="1:21" x14ac:dyDescent="0.3">
      <c r="A101" t="str">
        <f>MID(ProkustesV!C106,4,3)&amp;"_"&amp;ProkustesV!A106&amp;"_"&amp;ProkustesV!B106</f>
        <v>alp_20_4</v>
      </c>
      <c r="B101">
        <f>ProkustesV!E106</f>
        <v>0.36907699999999999</v>
      </c>
      <c r="C101">
        <f>ProkustesV!F106</f>
        <v>7.45035E-2</v>
      </c>
      <c r="D101">
        <f>ProkustesV!G106</f>
        <v>0.36788500000000002</v>
      </c>
      <c r="E101">
        <f>ProkustesV!H106</f>
        <v>-7.3692199999999999E-2</v>
      </c>
      <c r="F101">
        <f>ProkustesV!I106</f>
        <v>6.8091700000000005E-2</v>
      </c>
      <c r="G101">
        <f>ProkustesV!J106</f>
        <v>2.0670799999999998E-3</v>
      </c>
      <c r="H101">
        <f>ProkustesV!K106</f>
        <v>8.7101499999999998E-2</v>
      </c>
      <c r="I101">
        <f>ProkustesV!L106</f>
        <v>0.250334</v>
      </c>
      <c r="J101">
        <f>ProkustesV!M106</f>
        <v>7.7315200000000001E-2</v>
      </c>
      <c r="K101">
        <f>ProkustesV!N106</f>
        <v>6.8831000000000003E-2</v>
      </c>
      <c r="L101">
        <f>ProkustesV!O106</f>
        <v>-0.31022899999999998</v>
      </c>
      <c r="M101">
        <f>ProkustesV!P106</f>
        <v>0.224333</v>
      </c>
      <c r="N101">
        <f>ProkustesV!Q106</f>
        <v>8.5952200000000006E-2</v>
      </c>
      <c r="O101">
        <f>ProkustesV!R106</f>
        <v>-6.5205799999999994E-2</v>
      </c>
      <c r="P101">
        <f>ProkustesV!S106</f>
        <v>8.5844799999999999E-2</v>
      </c>
      <c r="Q101">
        <f>ProkustesV!T106</f>
        <v>-0.24051600000000001</v>
      </c>
      <c r="R101">
        <f>ProkustesV!U106</f>
        <v>-0.34103800000000001</v>
      </c>
      <c r="S101">
        <f>ProkustesV!V106</f>
        <v>-0.227711</v>
      </c>
      <c r="T101">
        <f>ProkustesV!W106</f>
        <v>-0.49000100000000002</v>
      </c>
      <c r="U101">
        <f>ProkustesV!X106</f>
        <v>-1.29435E-2</v>
      </c>
    </row>
    <row r="102" spans="1:21" x14ac:dyDescent="0.3">
      <c r="A102" t="str">
        <f>MID(ProkustesV!C107,4,3)&amp;"_"&amp;ProkustesV!A107&amp;"_"&amp;ProkustesV!B107</f>
        <v>alp_20_5</v>
      </c>
      <c r="B102">
        <f>ProkustesV!E107</f>
        <v>0.350634</v>
      </c>
      <c r="C102">
        <f>ProkustesV!F107</f>
        <v>7.9791200000000007E-2</v>
      </c>
      <c r="D102">
        <f>ProkustesV!G107</f>
        <v>0.35164200000000001</v>
      </c>
      <c r="E102">
        <f>ProkustesV!H107</f>
        <v>-9.3343999999999996E-2</v>
      </c>
      <c r="F102">
        <f>ProkustesV!I107</f>
        <v>1.7054900000000001E-2</v>
      </c>
      <c r="G102">
        <f>ProkustesV!J107</f>
        <v>-3.1144100000000001E-2</v>
      </c>
      <c r="H102">
        <f>ProkustesV!K107</f>
        <v>8.9979900000000002E-2</v>
      </c>
      <c r="I102">
        <f>ProkustesV!L107</f>
        <v>0.26547900000000002</v>
      </c>
      <c r="J102">
        <f>ProkustesV!M107</f>
        <v>0.102258</v>
      </c>
      <c r="K102">
        <f>ProkustesV!N107</f>
        <v>7.36483E-2</v>
      </c>
      <c r="L102">
        <f>ProkustesV!O107</f>
        <v>-0.28417500000000001</v>
      </c>
      <c r="M102">
        <f>ProkustesV!P107</f>
        <v>0.22806299999999999</v>
      </c>
      <c r="N102">
        <f>ProkustesV!Q107</f>
        <v>0.106262</v>
      </c>
      <c r="O102">
        <f>ProkustesV!R107</f>
        <v>-6.9737300000000002E-2</v>
      </c>
      <c r="P102">
        <f>ProkustesV!S107</f>
        <v>0.11386400000000001</v>
      </c>
      <c r="Q102">
        <f>ProkustesV!T107</f>
        <v>-0.22627</v>
      </c>
      <c r="R102">
        <f>ProkustesV!U107</f>
        <v>-0.30465100000000001</v>
      </c>
      <c r="S102">
        <f>ProkustesV!V107</f>
        <v>-0.20367099999999999</v>
      </c>
      <c r="T102">
        <f>ProkustesV!W107</f>
        <v>-0.54286800000000002</v>
      </c>
      <c r="U102">
        <f>ProkustesV!X107</f>
        <v>-2.2814899999999999E-2</v>
      </c>
    </row>
    <row r="103" spans="1:21" x14ac:dyDescent="0.3">
      <c r="A103" t="str">
        <f>MID(ProkustesV!C108,4,3)&amp;"_"&amp;ProkustesV!A108&amp;"_"&amp;ProkustesV!B108</f>
        <v>com_21_1</v>
      </c>
      <c r="B103">
        <f>ProkustesV!E108</f>
        <v>0.46678399999999998</v>
      </c>
      <c r="C103">
        <f>ProkustesV!F108</f>
        <v>4.8627900000000002E-2</v>
      </c>
      <c r="D103">
        <f>ProkustesV!G108</f>
        <v>0.45977600000000002</v>
      </c>
      <c r="E103">
        <f>ProkustesV!H108</f>
        <v>-6.0634599999999997E-2</v>
      </c>
      <c r="F103">
        <f>ProkustesV!I108</f>
        <v>-4.37612E-2</v>
      </c>
      <c r="G103">
        <f>ProkustesV!J108</f>
        <v>-4.0982099999999999E-4</v>
      </c>
      <c r="H103">
        <f>ProkustesV!K108</f>
        <v>9.1560600000000006E-3</v>
      </c>
      <c r="I103">
        <f>ProkustesV!L108</f>
        <v>0.21821099999999999</v>
      </c>
      <c r="J103">
        <f>ProkustesV!M108</f>
        <v>6.1054100000000004E-3</v>
      </c>
      <c r="K103">
        <f>ProkustesV!N108</f>
        <v>8.1726999999999994E-2</v>
      </c>
      <c r="L103">
        <f>ProkustesV!O108</f>
        <v>-0.203267</v>
      </c>
      <c r="M103">
        <f>ProkustesV!P108</f>
        <v>0.226246</v>
      </c>
      <c r="N103">
        <f>ProkustesV!Q108</f>
        <v>1.7109099999999999E-2</v>
      </c>
      <c r="O103">
        <f>ProkustesV!R108</f>
        <v>-7.4951299999999998E-2</v>
      </c>
      <c r="P103">
        <f>ProkustesV!S108</f>
        <v>2.0696300000000001E-2</v>
      </c>
      <c r="Q103">
        <f>ProkustesV!T108</f>
        <v>-0.21210499999999999</v>
      </c>
      <c r="R103">
        <f>ProkustesV!U108</f>
        <v>-0.20580699999999999</v>
      </c>
      <c r="S103">
        <f>ProkustesV!V108</f>
        <v>-0.21069499999999999</v>
      </c>
      <c r="T103">
        <f>ProkustesV!W108</f>
        <v>-0.52679100000000001</v>
      </c>
      <c r="U103">
        <f>ProkustesV!X108</f>
        <v>-1.60158E-2</v>
      </c>
    </row>
    <row r="104" spans="1:21" x14ac:dyDescent="0.3">
      <c r="A104" t="str">
        <f>MID(ProkustesV!C109,4,3)&amp;"_"&amp;ProkustesV!A109&amp;"_"&amp;ProkustesV!B109</f>
        <v>com_21_2</v>
      </c>
      <c r="B104">
        <f>ProkustesV!E109</f>
        <v>0.41732799999999998</v>
      </c>
      <c r="C104">
        <f>ProkustesV!F109</f>
        <v>4.5914400000000001E-2</v>
      </c>
      <c r="D104">
        <f>ProkustesV!G109</f>
        <v>0.42192000000000002</v>
      </c>
      <c r="E104">
        <f>ProkustesV!H109</f>
        <v>-6.2250699999999999E-2</v>
      </c>
      <c r="F104">
        <f>ProkustesV!I109</f>
        <v>-1.3794000000000001E-2</v>
      </c>
      <c r="G104">
        <f>ProkustesV!J109</f>
        <v>-3.8809199999999999E-3</v>
      </c>
      <c r="H104">
        <f>ProkustesV!K109</f>
        <v>1.0640500000000001E-2</v>
      </c>
      <c r="I104">
        <f>ProkustesV!L109</f>
        <v>0.23185900000000001</v>
      </c>
      <c r="J104">
        <f>ProkustesV!M109</f>
        <v>1.7170100000000001E-2</v>
      </c>
      <c r="K104">
        <f>ProkustesV!N109</f>
        <v>5.9479200000000003E-2</v>
      </c>
      <c r="L104">
        <f>ProkustesV!O109</f>
        <v>-0.184003</v>
      </c>
      <c r="M104">
        <f>ProkustesV!P109</f>
        <v>0.31929400000000002</v>
      </c>
      <c r="N104">
        <f>ProkustesV!Q109</f>
        <v>2.6277600000000002E-2</v>
      </c>
      <c r="O104">
        <f>ProkustesV!R109</f>
        <v>-7.1008399999999999E-2</v>
      </c>
      <c r="P104">
        <f>ProkustesV!S109</f>
        <v>3.9230000000000001E-2</v>
      </c>
      <c r="Q104">
        <f>ProkustesV!T109</f>
        <v>-0.216303</v>
      </c>
      <c r="R104">
        <f>ProkustesV!U109</f>
        <v>-0.205176</v>
      </c>
      <c r="S104">
        <f>ProkustesV!V109</f>
        <v>-0.26460299999999998</v>
      </c>
      <c r="T104">
        <f>ProkustesV!W109</f>
        <v>-0.52959299999999998</v>
      </c>
      <c r="U104">
        <f>ProkustesV!X109</f>
        <v>-3.8500100000000002E-2</v>
      </c>
    </row>
    <row r="105" spans="1:21" x14ac:dyDescent="0.3">
      <c r="A105" t="str">
        <f>MID(ProkustesV!C110,4,3)&amp;"_"&amp;ProkustesV!A110&amp;"_"&amp;ProkustesV!B110</f>
        <v>com_21_3</v>
      </c>
      <c r="B105">
        <f>ProkustesV!E110</f>
        <v>0.39100800000000002</v>
      </c>
      <c r="C105">
        <f>ProkustesV!F110</f>
        <v>5.50632E-2</v>
      </c>
      <c r="D105">
        <f>ProkustesV!G110</f>
        <v>0.39671899999999999</v>
      </c>
      <c r="E105">
        <f>ProkustesV!H110</f>
        <v>-5.5220600000000002E-2</v>
      </c>
      <c r="F105">
        <f>ProkustesV!I110</f>
        <v>-3.1277300000000001E-2</v>
      </c>
      <c r="G105">
        <f>ProkustesV!J110</f>
        <v>4.2325499999999999E-3</v>
      </c>
      <c r="H105">
        <f>ProkustesV!K110</f>
        <v>5.5052E-3</v>
      </c>
      <c r="I105">
        <f>ProkustesV!L110</f>
        <v>0.23339799999999999</v>
      </c>
      <c r="J105">
        <f>ProkustesV!M110</f>
        <v>2.47461E-2</v>
      </c>
      <c r="K105">
        <f>ProkustesV!N110</f>
        <v>5.0803500000000001E-2</v>
      </c>
      <c r="L105">
        <f>ProkustesV!O110</f>
        <v>-0.13844000000000001</v>
      </c>
      <c r="M105">
        <f>ProkustesV!P110</f>
        <v>0.32545600000000002</v>
      </c>
      <c r="N105">
        <f>ProkustesV!Q110</f>
        <v>3.2977199999999998E-2</v>
      </c>
      <c r="O105">
        <f>ProkustesV!R110</f>
        <v>-6.2029099999999997E-2</v>
      </c>
      <c r="P105">
        <f>ProkustesV!S110</f>
        <v>3.5859200000000001E-2</v>
      </c>
      <c r="Q105">
        <f>ProkustesV!T110</f>
        <v>-0.22425400000000001</v>
      </c>
      <c r="R105">
        <f>ProkustesV!U110</f>
        <v>-0.163712</v>
      </c>
      <c r="S105">
        <f>ProkustesV!V110</f>
        <v>-0.33210699999999999</v>
      </c>
      <c r="T105">
        <f>ProkustesV!W110</f>
        <v>-0.55338500000000002</v>
      </c>
      <c r="U105">
        <f>ProkustesV!X110</f>
        <v>4.6581299999999999E-3</v>
      </c>
    </row>
    <row r="106" spans="1:21" x14ac:dyDescent="0.3">
      <c r="A106" t="str">
        <f>MID(ProkustesV!C111,4,3)&amp;"_"&amp;ProkustesV!A111&amp;"_"&amp;ProkustesV!B111</f>
        <v>com_21_4</v>
      </c>
      <c r="B106">
        <f>ProkustesV!E111</f>
        <v>0.42185299999999998</v>
      </c>
      <c r="C106">
        <f>ProkustesV!F111</f>
        <v>5.6641299999999999E-2</v>
      </c>
      <c r="D106">
        <f>ProkustesV!G111</f>
        <v>0.41753299999999999</v>
      </c>
      <c r="E106">
        <f>ProkustesV!H111</f>
        <v>-6.4520099999999997E-2</v>
      </c>
      <c r="F106">
        <f>ProkustesV!I111</f>
        <v>4.45838E-2</v>
      </c>
      <c r="G106">
        <f>ProkustesV!J111</f>
        <v>5.2272300000000002E-3</v>
      </c>
      <c r="H106">
        <f>ProkustesV!K111</f>
        <v>1.9888300000000001E-2</v>
      </c>
      <c r="I106">
        <f>ProkustesV!L111</f>
        <v>0.22962299999999999</v>
      </c>
      <c r="J106">
        <f>ProkustesV!M111</f>
        <v>1.0043099999999999E-2</v>
      </c>
      <c r="K106">
        <f>ProkustesV!N111</f>
        <v>8.3587599999999998E-2</v>
      </c>
      <c r="L106">
        <f>ProkustesV!O111</f>
        <v>-0.235985</v>
      </c>
      <c r="M106">
        <f>ProkustesV!P111</f>
        <v>0.27165400000000001</v>
      </c>
      <c r="N106">
        <f>ProkustesV!Q111</f>
        <v>2.38325E-2</v>
      </c>
      <c r="O106">
        <f>ProkustesV!R111</f>
        <v>-8.5498199999999996E-2</v>
      </c>
      <c r="P106">
        <f>ProkustesV!S111</f>
        <v>2.58046E-2</v>
      </c>
      <c r="Q106">
        <f>ProkustesV!T111</f>
        <v>-0.243059</v>
      </c>
      <c r="R106">
        <f>ProkustesV!U111</f>
        <v>-0.19882900000000001</v>
      </c>
      <c r="S106">
        <f>ProkustesV!V111</f>
        <v>-0.24878900000000001</v>
      </c>
      <c r="T106">
        <f>ProkustesV!W111</f>
        <v>-0.52872600000000003</v>
      </c>
      <c r="U106">
        <f>ProkustesV!X111</f>
        <v>-4.8668100000000001E-3</v>
      </c>
    </row>
    <row r="107" spans="1:21" x14ac:dyDescent="0.3">
      <c r="A107" t="str">
        <f>MID(ProkustesV!C112,4,3)&amp;"_"&amp;ProkustesV!A112&amp;"_"&amp;ProkustesV!B112</f>
        <v>com_21_5</v>
      </c>
      <c r="B107">
        <f>ProkustesV!E112</f>
        <v>0.426512</v>
      </c>
      <c r="C107">
        <f>ProkustesV!F112</f>
        <v>6.7379099999999997E-2</v>
      </c>
      <c r="D107">
        <f>ProkustesV!G112</f>
        <v>0.41708899999999999</v>
      </c>
      <c r="E107">
        <f>ProkustesV!H112</f>
        <v>-6.4463099999999995E-2</v>
      </c>
      <c r="F107">
        <f>ProkustesV!I112</f>
        <v>2.70677E-2</v>
      </c>
      <c r="G107">
        <f>ProkustesV!J112</f>
        <v>2.3498499999999999E-2</v>
      </c>
      <c r="H107">
        <f>ProkustesV!K112</f>
        <v>1.41332E-2</v>
      </c>
      <c r="I107">
        <f>ProkustesV!L112</f>
        <v>0.224443</v>
      </c>
      <c r="J107">
        <f>ProkustesV!M112</f>
        <v>1.03864E-2</v>
      </c>
      <c r="K107">
        <f>ProkustesV!N112</f>
        <v>9.4813099999999997E-2</v>
      </c>
      <c r="L107">
        <f>ProkustesV!O112</f>
        <v>-0.175457</v>
      </c>
      <c r="M107">
        <f>ProkustesV!P112</f>
        <v>0.21593300000000001</v>
      </c>
      <c r="N107">
        <f>ProkustesV!Q112</f>
        <v>1.85595E-2</v>
      </c>
      <c r="O107">
        <f>ProkustesV!R112</f>
        <v>-6.8751499999999993E-2</v>
      </c>
      <c r="P107">
        <f>ProkustesV!S112</f>
        <v>2.5481500000000001E-2</v>
      </c>
      <c r="Q107">
        <f>ProkustesV!T112</f>
        <v>-0.24588199999999999</v>
      </c>
      <c r="R107">
        <f>ProkustesV!U112</f>
        <v>-0.199651</v>
      </c>
      <c r="S107">
        <f>ProkustesV!V112</f>
        <v>-0.268899</v>
      </c>
      <c r="T107">
        <f>ProkustesV!W112</f>
        <v>-0.56412099999999998</v>
      </c>
      <c r="U107">
        <f>ProkustesV!X112</f>
        <v>2.1929400000000002E-2</v>
      </c>
    </row>
    <row r="108" spans="1:21" x14ac:dyDescent="0.3">
      <c r="A108" t="str">
        <f>MID(ProkustesV!C113,4,3)&amp;"_"&amp;ProkustesV!A113&amp;"_"&amp;ProkustesV!B113</f>
        <v>com_22_1</v>
      </c>
      <c r="B108">
        <f>ProkustesV!E113</f>
        <v>0.42647699999999999</v>
      </c>
      <c r="C108">
        <f>ProkustesV!F113</f>
        <v>5.7186899999999999E-2</v>
      </c>
      <c r="D108">
        <f>ProkustesV!G113</f>
        <v>0.42756499999999997</v>
      </c>
      <c r="E108">
        <f>ProkustesV!H113</f>
        <v>-7.2185200000000005E-2</v>
      </c>
      <c r="F108">
        <f>ProkustesV!I113</f>
        <v>-5.3503799999999997E-2</v>
      </c>
      <c r="G108">
        <f>ProkustesV!J113</f>
        <v>-1.15397E-2</v>
      </c>
      <c r="H108">
        <f>ProkustesV!K113</f>
        <v>1.5115399999999999E-2</v>
      </c>
      <c r="I108">
        <f>ProkustesV!L113</f>
        <v>0.25396099999999999</v>
      </c>
      <c r="J108">
        <f>ProkustesV!M113</f>
        <v>3.4827400000000001E-2</v>
      </c>
      <c r="K108">
        <f>ProkustesV!N113</f>
        <v>0.107803</v>
      </c>
      <c r="L108">
        <f>ProkustesV!O113</f>
        <v>-0.249971</v>
      </c>
      <c r="M108">
        <f>ProkustesV!P113</f>
        <v>0.27329500000000001</v>
      </c>
      <c r="N108">
        <f>ProkustesV!Q113</f>
        <v>2.89009E-2</v>
      </c>
      <c r="O108">
        <f>ProkustesV!R113</f>
        <v>-0.10326200000000001</v>
      </c>
      <c r="P108">
        <f>ProkustesV!S113</f>
        <v>4.4070199999999997E-2</v>
      </c>
      <c r="Q108">
        <f>ProkustesV!T113</f>
        <v>-0.25869999999999999</v>
      </c>
      <c r="R108">
        <f>ProkustesV!U113</f>
        <v>-0.19628300000000001</v>
      </c>
      <c r="S108">
        <f>ProkustesV!V113</f>
        <v>-0.24993899999999999</v>
      </c>
      <c r="T108">
        <f>ProkustesV!W113</f>
        <v>-0.47719899999999998</v>
      </c>
      <c r="U108">
        <f>ProkustesV!X113</f>
        <v>3.38062E-3</v>
      </c>
    </row>
    <row r="109" spans="1:21" x14ac:dyDescent="0.3">
      <c r="A109" t="str">
        <f>MID(ProkustesV!C114,4,3)&amp;"_"&amp;ProkustesV!A114&amp;"_"&amp;ProkustesV!B114</f>
        <v>com_22_2</v>
      </c>
      <c r="B109">
        <f>ProkustesV!E114</f>
        <v>0.45041599999999998</v>
      </c>
      <c r="C109">
        <f>ProkustesV!F114</f>
        <v>8.4622699999999995E-2</v>
      </c>
      <c r="D109">
        <f>ProkustesV!G114</f>
        <v>0.44579400000000002</v>
      </c>
      <c r="E109">
        <f>ProkustesV!H114</f>
        <v>-6.5250799999999998E-2</v>
      </c>
      <c r="F109">
        <f>ProkustesV!I114</f>
        <v>4.2038199999999998E-2</v>
      </c>
      <c r="G109">
        <f>ProkustesV!J114</f>
        <v>3.1705200000000003E-2</v>
      </c>
      <c r="H109">
        <f>ProkustesV!K114</f>
        <v>-9.4932699999999998E-3</v>
      </c>
      <c r="I109">
        <f>ProkustesV!L114</f>
        <v>0.20039299999999999</v>
      </c>
      <c r="J109">
        <f>ProkustesV!M114</f>
        <v>-1.6447600000000001E-3</v>
      </c>
      <c r="K109">
        <f>ProkustesV!N114</f>
        <v>8.6834900000000007E-2</v>
      </c>
      <c r="L109">
        <f>ProkustesV!O114</f>
        <v>-0.16863700000000001</v>
      </c>
      <c r="M109">
        <f>ProkustesV!P114</f>
        <v>0.19211500000000001</v>
      </c>
      <c r="N109">
        <f>ProkustesV!Q114</f>
        <v>1.1239600000000001E-2</v>
      </c>
      <c r="O109">
        <f>ProkustesV!R114</f>
        <v>-7.9355700000000001E-2</v>
      </c>
      <c r="P109">
        <f>ProkustesV!S114</f>
        <v>1.0304000000000001E-2</v>
      </c>
      <c r="Q109">
        <f>ProkustesV!T114</f>
        <v>-0.22440499999999999</v>
      </c>
      <c r="R109">
        <f>ProkustesV!U114</f>
        <v>-0.23594699999999999</v>
      </c>
      <c r="S109">
        <f>ProkustesV!V114</f>
        <v>-0.24898999999999999</v>
      </c>
      <c r="T109">
        <f>ProkustesV!W114</f>
        <v>-0.54407000000000005</v>
      </c>
      <c r="U109">
        <f>ProkustesV!X114</f>
        <v>2.2330800000000001E-2</v>
      </c>
    </row>
    <row r="110" spans="1:21" x14ac:dyDescent="0.3">
      <c r="A110" t="str">
        <f>MID(ProkustesV!C115,4,3)&amp;"_"&amp;ProkustesV!A115&amp;"_"&amp;ProkustesV!B115</f>
        <v>com_22_3</v>
      </c>
      <c r="B110">
        <f>ProkustesV!E115</f>
        <v>0.41168399999999999</v>
      </c>
      <c r="C110">
        <f>ProkustesV!F115</f>
        <v>5.9990599999999998E-2</v>
      </c>
      <c r="D110">
        <f>ProkustesV!G115</f>
        <v>0.41336699999999998</v>
      </c>
      <c r="E110">
        <f>ProkustesV!H115</f>
        <v>-8.4872199999999995E-2</v>
      </c>
      <c r="F110">
        <f>ProkustesV!I115</f>
        <v>3.8781400000000001E-2</v>
      </c>
      <c r="G110">
        <f>ProkustesV!J115</f>
        <v>-3.8196699999999998E-3</v>
      </c>
      <c r="H110">
        <f>ProkustesV!K115</f>
        <v>3.6017800000000003E-2</v>
      </c>
      <c r="I110">
        <f>ProkustesV!L115</f>
        <v>0.23405999999999999</v>
      </c>
      <c r="J110">
        <f>ProkustesV!M115</f>
        <v>3.7665299999999999E-2</v>
      </c>
      <c r="K110">
        <f>ProkustesV!N115</f>
        <v>9.2247300000000004E-2</v>
      </c>
      <c r="L110">
        <f>ProkustesV!O115</f>
        <v>-0.28443600000000002</v>
      </c>
      <c r="M110">
        <f>ProkustesV!P115</f>
        <v>0.25016300000000002</v>
      </c>
      <c r="N110">
        <f>ProkustesV!Q115</f>
        <v>3.97734E-2</v>
      </c>
      <c r="O110">
        <f>ProkustesV!R115</f>
        <v>-8.92125E-2</v>
      </c>
      <c r="P110">
        <f>ProkustesV!S115</f>
        <v>4.4435299999999997E-2</v>
      </c>
      <c r="Q110">
        <f>ProkustesV!T115</f>
        <v>-0.22794</v>
      </c>
      <c r="R110">
        <f>ProkustesV!U115</f>
        <v>-0.21174299999999999</v>
      </c>
      <c r="S110">
        <f>ProkustesV!V115</f>
        <v>-0.23091700000000001</v>
      </c>
      <c r="T110">
        <f>ProkustesV!W115</f>
        <v>-0.52554500000000004</v>
      </c>
      <c r="U110">
        <f>ProkustesV!X115</f>
        <v>2.9974100000000002E-4</v>
      </c>
    </row>
    <row r="111" spans="1:21" x14ac:dyDescent="0.3">
      <c r="A111" t="str">
        <f>MID(ProkustesV!C116,4,3)&amp;"_"&amp;ProkustesV!A116&amp;"_"&amp;ProkustesV!B116</f>
        <v>com_22_4</v>
      </c>
      <c r="B111">
        <f>ProkustesV!E116</f>
        <v>0.40909200000000001</v>
      </c>
      <c r="C111">
        <f>ProkustesV!F116</f>
        <v>6.8222599999999994E-2</v>
      </c>
      <c r="D111">
        <f>ProkustesV!G116</f>
        <v>0.40875600000000001</v>
      </c>
      <c r="E111">
        <f>ProkustesV!H116</f>
        <v>-7.4916800000000006E-2</v>
      </c>
      <c r="F111">
        <f>ProkustesV!I116</f>
        <v>-2.6127299999999999E-2</v>
      </c>
      <c r="G111">
        <f>ProkustesV!J116</f>
        <v>-1.07443E-2</v>
      </c>
      <c r="H111">
        <f>ProkustesV!K116</f>
        <v>1.65895E-2</v>
      </c>
      <c r="I111">
        <f>ProkustesV!L116</f>
        <v>0.251579</v>
      </c>
      <c r="J111">
        <f>ProkustesV!M116</f>
        <v>3.0249999999999999E-2</v>
      </c>
      <c r="K111">
        <f>ProkustesV!N116</f>
        <v>9.2969999999999997E-2</v>
      </c>
      <c r="L111">
        <f>ProkustesV!O116</f>
        <v>-0.20649300000000001</v>
      </c>
      <c r="M111">
        <f>ProkustesV!P116</f>
        <v>0.27174999999999999</v>
      </c>
      <c r="N111">
        <f>ProkustesV!Q116</f>
        <v>4.5247700000000002E-2</v>
      </c>
      <c r="O111">
        <f>ProkustesV!R116</f>
        <v>-9.3708899999999998E-2</v>
      </c>
      <c r="P111">
        <f>ProkustesV!S116</f>
        <v>4.48683E-2</v>
      </c>
      <c r="Q111">
        <f>ProkustesV!T116</f>
        <v>-0.25509199999999999</v>
      </c>
      <c r="R111">
        <f>ProkustesV!U116</f>
        <v>-0.183868</v>
      </c>
      <c r="S111">
        <f>ProkustesV!V116</f>
        <v>-0.251747</v>
      </c>
      <c r="T111">
        <f>ProkustesV!W116</f>
        <v>-0.53831499999999999</v>
      </c>
      <c r="U111">
        <f>ProkustesV!X116</f>
        <v>1.6866800000000001E-3</v>
      </c>
    </row>
    <row r="112" spans="1:21" x14ac:dyDescent="0.3">
      <c r="A112" t="str">
        <f>MID(ProkustesV!C117,4,3)&amp;"_"&amp;ProkustesV!A117&amp;"_"&amp;ProkustesV!B117</f>
        <v>com_22_5</v>
      </c>
      <c r="B112">
        <f>ProkustesV!E117</f>
        <v>0.43437799999999999</v>
      </c>
      <c r="C112">
        <f>ProkustesV!F117</f>
        <v>7.2627999999999998E-2</v>
      </c>
      <c r="D112">
        <f>ProkustesV!G117</f>
        <v>0.437722</v>
      </c>
      <c r="E112">
        <f>ProkustesV!H117</f>
        <v>-7.4263599999999999E-2</v>
      </c>
      <c r="F112">
        <f>ProkustesV!I117</f>
        <v>6.3100699999999996E-2</v>
      </c>
      <c r="G112">
        <f>ProkustesV!J117</f>
        <v>-1.53688E-2</v>
      </c>
      <c r="H112">
        <f>ProkustesV!K117</f>
        <v>-1.6947500000000001E-2</v>
      </c>
      <c r="I112">
        <f>ProkustesV!L117</f>
        <v>0.252359</v>
      </c>
      <c r="J112">
        <f>ProkustesV!M117</f>
        <v>-5.4113800000000004E-3</v>
      </c>
      <c r="K112">
        <f>ProkustesV!N117</f>
        <v>6.6841700000000004E-2</v>
      </c>
      <c r="L112">
        <f>ProkustesV!O117</f>
        <v>-0.191494</v>
      </c>
      <c r="M112">
        <f>ProkustesV!P117</f>
        <v>0.26511699999999999</v>
      </c>
      <c r="N112">
        <f>ProkustesV!Q117</f>
        <v>4.9488300000000004E-3</v>
      </c>
      <c r="O112">
        <f>ProkustesV!R117</f>
        <v>-8.8896000000000003E-2</v>
      </c>
      <c r="P112">
        <f>ProkustesV!S117</f>
        <v>1.25983E-2</v>
      </c>
      <c r="Q112">
        <f>ProkustesV!T117</f>
        <v>-0.22930200000000001</v>
      </c>
      <c r="R112">
        <f>ProkustesV!U117</f>
        <v>-0.21956100000000001</v>
      </c>
      <c r="S112">
        <f>ProkustesV!V117</f>
        <v>-0.22373100000000001</v>
      </c>
      <c r="T112">
        <f>ProkustesV!W117</f>
        <v>-0.51933499999999999</v>
      </c>
      <c r="U112">
        <f>ProkustesV!X117</f>
        <v>-2.5384E-2</v>
      </c>
    </row>
    <row r="113" spans="1:21" x14ac:dyDescent="0.3">
      <c r="A113" t="str">
        <f>MID(ProkustesV!C118,4,3)&amp;"_"&amp;ProkustesV!A118&amp;"_"&amp;ProkustesV!B118</f>
        <v>com_23_1</v>
      </c>
      <c r="B113">
        <f>ProkustesV!E118</f>
        <v>0.41924299999999998</v>
      </c>
      <c r="C113">
        <f>ProkustesV!F118</f>
        <v>8.3397899999999997E-2</v>
      </c>
      <c r="D113">
        <f>ProkustesV!G118</f>
        <v>0.42511300000000002</v>
      </c>
      <c r="E113">
        <f>ProkustesV!H118</f>
        <v>-7.1963299999999994E-2</v>
      </c>
      <c r="F113">
        <f>ProkustesV!I118</f>
        <v>9.71582E-2</v>
      </c>
      <c r="G113">
        <f>ProkustesV!J118</f>
        <v>1.1177599999999999E-2</v>
      </c>
      <c r="H113">
        <f>ProkustesV!K118</f>
        <v>8.2549200000000007E-3</v>
      </c>
      <c r="I113">
        <f>ProkustesV!L118</f>
        <v>0.23300399999999999</v>
      </c>
      <c r="J113">
        <f>ProkustesV!M118</f>
        <v>1.4228599999999999E-2</v>
      </c>
      <c r="K113">
        <f>ProkustesV!N118</f>
        <v>7.4917200000000003E-2</v>
      </c>
      <c r="L113">
        <f>ProkustesV!O118</f>
        <v>-0.25183699999999998</v>
      </c>
      <c r="M113">
        <f>ProkustesV!P118</f>
        <v>0.21771699999999999</v>
      </c>
      <c r="N113">
        <f>ProkustesV!Q118</f>
        <v>2.0253799999999999E-2</v>
      </c>
      <c r="O113">
        <f>ProkustesV!R118</f>
        <v>-8.4532300000000005E-2</v>
      </c>
      <c r="P113">
        <f>ProkustesV!S118</f>
        <v>2.3862299999999999E-2</v>
      </c>
      <c r="Q113">
        <f>ProkustesV!T118</f>
        <v>-0.25226199999999999</v>
      </c>
      <c r="R113">
        <f>ProkustesV!U118</f>
        <v>-0.24024300000000001</v>
      </c>
      <c r="S113">
        <f>ProkustesV!V118</f>
        <v>-0.23358200000000001</v>
      </c>
      <c r="T113">
        <f>ProkustesV!W118</f>
        <v>-0.51603399999999999</v>
      </c>
      <c r="U113">
        <f>ProkustesV!X118</f>
        <v>2.2125700000000002E-2</v>
      </c>
    </row>
    <row r="114" spans="1:21" x14ac:dyDescent="0.3">
      <c r="A114" t="str">
        <f>MID(ProkustesV!C119,4,3)&amp;"_"&amp;ProkustesV!A119&amp;"_"&amp;ProkustesV!B119</f>
        <v>com_23_2</v>
      </c>
      <c r="B114">
        <f>ProkustesV!E119</f>
        <v>0.43249700000000002</v>
      </c>
      <c r="C114">
        <f>ProkustesV!F119</f>
        <v>8.9319800000000005E-2</v>
      </c>
      <c r="D114">
        <f>ProkustesV!G119</f>
        <v>0.43868299999999999</v>
      </c>
      <c r="E114">
        <f>ProkustesV!H119</f>
        <v>-8.0301700000000004E-2</v>
      </c>
      <c r="F114">
        <f>ProkustesV!I119</f>
        <v>7.80053E-2</v>
      </c>
      <c r="G114">
        <f>ProkustesV!J119</f>
        <v>5.1681699999999997E-3</v>
      </c>
      <c r="H114">
        <f>ProkustesV!K119</f>
        <v>3.3627800000000002E-4</v>
      </c>
      <c r="I114">
        <f>ProkustesV!L119</f>
        <v>0.23243</v>
      </c>
      <c r="J114">
        <f>ProkustesV!M119</f>
        <v>-2.4742499999999999E-3</v>
      </c>
      <c r="K114">
        <f>ProkustesV!N119</f>
        <v>9.4206999999999999E-2</v>
      </c>
      <c r="L114">
        <f>ProkustesV!O119</f>
        <v>-0.20991199999999999</v>
      </c>
      <c r="M114">
        <f>ProkustesV!P119</f>
        <v>0.21546899999999999</v>
      </c>
      <c r="N114">
        <f>ProkustesV!Q119</f>
        <v>1.4718999999999999E-2</v>
      </c>
      <c r="O114">
        <f>ProkustesV!R119</f>
        <v>-8.2864599999999997E-2</v>
      </c>
      <c r="P114">
        <f>ProkustesV!S119</f>
        <v>1.54658E-2</v>
      </c>
      <c r="Q114">
        <f>ProkustesV!T119</f>
        <v>-0.23954500000000001</v>
      </c>
      <c r="R114">
        <f>ProkustesV!U119</f>
        <v>-0.25916400000000001</v>
      </c>
      <c r="S114">
        <f>ProkustesV!V119</f>
        <v>-0.237623</v>
      </c>
      <c r="T114">
        <f>ProkustesV!W119</f>
        <v>-0.50815600000000005</v>
      </c>
      <c r="U114">
        <f>ProkustesV!X119</f>
        <v>3.7403900000000001E-3</v>
      </c>
    </row>
    <row r="115" spans="1:21" x14ac:dyDescent="0.3">
      <c r="A115" t="str">
        <f>MID(ProkustesV!C120,4,3)&amp;"_"&amp;ProkustesV!A120&amp;"_"&amp;ProkustesV!B120</f>
        <v>com_23_3</v>
      </c>
      <c r="B115">
        <f>ProkustesV!E120</f>
        <v>0.45031599999999999</v>
      </c>
      <c r="C115">
        <f>ProkustesV!F120</f>
        <v>9.3964300000000001E-2</v>
      </c>
      <c r="D115">
        <f>ProkustesV!G120</f>
        <v>0.45492500000000002</v>
      </c>
      <c r="E115">
        <f>ProkustesV!H120</f>
        <v>-6.0655500000000001E-2</v>
      </c>
      <c r="F115">
        <f>ProkustesV!I120</f>
        <v>0.113594</v>
      </c>
      <c r="G115">
        <f>ProkustesV!J120</f>
        <v>1.1296499999999999E-2</v>
      </c>
      <c r="H115">
        <f>ProkustesV!K120</f>
        <v>-2.27406E-2</v>
      </c>
      <c r="I115">
        <f>ProkustesV!L120</f>
        <v>0.20109099999999999</v>
      </c>
      <c r="J115">
        <f>ProkustesV!M120</f>
        <v>-2.26559E-2</v>
      </c>
      <c r="K115">
        <f>ProkustesV!N120</f>
        <v>7.9027299999999995E-2</v>
      </c>
      <c r="L115">
        <f>ProkustesV!O120</f>
        <v>-0.21332999999999999</v>
      </c>
      <c r="M115">
        <f>ProkustesV!P120</f>
        <v>0.21540200000000001</v>
      </c>
      <c r="N115">
        <f>ProkustesV!Q120</f>
        <v>-9.0415100000000009E-3</v>
      </c>
      <c r="O115">
        <f>ProkustesV!R120</f>
        <v>-7.9673400000000005E-2</v>
      </c>
      <c r="P115">
        <f>ProkustesV!S120</f>
        <v>-2.1040199999999998E-3</v>
      </c>
      <c r="Q115">
        <f>ProkustesV!T120</f>
        <v>-0.24732599999999999</v>
      </c>
      <c r="R115">
        <f>ProkustesV!U120</f>
        <v>-0.26137899999999997</v>
      </c>
      <c r="S115">
        <f>ProkustesV!V120</f>
        <v>-0.226408</v>
      </c>
      <c r="T115">
        <f>ProkustesV!W120</f>
        <v>-0.48758400000000002</v>
      </c>
      <c r="U115">
        <f>ProkustesV!X120</f>
        <v>1.32821E-2</v>
      </c>
    </row>
    <row r="116" spans="1:21" x14ac:dyDescent="0.3">
      <c r="A116" t="str">
        <f>MID(ProkustesV!C121,4,3)&amp;"_"&amp;ProkustesV!A121&amp;"_"&amp;ProkustesV!B121</f>
        <v>com_23_4</v>
      </c>
      <c r="B116">
        <f>ProkustesV!E121</f>
        <v>0.43348199999999998</v>
      </c>
      <c r="C116">
        <f>ProkustesV!F121</f>
        <v>6.1488099999999997E-2</v>
      </c>
      <c r="D116">
        <f>ProkustesV!G121</f>
        <v>0.42572900000000002</v>
      </c>
      <c r="E116">
        <f>ProkustesV!H121</f>
        <v>-9.8565700000000006E-2</v>
      </c>
      <c r="F116">
        <f>ProkustesV!I121</f>
        <v>8.5843199999999995E-2</v>
      </c>
      <c r="G116">
        <f>ProkustesV!J121</f>
        <v>-1.4538999999999999E-3</v>
      </c>
      <c r="H116">
        <f>ProkustesV!K121</f>
        <v>5.49673E-3</v>
      </c>
      <c r="I116">
        <f>ProkustesV!L121</f>
        <v>0.22555800000000001</v>
      </c>
      <c r="J116">
        <f>ProkustesV!M121</f>
        <v>4.7066399999999998E-3</v>
      </c>
      <c r="K116">
        <f>ProkustesV!N121</f>
        <v>9.0798500000000004E-2</v>
      </c>
      <c r="L116">
        <f>ProkustesV!O121</f>
        <v>-0.249838</v>
      </c>
      <c r="M116">
        <f>ProkustesV!P121</f>
        <v>0.235259</v>
      </c>
      <c r="N116">
        <f>ProkustesV!Q121</f>
        <v>1.5740799999999999E-2</v>
      </c>
      <c r="O116">
        <f>ProkustesV!R121</f>
        <v>-6.3172699999999998E-2</v>
      </c>
      <c r="P116">
        <f>ProkustesV!S121</f>
        <v>2.24093E-2</v>
      </c>
      <c r="Q116">
        <f>ProkustesV!T121</f>
        <v>-0.21648200000000001</v>
      </c>
      <c r="R116">
        <f>ProkustesV!U121</f>
        <v>-0.20596600000000001</v>
      </c>
      <c r="S116">
        <f>ProkustesV!V121</f>
        <v>-0.22337599999999999</v>
      </c>
      <c r="T116">
        <f>ProkustesV!W121</f>
        <v>-0.53760300000000005</v>
      </c>
      <c r="U116">
        <f>ProkustesV!X121</f>
        <v>-1.0053899999999999E-2</v>
      </c>
    </row>
    <row r="117" spans="1:21" x14ac:dyDescent="0.3">
      <c r="A117" t="str">
        <f>MID(ProkustesV!C122,4,3)&amp;"_"&amp;ProkustesV!A122&amp;"_"&amp;ProkustesV!B122</f>
        <v>com_23_5</v>
      </c>
      <c r="B117">
        <f>ProkustesV!E122</f>
        <v>0.41988599999999998</v>
      </c>
      <c r="C117">
        <f>ProkustesV!F122</f>
        <v>8.1078999999999998E-2</v>
      </c>
      <c r="D117">
        <f>ProkustesV!G122</f>
        <v>0.42487999999999998</v>
      </c>
      <c r="E117">
        <f>ProkustesV!H122</f>
        <v>-8.7248699999999998E-2</v>
      </c>
      <c r="F117">
        <f>ProkustesV!I122</f>
        <v>3.2011199999999997E-2</v>
      </c>
      <c r="G117">
        <f>ProkustesV!J122</f>
        <v>-1.5314700000000001E-2</v>
      </c>
      <c r="H117">
        <f>ProkustesV!K122</f>
        <v>2.26389E-2</v>
      </c>
      <c r="I117">
        <f>ProkustesV!L122</f>
        <v>0.24790799999999999</v>
      </c>
      <c r="J117">
        <f>ProkustesV!M122</f>
        <v>3.1140000000000001E-2</v>
      </c>
      <c r="K117">
        <f>ProkustesV!N122</f>
        <v>8.8565699999999997E-2</v>
      </c>
      <c r="L117">
        <f>ProkustesV!O122</f>
        <v>-0.24604699999999999</v>
      </c>
      <c r="M117">
        <f>ProkustesV!P122</f>
        <v>0.24923699999999999</v>
      </c>
      <c r="N117">
        <f>ProkustesV!Q122</f>
        <v>3.2612000000000002E-2</v>
      </c>
      <c r="O117">
        <f>ProkustesV!R122</f>
        <v>-8.69563E-2</v>
      </c>
      <c r="P117">
        <f>ProkustesV!S122</f>
        <v>3.37837E-2</v>
      </c>
      <c r="Q117">
        <f>ProkustesV!T122</f>
        <v>-0.226657</v>
      </c>
      <c r="R117">
        <f>ProkustesV!U122</f>
        <v>-0.249081</v>
      </c>
      <c r="S117">
        <f>ProkustesV!V122</f>
        <v>-0.24335899999999999</v>
      </c>
      <c r="T117">
        <f>ProkustesV!W122</f>
        <v>-0.50182400000000005</v>
      </c>
      <c r="U117">
        <f>ProkustesV!X122</f>
        <v>-7.2537000000000001E-3</v>
      </c>
    </row>
    <row r="118" spans="1:21" x14ac:dyDescent="0.3">
      <c r="A118" t="str">
        <f>MID(ProkustesV!C123,4,3)&amp;"_"&amp;ProkustesV!A123&amp;"_"&amp;ProkustesV!B123</f>
        <v>com_24_1</v>
      </c>
      <c r="B118">
        <f>ProkustesV!E123</f>
        <v>0.45367499999999999</v>
      </c>
      <c r="C118">
        <f>ProkustesV!F123</f>
        <v>5.4381800000000001E-2</v>
      </c>
      <c r="D118">
        <f>ProkustesV!G123</f>
        <v>0.45815800000000001</v>
      </c>
      <c r="E118">
        <f>ProkustesV!H123</f>
        <v>-8.4767899999999993E-2</v>
      </c>
      <c r="F118">
        <f>ProkustesV!I123</f>
        <v>0.10131999999999999</v>
      </c>
      <c r="G118">
        <f>ProkustesV!J123</f>
        <v>-1.46705E-2</v>
      </c>
      <c r="H118">
        <f>ProkustesV!K123</f>
        <v>-2.2933200000000001E-2</v>
      </c>
      <c r="I118">
        <f>ProkustesV!L123</f>
        <v>0.242391</v>
      </c>
      <c r="J118">
        <f>ProkustesV!M123</f>
        <v>-2.3562300000000001E-2</v>
      </c>
      <c r="K118">
        <f>ProkustesV!N123</f>
        <v>9.2667100000000002E-2</v>
      </c>
      <c r="L118">
        <f>ProkustesV!O123</f>
        <v>-0.24706400000000001</v>
      </c>
      <c r="M118">
        <f>ProkustesV!P123</f>
        <v>0.20919499999999999</v>
      </c>
      <c r="N118">
        <f>ProkustesV!Q123</f>
        <v>-4.4079100000000001E-3</v>
      </c>
      <c r="O118">
        <f>ProkustesV!R123</f>
        <v>-6.3359700000000005E-2</v>
      </c>
      <c r="P118">
        <f>ProkustesV!S123</f>
        <v>3.03404E-3</v>
      </c>
      <c r="Q118">
        <f>ProkustesV!T123</f>
        <v>-0.22742299999999999</v>
      </c>
      <c r="R118">
        <f>ProkustesV!U123</f>
        <v>-0.22580700000000001</v>
      </c>
      <c r="S118">
        <f>ProkustesV!V123</f>
        <v>-0.20289599999999999</v>
      </c>
      <c r="T118">
        <f>ProkustesV!W123</f>
        <v>-0.49241299999999999</v>
      </c>
      <c r="U118">
        <f>ProkustesV!X123</f>
        <v>-5.5186300000000001E-3</v>
      </c>
    </row>
    <row r="119" spans="1:21" x14ac:dyDescent="0.3">
      <c r="A119" t="str">
        <f>MID(ProkustesV!C124,4,3)&amp;"_"&amp;ProkustesV!A124&amp;"_"&amp;ProkustesV!B124</f>
        <v>com_24_2</v>
      </c>
      <c r="B119">
        <f>ProkustesV!E124</f>
        <v>0.45121699999999998</v>
      </c>
      <c r="C119">
        <f>ProkustesV!F124</f>
        <v>4.5966E-2</v>
      </c>
      <c r="D119">
        <f>ProkustesV!G124</f>
        <v>0.455758</v>
      </c>
      <c r="E119">
        <f>ProkustesV!H124</f>
        <v>-4.4352200000000001E-2</v>
      </c>
      <c r="F119">
        <f>ProkustesV!I124</f>
        <v>0.23441799999999999</v>
      </c>
      <c r="G119">
        <f>ProkustesV!J124</f>
        <v>-1.5678299999999999E-2</v>
      </c>
      <c r="H119">
        <f>ProkustesV!K124</f>
        <v>-5.0390999999999998E-2</v>
      </c>
      <c r="I119">
        <f>ProkustesV!L124</f>
        <v>0.186918</v>
      </c>
      <c r="J119">
        <f>ProkustesV!M124</f>
        <v>-3.7506100000000001E-2</v>
      </c>
      <c r="K119">
        <f>ProkustesV!N124</f>
        <v>6.9158700000000004E-2</v>
      </c>
      <c r="L119">
        <f>ProkustesV!O124</f>
        <v>-0.21083299999999999</v>
      </c>
      <c r="M119">
        <f>ProkustesV!P124</f>
        <v>0.19178799999999999</v>
      </c>
      <c r="N119">
        <f>ProkustesV!Q124</f>
        <v>-3.8167100000000002E-2</v>
      </c>
      <c r="O119">
        <f>ProkustesV!R124</f>
        <v>-5.6246499999999998E-2</v>
      </c>
      <c r="P119">
        <f>ProkustesV!S124</f>
        <v>-3.2030299999999998E-2</v>
      </c>
      <c r="Q119">
        <f>ProkustesV!T124</f>
        <v>-0.17832500000000001</v>
      </c>
      <c r="R119">
        <f>ProkustesV!U124</f>
        <v>-0.25370900000000002</v>
      </c>
      <c r="S119">
        <f>ProkustesV!V124</f>
        <v>-0.182504</v>
      </c>
      <c r="T119">
        <f>ProkustesV!W124</f>
        <v>-0.51875599999999999</v>
      </c>
      <c r="U119">
        <f>ProkustesV!X124</f>
        <v>-1.6724599999999999E-2</v>
      </c>
    </row>
    <row r="120" spans="1:21" x14ac:dyDescent="0.3">
      <c r="A120" t="str">
        <f>MID(ProkustesV!C125,4,3)&amp;"_"&amp;ProkustesV!A125&amp;"_"&amp;ProkustesV!B125</f>
        <v>com_24_3</v>
      </c>
      <c r="B120">
        <f>ProkustesV!E125</f>
        <v>0.44723800000000002</v>
      </c>
      <c r="C120">
        <f>ProkustesV!F125</f>
        <v>6.9138000000000005E-2</v>
      </c>
      <c r="D120">
        <f>ProkustesV!G125</f>
        <v>0.45031700000000002</v>
      </c>
      <c r="E120">
        <f>ProkustesV!H125</f>
        <v>-5.1806100000000001E-2</v>
      </c>
      <c r="F120">
        <f>ProkustesV!I125</f>
        <v>0.117377</v>
      </c>
      <c r="G120">
        <f>ProkustesV!J125</f>
        <v>1.49363E-2</v>
      </c>
      <c r="H120">
        <f>ProkustesV!K125</f>
        <v>-4.9825199999999998E-3</v>
      </c>
      <c r="I120">
        <f>ProkustesV!L125</f>
        <v>0.18751399999999999</v>
      </c>
      <c r="J120">
        <f>ProkustesV!M125</f>
        <v>-3.9991799999999997E-3</v>
      </c>
      <c r="K120">
        <f>ProkustesV!N125</f>
        <v>6.5501400000000001E-2</v>
      </c>
      <c r="L120">
        <f>ProkustesV!O125</f>
        <v>-0.28187000000000001</v>
      </c>
      <c r="M120">
        <f>ProkustesV!P125</f>
        <v>0.21684</v>
      </c>
      <c r="N120">
        <f>ProkustesV!Q125</f>
        <v>6.6371800000000003E-3</v>
      </c>
      <c r="O120">
        <f>ProkustesV!R125</f>
        <v>-7.9575599999999996E-2</v>
      </c>
      <c r="P120">
        <f>ProkustesV!S125</f>
        <v>9.9954499999999995E-3</v>
      </c>
      <c r="Q120">
        <f>ProkustesV!T125</f>
        <v>-0.23522999999999999</v>
      </c>
      <c r="R120">
        <f>ProkustesV!U125</f>
        <v>-0.24689800000000001</v>
      </c>
      <c r="S120">
        <f>ProkustesV!V125</f>
        <v>-0.20679500000000001</v>
      </c>
      <c r="T120">
        <f>ProkustesV!W125</f>
        <v>-0.493815</v>
      </c>
      <c r="U120">
        <f>ProkustesV!X125</f>
        <v>1.9477600000000001E-2</v>
      </c>
    </row>
    <row r="121" spans="1:21" x14ac:dyDescent="0.3">
      <c r="A121" t="str">
        <f>MID(ProkustesV!C126,4,3)&amp;"_"&amp;ProkustesV!A126&amp;"_"&amp;ProkustesV!B126</f>
        <v>com_24_4</v>
      </c>
      <c r="B121">
        <f>ProkustesV!E126</f>
        <v>0.446183</v>
      </c>
      <c r="C121">
        <f>ProkustesV!F126</f>
        <v>6.58585E-2</v>
      </c>
      <c r="D121">
        <f>ProkustesV!G126</f>
        <v>0.44515399999999999</v>
      </c>
      <c r="E121">
        <f>ProkustesV!H126</f>
        <v>-6.6250600000000007E-2</v>
      </c>
      <c r="F121">
        <f>ProkustesV!I126</f>
        <v>0.17716899999999999</v>
      </c>
      <c r="G121">
        <f>ProkustesV!J126</f>
        <v>-1.40576E-2</v>
      </c>
      <c r="H121">
        <f>ProkustesV!K126</f>
        <v>-2.9109599999999999E-2</v>
      </c>
      <c r="I121">
        <f>ProkustesV!L126</f>
        <v>0.23145499999999999</v>
      </c>
      <c r="J121">
        <f>ProkustesV!M126</f>
        <v>-3.3260600000000001E-2</v>
      </c>
      <c r="K121">
        <f>ProkustesV!N126</f>
        <v>7.89044E-2</v>
      </c>
      <c r="L121">
        <f>ProkustesV!O126</f>
        <v>-0.21205099999999999</v>
      </c>
      <c r="M121">
        <f>ProkustesV!P126</f>
        <v>0.20307800000000001</v>
      </c>
      <c r="N121">
        <f>ProkustesV!Q126</f>
        <v>-1.9464499999999999E-2</v>
      </c>
      <c r="O121">
        <f>ProkustesV!R126</f>
        <v>-7.4134199999999997E-2</v>
      </c>
      <c r="P121">
        <f>ProkustesV!S126</f>
        <v>-1.9525500000000001E-2</v>
      </c>
      <c r="Q121">
        <f>ProkustesV!T126</f>
        <v>-0.21781600000000001</v>
      </c>
      <c r="R121">
        <f>ProkustesV!U126</f>
        <v>-0.238178</v>
      </c>
      <c r="S121">
        <f>ProkustesV!V126</f>
        <v>-0.19134000000000001</v>
      </c>
      <c r="T121">
        <f>ProkustesV!W126</f>
        <v>-0.51691600000000004</v>
      </c>
      <c r="U121">
        <f>ProkustesV!X126</f>
        <v>-1.5697300000000001E-2</v>
      </c>
    </row>
    <row r="122" spans="1:21" x14ac:dyDescent="0.3">
      <c r="A122" t="str">
        <f>MID(ProkustesV!C127,4,3)&amp;"_"&amp;ProkustesV!A127&amp;"_"&amp;ProkustesV!B127</f>
        <v>com_24_5</v>
      </c>
      <c r="B122">
        <f>ProkustesV!E127</f>
        <v>0.456675</v>
      </c>
      <c r="C122">
        <f>ProkustesV!F127</f>
        <v>7.9134599999999999E-2</v>
      </c>
      <c r="D122">
        <f>ProkustesV!G127</f>
        <v>0.455013</v>
      </c>
      <c r="E122">
        <f>ProkustesV!H127</f>
        <v>-6.6219399999999998E-2</v>
      </c>
      <c r="F122">
        <f>ProkustesV!I127</f>
        <v>0.14733099999999999</v>
      </c>
      <c r="G122">
        <f>ProkustesV!J127</f>
        <v>-1.91351E-3</v>
      </c>
      <c r="H122">
        <f>ProkustesV!K127</f>
        <v>-2.8572400000000001E-2</v>
      </c>
      <c r="I122">
        <f>ProkustesV!L127</f>
        <v>0.22354299999999999</v>
      </c>
      <c r="J122">
        <f>ProkustesV!M127</f>
        <v>-3.07102E-2</v>
      </c>
      <c r="K122">
        <f>ProkustesV!N127</f>
        <v>7.1182899999999993E-2</v>
      </c>
      <c r="L122">
        <f>ProkustesV!O127</f>
        <v>-0.22992000000000001</v>
      </c>
      <c r="M122">
        <f>ProkustesV!P127</f>
        <v>0.212585</v>
      </c>
      <c r="N122">
        <f>ProkustesV!Q127</f>
        <v>-3.1305800000000002E-2</v>
      </c>
      <c r="O122">
        <f>ProkustesV!R127</f>
        <v>-9.3013499999999999E-2</v>
      </c>
      <c r="P122">
        <f>ProkustesV!S127</f>
        <v>-3.4589200000000001E-2</v>
      </c>
      <c r="Q122">
        <f>ProkustesV!T127</f>
        <v>-0.22769900000000001</v>
      </c>
      <c r="R122">
        <f>ProkustesV!U127</f>
        <v>-0.200623</v>
      </c>
      <c r="S122">
        <f>ProkustesV!V127</f>
        <v>-0.202343</v>
      </c>
      <c r="T122">
        <f>ProkustesV!W127</f>
        <v>-0.50329900000000005</v>
      </c>
      <c r="U122">
        <f>ProkustesV!X127</f>
        <v>4.7431499999999998E-3</v>
      </c>
    </row>
    <row r="123" spans="1:21" x14ac:dyDescent="0.3">
      <c r="A123" t="str">
        <f>MID(ProkustesV!C128,4,3)&amp;"_"&amp;ProkustesV!A128&amp;"_"&amp;ProkustesV!B128</f>
        <v>com_25_1</v>
      </c>
      <c r="B123">
        <f>ProkustesV!E128</f>
        <v>0.38391799999999998</v>
      </c>
      <c r="C123">
        <f>ProkustesV!F128</f>
        <v>9.3023700000000001E-2</v>
      </c>
      <c r="D123">
        <f>ProkustesV!G128</f>
        <v>0.38990200000000003</v>
      </c>
      <c r="E123">
        <f>ProkustesV!H128</f>
        <v>-8.7952799999999998E-2</v>
      </c>
      <c r="F123">
        <f>ProkustesV!I128</f>
        <v>4.8641200000000002E-2</v>
      </c>
      <c r="G123">
        <f>ProkustesV!J128</f>
        <v>1.5596E-2</v>
      </c>
      <c r="H123">
        <f>ProkustesV!K128</f>
        <v>2.5704100000000001E-2</v>
      </c>
      <c r="I123">
        <f>ProkustesV!L128</f>
        <v>0.24596799999999999</v>
      </c>
      <c r="J123">
        <f>ProkustesV!M128</f>
        <v>3.0950700000000001E-2</v>
      </c>
      <c r="K123">
        <f>ProkustesV!N128</f>
        <v>0.127579</v>
      </c>
      <c r="L123">
        <f>ProkustesV!O128</f>
        <v>-0.18559</v>
      </c>
      <c r="M123">
        <f>ProkustesV!P128</f>
        <v>0.222196</v>
      </c>
      <c r="N123">
        <f>ProkustesV!Q128</f>
        <v>4.3330199999999999E-2</v>
      </c>
      <c r="O123">
        <f>ProkustesV!R128</f>
        <v>-0.105806</v>
      </c>
      <c r="P123">
        <f>ProkustesV!S128</f>
        <v>5.8516800000000001E-2</v>
      </c>
      <c r="Q123">
        <f>ProkustesV!T128</f>
        <v>-0.27502199999999999</v>
      </c>
      <c r="R123">
        <f>ProkustesV!U128</f>
        <v>-0.23540700000000001</v>
      </c>
      <c r="S123">
        <f>ProkustesV!V128</f>
        <v>-0.241312</v>
      </c>
      <c r="T123">
        <f>ProkustesV!W128</f>
        <v>-0.55996500000000005</v>
      </c>
      <c r="U123">
        <f>ProkustesV!X128</f>
        <v>5.7302300000000002E-3</v>
      </c>
    </row>
    <row r="124" spans="1:21" x14ac:dyDescent="0.3">
      <c r="A124" t="str">
        <f>MID(ProkustesV!C129,4,3)&amp;"_"&amp;ProkustesV!A129&amp;"_"&amp;ProkustesV!B129</f>
        <v>com_25_2</v>
      </c>
      <c r="B124">
        <f>ProkustesV!E129</f>
        <v>0.40507199999999999</v>
      </c>
      <c r="C124">
        <f>ProkustesV!F129</f>
        <v>0.10398399999999999</v>
      </c>
      <c r="D124">
        <f>ProkustesV!G129</f>
        <v>0.41190700000000002</v>
      </c>
      <c r="E124">
        <f>ProkustesV!H129</f>
        <v>-9.4168299999999996E-2</v>
      </c>
      <c r="F124">
        <f>ProkustesV!I129</f>
        <v>1.3058200000000001E-2</v>
      </c>
      <c r="G124">
        <f>ProkustesV!J129</f>
        <v>-1.2441600000000001E-2</v>
      </c>
      <c r="H124">
        <f>ProkustesV!K129</f>
        <v>3.0990199999999999E-2</v>
      </c>
      <c r="I124">
        <f>ProkustesV!L129</f>
        <v>0.26428099999999999</v>
      </c>
      <c r="J124">
        <f>ProkustesV!M129</f>
        <v>4.1601300000000001E-2</v>
      </c>
      <c r="K124">
        <f>ProkustesV!N129</f>
        <v>7.5254100000000004E-2</v>
      </c>
      <c r="L124">
        <f>ProkustesV!O129</f>
        <v>-0.227741</v>
      </c>
      <c r="M124">
        <f>ProkustesV!P129</f>
        <v>0.25265700000000002</v>
      </c>
      <c r="N124">
        <f>ProkustesV!Q129</f>
        <v>3.9613900000000001E-2</v>
      </c>
      <c r="O124">
        <f>ProkustesV!R129</f>
        <v>-9.3450500000000006E-2</v>
      </c>
      <c r="P124">
        <f>ProkustesV!S129</f>
        <v>3.7777699999999997E-2</v>
      </c>
      <c r="Q124">
        <f>ProkustesV!T129</f>
        <v>-0.24931900000000001</v>
      </c>
      <c r="R124">
        <f>ProkustesV!U129</f>
        <v>-0.23905299999999999</v>
      </c>
      <c r="S124">
        <f>ProkustesV!V129</f>
        <v>-0.24055599999999999</v>
      </c>
      <c r="T124">
        <f>ProkustesV!W129</f>
        <v>-0.51322699999999999</v>
      </c>
      <c r="U124">
        <f>ProkustesV!X129</f>
        <v>-6.2416399999999997E-3</v>
      </c>
    </row>
    <row r="125" spans="1:21" x14ac:dyDescent="0.3">
      <c r="A125" t="str">
        <f>MID(ProkustesV!C130,4,3)&amp;"_"&amp;ProkustesV!A130&amp;"_"&amp;ProkustesV!B130</f>
        <v>com_25_3</v>
      </c>
      <c r="B125">
        <f>ProkustesV!E130</f>
        <v>0.40064499999999997</v>
      </c>
      <c r="C125">
        <f>ProkustesV!F130</f>
        <v>9.3943399999999996E-2</v>
      </c>
      <c r="D125">
        <f>ProkustesV!G130</f>
        <v>0.400364</v>
      </c>
      <c r="E125">
        <f>ProkustesV!H130</f>
        <v>-7.8494499999999995E-2</v>
      </c>
      <c r="F125">
        <f>ProkustesV!I130</f>
        <v>4.7143299999999999E-2</v>
      </c>
      <c r="G125">
        <f>ProkustesV!J130</f>
        <v>6.77569E-3</v>
      </c>
      <c r="H125">
        <f>ProkustesV!K130</f>
        <v>2.55605E-2</v>
      </c>
      <c r="I125">
        <f>ProkustesV!L130</f>
        <v>0.26420900000000003</v>
      </c>
      <c r="J125">
        <f>ProkustesV!M130</f>
        <v>1.8986699999999999E-2</v>
      </c>
      <c r="K125">
        <f>ProkustesV!N130</f>
        <v>0.113883</v>
      </c>
      <c r="L125">
        <f>ProkustesV!O130</f>
        <v>-0.21853400000000001</v>
      </c>
      <c r="M125">
        <f>ProkustesV!P130</f>
        <v>0.23388999999999999</v>
      </c>
      <c r="N125">
        <f>ProkustesV!Q130</f>
        <v>3.7799899999999997E-2</v>
      </c>
      <c r="O125">
        <f>ProkustesV!R130</f>
        <v>-0.11475100000000001</v>
      </c>
      <c r="P125">
        <f>ProkustesV!S130</f>
        <v>4.10424E-2</v>
      </c>
      <c r="Q125">
        <f>ProkustesV!T130</f>
        <v>-0.280501</v>
      </c>
      <c r="R125">
        <f>ProkustesV!U130</f>
        <v>-0.24573200000000001</v>
      </c>
      <c r="S125">
        <f>ProkustesV!V130</f>
        <v>-0.25074200000000002</v>
      </c>
      <c r="T125">
        <f>ProkustesV!W130</f>
        <v>-0.50727599999999995</v>
      </c>
      <c r="U125">
        <f>ProkustesV!X130</f>
        <v>1.1787499999999999E-2</v>
      </c>
    </row>
    <row r="126" spans="1:21" x14ac:dyDescent="0.3">
      <c r="A126" t="str">
        <f>MID(ProkustesV!C131,4,3)&amp;"_"&amp;ProkustesV!A131&amp;"_"&amp;ProkustesV!B131</f>
        <v>com_25_4</v>
      </c>
      <c r="B126">
        <f>ProkustesV!E131</f>
        <v>0.40859699999999999</v>
      </c>
      <c r="C126">
        <f>ProkustesV!F131</f>
        <v>8.6038000000000003E-2</v>
      </c>
      <c r="D126">
        <f>ProkustesV!G131</f>
        <v>0.40816000000000002</v>
      </c>
      <c r="E126">
        <f>ProkustesV!H131</f>
        <v>-5.0579600000000002E-2</v>
      </c>
      <c r="F126">
        <f>ProkustesV!I131</f>
        <v>0.110581</v>
      </c>
      <c r="G126">
        <f>ProkustesV!J131</f>
        <v>1.7913599999999998E-2</v>
      </c>
      <c r="H126">
        <f>ProkustesV!K131</f>
        <v>2.5192900000000001E-2</v>
      </c>
      <c r="I126">
        <f>ProkustesV!L131</f>
        <v>0.19778699999999999</v>
      </c>
      <c r="J126">
        <f>ProkustesV!M131</f>
        <v>2.48249E-2</v>
      </c>
      <c r="K126">
        <f>ProkustesV!N131</f>
        <v>8.26596E-2</v>
      </c>
      <c r="L126">
        <f>ProkustesV!O131</f>
        <v>-0.23263300000000001</v>
      </c>
      <c r="M126">
        <f>ProkustesV!P131</f>
        <v>0.217031</v>
      </c>
      <c r="N126">
        <f>ProkustesV!Q131</f>
        <v>3.1999600000000003E-2</v>
      </c>
      <c r="O126">
        <f>ProkustesV!R131</f>
        <v>-7.3938000000000004E-2</v>
      </c>
      <c r="P126">
        <f>ProkustesV!S131</f>
        <v>4.2160900000000001E-2</v>
      </c>
      <c r="Q126">
        <f>ProkustesV!T131</f>
        <v>-0.25664100000000001</v>
      </c>
      <c r="R126">
        <f>ProkustesV!U131</f>
        <v>-0.28473199999999999</v>
      </c>
      <c r="S126">
        <f>ProkustesV!V131</f>
        <v>-0.23410500000000001</v>
      </c>
      <c r="T126">
        <f>ProkustesV!W131</f>
        <v>-0.53415199999999996</v>
      </c>
      <c r="U126">
        <f>ProkustesV!X131</f>
        <v>1.38342E-2</v>
      </c>
    </row>
    <row r="127" spans="1:21" x14ac:dyDescent="0.3">
      <c r="A127" t="str">
        <f>MID(ProkustesV!C132,4,3)&amp;"_"&amp;ProkustesV!A132&amp;"_"&amp;ProkustesV!B132</f>
        <v>com_25_5</v>
      </c>
      <c r="B127">
        <f>ProkustesV!E132</f>
        <v>0.42498799999999998</v>
      </c>
      <c r="C127">
        <f>ProkustesV!F132</f>
        <v>6.8270700000000004E-2</v>
      </c>
      <c r="D127">
        <f>ProkustesV!G132</f>
        <v>0.42334899999999998</v>
      </c>
      <c r="E127">
        <f>ProkustesV!H132</f>
        <v>-6.1662399999999999E-2</v>
      </c>
      <c r="F127">
        <f>ProkustesV!I132</f>
        <v>9.5823099999999994E-2</v>
      </c>
      <c r="G127">
        <f>ProkustesV!J132</f>
        <v>-6.50039E-3</v>
      </c>
      <c r="H127">
        <f>ProkustesV!K132</f>
        <v>1.8837599999999999E-2</v>
      </c>
      <c r="I127">
        <f>ProkustesV!L132</f>
        <v>0.25111499999999998</v>
      </c>
      <c r="J127">
        <f>ProkustesV!M132</f>
        <v>1.6227999999999999E-2</v>
      </c>
      <c r="K127">
        <f>ProkustesV!N132</f>
        <v>7.1541199999999999E-2</v>
      </c>
      <c r="L127">
        <f>ProkustesV!O132</f>
        <v>-0.24645</v>
      </c>
      <c r="M127">
        <f>ProkustesV!P132</f>
        <v>0.212007</v>
      </c>
      <c r="N127">
        <f>ProkustesV!Q132</f>
        <v>2.49787E-2</v>
      </c>
      <c r="O127">
        <f>ProkustesV!R132</f>
        <v>-7.5806299999999993E-2</v>
      </c>
      <c r="P127">
        <f>ProkustesV!S132</f>
        <v>1.9320500000000001E-2</v>
      </c>
      <c r="Q127">
        <f>ProkustesV!T132</f>
        <v>-0.24227299999999999</v>
      </c>
      <c r="R127">
        <f>ProkustesV!U132</f>
        <v>-0.25684600000000002</v>
      </c>
      <c r="S127">
        <f>ProkustesV!V132</f>
        <v>-0.21434</v>
      </c>
      <c r="T127">
        <f>ProkustesV!W132</f>
        <v>-0.52022800000000002</v>
      </c>
      <c r="U127">
        <f>ProkustesV!X132</f>
        <v>-2.3531099999999998E-3</v>
      </c>
    </row>
    <row r="128" spans="1:21" x14ac:dyDescent="0.3">
      <c r="A128" t="str">
        <f>MID(ProkustesV!C133,4,3)&amp;"_"&amp;ProkustesV!A133&amp;"_"&amp;ProkustesV!B133</f>
        <v>com_26_1</v>
      </c>
      <c r="B128">
        <f>ProkustesV!E133</f>
        <v>0.450324</v>
      </c>
      <c r="C128">
        <f>ProkustesV!F133</f>
        <v>6.2685500000000005E-2</v>
      </c>
      <c r="D128">
        <f>ProkustesV!G133</f>
        <v>0.45062400000000002</v>
      </c>
      <c r="E128">
        <f>ProkustesV!H133</f>
        <v>-8.0691200000000005E-2</v>
      </c>
      <c r="F128">
        <f>ProkustesV!I133</f>
        <v>0.13001599999999999</v>
      </c>
      <c r="G128">
        <f>ProkustesV!J133</f>
        <v>-1.06642E-2</v>
      </c>
      <c r="H128">
        <f>ProkustesV!K133</f>
        <v>-3.79776E-2</v>
      </c>
      <c r="I128">
        <f>ProkustesV!L133</f>
        <v>0.23496900000000001</v>
      </c>
      <c r="J128">
        <f>ProkustesV!M133</f>
        <v>-1.41078E-2</v>
      </c>
      <c r="K128">
        <f>ProkustesV!N133</f>
        <v>7.9683100000000007E-2</v>
      </c>
      <c r="L128">
        <f>ProkustesV!O133</f>
        <v>-0.25310899999999997</v>
      </c>
      <c r="M128">
        <f>ProkustesV!P133</f>
        <v>0.236626</v>
      </c>
      <c r="N128">
        <f>ProkustesV!Q133</f>
        <v>-9.5949599999999996E-3</v>
      </c>
      <c r="O128">
        <f>ProkustesV!R133</f>
        <v>-6.3560900000000004E-2</v>
      </c>
      <c r="P128">
        <f>ProkustesV!S133</f>
        <v>-1.46193E-2</v>
      </c>
      <c r="Q128">
        <f>ProkustesV!T133</f>
        <v>-0.238735</v>
      </c>
      <c r="R128">
        <f>ProkustesV!U133</f>
        <v>-0.22429399999999999</v>
      </c>
      <c r="S128">
        <f>ProkustesV!V133</f>
        <v>-0.20949400000000001</v>
      </c>
      <c r="T128">
        <f>ProkustesV!W133</f>
        <v>-0.47726200000000002</v>
      </c>
      <c r="U128">
        <f>ProkustesV!X133</f>
        <v>-1.0818599999999999E-2</v>
      </c>
    </row>
    <row r="129" spans="1:21" x14ac:dyDescent="0.3">
      <c r="A129" t="str">
        <f>MID(ProkustesV!C134,4,3)&amp;"_"&amp;ProkustesV!A134&amp;"_"&amp;ProkustesV!B134</f>
        <v>com_26_2</v>
      </c>
      <c r="B129">
        <f>ProkustesV!E134</f>
        <v>0.44361899999999999</v>
      </c>
      <c r="C129">
        <f>ProkustesV!F134</f>
        <v>6.0946800000000002E-2</v>
      </c>
      <c r="D129">
        <f>ProkustesV!G134</f>
        <v>0.44735900000000001</v>
      </c>
      <c r="E129">
        <f>ProkustesV!H134</f>
        <v>-4.9084700000000002E-2</v>
      </c>
      <c r="F129">
        <f>ProkustesV!I134</f>
        <v>0.112886</v>
      </c>
      <c r="G129">
        <f>ProkustesV!J134</f>
        <v>1.53943E-2</v>
      </c>
      <c r="H129">
        <f>ProkustesV!K134</f>
        <v>-1.29695E-2</v>
      </c>
      <c r="I129">
        <f>ProkustesV!L134</f>
        <v>0.21156900000000001</v>
      </c>
      <c r="J129">
        <f>ProkustesV!M134</f>
        <v>-4.7639500000000003E-3</v>
      </c>
      <c r="K129">
        <f>ProkustesV!N134</f>
        <v>7.6407299999999997E-2</v>
      </c>
      <c r="L129">
        <f>ProkustesV!O134</f>
        <v>-0.21499499999999999</v>
      </c>
      <c r="M129">
        <f>ProkustesV!P134</f>
        <v>0.204703</v>
      </c>
      <c r="N129">
        <f>ProkustesV!Q134</f>
        <v>1.79551E-5</v>
      </c>
      <c r="O129">
        <f>ProkustesV!R134</f>
        <v>-6.4288700000000004E-2</v>
      </c>
      <c r="P129">
        <f>ProkustesV!S134</f>
        <v>2.2344800000000001E-3</v>
      </c>
      <c r="Q129">
        <f>ProkustesV!T134</f>
        <v>-0.23577200000000001</v>
      </c>
      <c r="R129">
        <f>ProkustesV!U134</f>
        <v>-0.25451699999999999</v>
      </c>
      <c r="S129">
        <f>ProkustesV!V134</f>
        <v>-0.226439</v>
      </c>
      <c r="T129">
        <f>ProkustesV!W134</f>
        <v>-0.51887099999999997</v>
      </c>
      <c r="U129">
        <f>ProkustesV!X134</f>
        <v>6.5636499999999999E-3</v>
      </c>
    </row>
    <row r="130" spans="1:21" x14ac:dyDescent="0.3">
      <c r="A130" t="str">
        <f>MID(ProkustesV!C135,4,3)&amp;"_"&amp;ProkustesV!A135&amp;"_"&amp;ProkustesV!B135</f>
        <v>com_26_3</v>
      </c>
      <c r="B130">
        <f>ProkustesV!E135</f>
        <v>0.45284799999999997</v>
      </c>
      <c r="C130">
        <f>ProkustesV!F135</f>
        <v>6.2741099999999994E-2</v>
      </c>
      <c r="D130">
        <f>ProkustesV!G135</f>
        <v>0.45351000000000002</v>
      </c>
      <c r="E130">
        <f>ProkustesV!H135</f>
        <v>-6.6173599999999999E-2</v>
      </c>
      <c r="F130">
        <f>ProkustesV!I135</f>
        <v>0.142623</v>
      </c>
      <c r="G130">
        <f>ProkustesV!J135</f>
        <v>-1.7893799999999999E-3</v>
      </c>
      <c r="H130">
        <f>ProkustesV!K135</f>
        <v>-2.5801000000000001E-2</v>
      </c>
      <c r="I130">
        <f>ProkustesV!L135</f>
        <v>0.210811</v>
      </c>
      <c r="J130">
        <f>ProkustesV!M135</f>
        <v>-1.40135E-2</v>
      </c>
      <c r="K130">
        <f>ProkustesV!N135</f>
        <v>7.0256899999999997E-2</v>
      </c>
      <c r="L130">
        <f>ProkustesV!O135</f>
        <v>-0.231379</v>
      </c>
      <c r="M130">
        <f>ProkustesV!P135</f>
        <v>0.211755</v>
      </c>
      <c r="N130">
        <f>ProkustesV!Q135</f>
        <v>-1.27186E-2</v>
      </c>
      <c r="O130">
        <f>ProkustesV!R135</f>
        <v>-6.3350400000000001E-2</v>
      </c>
      <c r="P130">
        <f>ProkustesV!S135</f>
        <v>-1.15508E-3</v>
      </c>
      <c r="Q130">
        <f>ProkustesV!T135</f>
        <v>-0.21110100000000001</v>
      </c>
      <c r="R130">
        <f>ProkustesV!U135</f>
        <v>-0.25704700000000003</v>
      </c>
      <c r="S130">
        <f>ProkustesV!V135</f>
        <v>-0.20021900000000001</v>
      </c>
      <c r="T130">
        <f>ProkustesV!W135</f>
        <v>-0.50686699999999996</v>
      </c>
      <c r="U130">
        <f>ProkustesV!X135</f>
        <v>-1.2929599999999999E-2</v>
      </c>
    </row>
    <row r="131" spans="1:21" x14ac:dyDescent="0.3">
      <c r="A131" t="str">
        <f>MID(ProkustesV!C136,4,3)&amp;"_"&amp;ProkustesV!A136&amp;"_"&amp;ProkustesV!B136</f>
        <v>com_26_4</v>
      </c>
      <c r="B131">
        <f>ProkustesV!E136</f>
        <v>0.41642600000000002</v>
      </c>
      <c r="C131">
        <f>ProkustesV!F136</f>
        <v>7.7467499999999995E-2</v>
      </c>
      <c r="D131">
        <f>ProkustesV!G136</f>
        <v>0.41533700000000001</v>
      </c>
      <c r="E131">
        <f>ProkustesV!H136</f>
        <v>-6.0324900000000001E-2</v>
      </c>
      <c r="F131">
        <f>ProkustesV!I136</f>
        <v>0.107389</v>
      </c>
      <c r="G131">
        <f>ProkustesV!J136</f>
        <v>1.0962599999999999E-2</v>
      </c>
      <c r="H131">
        <f>ProkustesV!K136</f>
        <v>4.2858399999999998E-2</v>
      </c>
      <c r="I131">
        <f>ProkustesV!L136</f>
        <v>0.20883499999999999</v>
      </c>
      <c r="J131">
        <f>ProkustesV!M136</f>
        <v>4.0025699999999997E-2</v>
      </c>
      <c r="K131">
        <f>ProkustesV!N136</f>
        <v>7.9337199999999997E-2</v>
      </c>
      <c r="L131">
        <f>ProkustesV!O136</f>
        <v>-0.26644800000000002</v>
      </c>
      <c r="M131">
        <f>ProkustesV!P136</f>
        <v>0.18965599999999999</v>
      </c>
      <c r="N131">
        <f>ProkustesV!Q136</f>
        <v>3.1998499999999999E-2</v>
      </c>
      <c r="O131">
        <f>ProkustesV!R136</f>
        <v>-7.8765299999999996E-2</v>
      </c>
      <c r="P131">
        <f>ProkustesV!S136</f>
        <v>2.6490900000000001E-2</v>
      </c>
      <c r="Q131">
        <f>ProkustesV!T136</f>
        <v>-0.22461999999999999</v>
      </c>
      <c r="R131">
        <f>ProkustesV!U136</f>
        <v>-0.26924900000000002</v>
      </c>
      <c r="S131">
        <f>ProkustesV!V136</f>
        <v>-0.211395</v>
      </c>
      <c r="T131">
        <f>ProkustesV!W136</f>
        <v>-0.54482799999999998</v>
      </c>
      <c r="U131">
        <f>ProkustesV!X136</f>
        <v>8.84683E-3</v>
      </c>
    </row>
    <row r="132" spans="1:21" x14ac:dyDescent="0.3">
      <c r="A132" t="str">
        <f>MID(ProkustesV!C137,4,3)&amp;"_"&amp;ProkustesV!A137&amp;"_"&amp;ProkustesV!B137</f>
        <v>com_26_5</v>
      </c>
      <c r="B132">
        <f>ProkustesV!E137</f>
        <v>0.43332500000000002</v>
      </c>
      <c r="C132">
        <f>ProkustesV!F137</f>
        <v>6.7789100000000005E-2</v>
      </c>
      <c r="D132">
        <f>ProkustesV!G137</f>
        <v>0.43997799999999998</v>
      </c>
      <c r="E132">
        <f>ProkustesV!H137</f>
        <v>-4.1012800000000002E-2</v>
      </c>
      <c r="F132">
        <f>ProkustesV!I137</f>
        <v>0.117297</v>
      </c>
      <c r="G132">
        <f>ProkustesV!J137</f>
        <v>1.6586500000000001E-2</v>
      </c>
      <c r="H132">
        <f>ProkustesV!K137</f>
        <v>1.93812E-3</v>
      </c>
      <c r="I132">
        <f>ProkustesV!L137</f>
        <v>0.20983199999999999</v>
      </c>
      <c r="J132">
        <f>ProkustesV!M137</f>
        <v>2.5607199999999998E-3</v>
      </c>
      <c r="K132">
        <f>ProkustesV!N137</f>
        <v>5.9131799999999998E-2</v>
      </c>
      <c r="L132">
        <f>ProkustesV!O137</f>
        <v>-0.25106400000000001</v>
      </c>
      <c r="M132">
        <f>ProkustesV!P137</f>
        <v>0.19604199999999999</v>
      </c>
      <c r="N132">
        <f>ProkustesV!Q137</f>
        <v>7.1024699999999996E-3</v>
      </c>
      <c r="O132">
        <f>ProkustesV!R137</f>
        <v>-7.7257099999999995E-2</v>
      </c>
      <c r="P132">
        <f>ProkustesV!S137</f>
        <v>1.6033100000000002E-2</v>
      </c>
      <c r="Q132">
        <f>ProkustesV!T137</f>
        <v>-0.247747</v>
      </c>
      <c r="R132">
        <f>ProkustesV!U137</f>
        <v>-0.241344</v>
      </c>
      <c r="S132">
        <f>ProkustesV!V137</f>
        <v>-0.214421</v>
      </c>
      <c r="T132">
        <f>ProkustesV!W137</f>
        <v>-0.52582700000000004</v>
      </c>
      <c r="U132">
        <f>ProkustesV!X137</f>
        <v>3.1056299999999998E-2</v>
      </c>
    </row>
    <row r="133" spans="1:21" x14ac:dyDescent="0.3">
      <c r="A133" t="str">
        <f>MID(ProkustesV!C138,4,3)&amp;"_"&amp;ProkustesV!A138&amp;"_"&amp;ProkustesV!B138</f>
        <v>com_27_1</v>
      </c>
      <c r="B133">
        <f>ProkustesV!E138</f>
        <v>0.46399099999999999</v>
      </c>
      <c r="C133">
        <f>ProkustesV!F138</f>
        <v>6.9453799999999996E-2</v>
      </c>
      <c r="D133">
        <f>ProkustesV!G138</f>
        <v>0.464055</v>
      </c>
      <c r="E133">
        <f>ProkustesV!H138</f>
        <v>-5.4174399999999998E-2</v>
      </c>
      <c r="F133">
        <f>ProkustesV!I138</f>
        <v>7.6563300000000001E-2</v>
      </c>
      <c r="G133">
        <f>ProkustesV!J138</f>
        <v>7.7358000000000001E-3</v>
      </c>
      <c r="H133">
        <f>ProkustesV!K138</f>
        <v>4.8702099999999998E-3</v>
      </c>
      <c r="I133">
        <f>ProkustesV!L138</f>
        <v>0.20377300000000001</v>
      </c>
      <c r="J133">
        <f>ProkustesV!M138</f>
        <v>2.5205200000000001E-3</v>
      </c>
      <c r="K133">
        <f>ProkustesV!N138</f>
        <v>7.3721200000000001E-2</v>
      </c>
      <c r="L133">
        <f>ProkustesV!O138</f>
        <v>-0.27724100000000002</v>
      </c>
      <c r="M133">
        <f>ProkustesV!P138</f>
        <v>0.224576</v>
      </c>
      <c r="N133">
        <f>ProkustesV!Q138</f>
        <v>-6.4543499999999998E-4</v>
      </c>
      <c r="O133">
        <f>ProkustesV!R138</f>
        <v>-7.8015000000000001E-2</v>
      </c>
      <c r="P133">
        <f>ProkustesV!S138</f>
        <v>-5.4891999999999996E-3</v>
      </c>
      <c r="Q133">
        <f>ProkustesV!T138</f>
        <v>-0.210669</v>
      </c>
      <c r="R133">
        <f>ProkustesV!U138</f>
        <v>-0.29427500000000001</v>
      </c>
      <c r="S133">
        <f>ProkustesV!V138</f>
        <v>-0.23588999999999999</v>
      </c>
      <c r="T133">
        <f>ProkustesV!W138</f>
        <v>-0.43435000000000001</v>
      </c>
      <c r="U133">
        <f>ProkustesV!X138</f>
        <v>-5.1246899999999999E-4</v>
      </c>
    </row>
    <row r="134" spans="1:21" x14ac:dyDescent="0.3">
      <c r="A134" t="str">
        <f>MID(ProkustesV!C139,4,3)&amp;"_"&amp;ProkustesV!A139&amp;"_"&amp;ProkustesV!B139</f>
        <v>com_27_2</v>
      </c>
      <c r="B134">
        <f>ProkustesV!E139</f>
        <v>0.42354999999999998</v>
      </c>
      <c r="C134">
        <f>ProkustesV!F139</f>
        <v>5.8928399999999999E-2</v>
      </c>
      <c r="D134">
        <f>ProkustesV!G139</f>
        <v>0.42504999999999998</v>
      </c>
      <c r="E134">
        <f>ProkustesV!H139</f>
        <v>-6.49343E-2</v>
      </c>
      <c r="F134">
        <f>ProkustesV!I139</f>
        <v>7.4635800000000002E-2</v>
      </c>
      <c r="G134">
        <f>ProkustesV!J139</f>
        <v>-1.0024999999999999E-2</v>
      </c>
      <c r="H134">
        <f>ProkustesV!K139</f>
        <v>2.2252999999999998E-2</v>
      </c>
      <c r="I134">
        <f>ProkustesV!L139</f>
        <v>0.22656100000000001</v>
      </c>
      <c r="J134">
        <f>ProkustesV!M139</f>
        <v>2.51252E-2</v>
      </c>
      <c r="K134">
        <f>ProkustesV!N139</f>
        <v>8.16886E-2</v>
      </c>
      <c r="L134">
        <f>ProkustesV!O139</f>
        <v>-0.24688499999999999</v>
      </c>
      <c r="M134">
        <f>ProkustesV!P139</f>
        <v>0.24853800000000001</v>
      </c>
      <c r="N134">
        <f>ProkustesV!Q139</f>
        <v>2.5113799999999999E-2</v>
      </c>
      <c r="O134">
        <f>ProkustesV!R139</f>
        <v>-5.9416299999999998E-2</v>
      </c>
      <c r="P134">
        <f>ProkustesV!S139</f>
        <v>4.2490100000000003E-2</v>
      </c>
      <c r="Q134">
        <f>ProkustesV!T139</f>
        <v>-0.224441</v>
      </c>
      <c r="R134">
        <f>ProkustesV!U139</f>
        <v>-0.29207300000000003</v>
      </c>
      <c r="S134">
        <f>ProkustesV!V139</f>
        <v>-0.23047599999999999</v>
      </c>
      <c r="T134">
        <f>ProkustesV!W139</f>
        <v>-0.49925900000000001</v>
      </c>
      <c r="U134">
        <f>ProkustesV!X139</f>
        <v>-2.6423200000000001E-2</v>
      </c>
    </row>
    <row r="135" spans="1:21" x14ac:dyDescent="0.3">
      <c r="A135" t="str">
        <f>MID(ProkustesV!C140,4,3)&amp;"_"&amp;ProkustesV!A140&amp;"_"&amp;ProkustesV!B140</f>
        <v>com_27_3</v>
      </c>
      <c r="B135">
        <f>ProkustesV!E140</f>
        <v>0.421516</v>
      </c>
      <c r="C135">
        <f>ProkustesV!F140</f>
        <v>5.4027400000000003E-2</v>
      </c>
      <c r="D135">
        <f>ProkustesV!G140</f>
        <v>0.42223300000000002</v>
      </c>
      <c r="E135">
        <f>ProkustesV!H140</f>
        <v>-6.5518000000000007E-2</v>
      </c>
      <c r="F135">
        <f>ProkustesV!I140</f>
        <v>8.1657099999999996E-2</v>
      </c>
      <c r="G135">
        <f>ProkustesV!J140</f>
        <v>-1.23847E-2</v>
      </c>
      <c r="H135">
        <f>ProkustesV!K140</f>
        <v>3.1616199999999997E-2</v>
      </c>
      <c r="I135">
        <f>ProkustesV!L140</f>
        <v>0.22641500000000001</v>
      </c>
      <c r="J135">
        <f>ProkustesV!M140</f>
        <v>2.9848E-2</v>
      </c>
      <c r="K135">
        <f>ProkustesV!N140</f>
        <v>8.3207000000000003E-2</v>
      </c>
      <c r="L135">
        <f>ProkustesV!O140</f>
        <v>-0.28764899999999999</v>
      </c>
      <c r="M135">
        <f>ProkustesV!P140</f>
        <v>0.231068</v>
      </c>
      <c r="N135">
        <f>ProkustesV!Q140</f>
        <v>3.6119499999999999E-2</v>
      </c>
      <c r="O135">
        <f>ProkustesV!R140</f>
        <v>-8.6226899999999995E-2</v>
      </c>
      <c r="P135">
        <f>ProkustesV!S140</f>
        <v>4.3460400000000003E-2</v>
      </c>
      <c r="Q135">
        <f>ProkustesV!T140</f>
        <v>-0.21492900000000001</v>
      </c>
      <c r="R135">
        <f>ProkustesV!U140</f>
        <v>-0.26270700000000002</v>
      </c>
      <c r="S135">
        <f>ProkustesV!V140</f>
        <v>-0.203628</v>
      </c>
      <c r="T135">
        <f>ProkustesV!W140</f>
        <v>-0.51609400000000005</v>
      </c>
      <c r="U135">
        <f>ProkustesV!X140</f>
        <v>-1.20299E-2</v>
      </c>
    </row>
    <row r="136" spans="1:21" x14ac:dyDescent="0.3">
      <c r="A136" t="str">
        <f>MID(ProkustesV!C141,4,3)&amp;"_"&amp;ProkustesV!A141&amp;"_"&amp;ProkustesV!B141</f>
        <v>com_27_4</v>
      </c>
      <c r="B136">
        <f>ProkustesV!E141</f>
        <v>0.44695299999999999</v>
      </c>
      <c r="C136">
        <f>ProkustesV!F141</f>
        <v>7.2355500000000003E-2</v>
      </c>
      <c r="D136">
        <f>ProkustesV!G141</f>
        <v>0.44156099999999998</v>
      </c>
      <c r="E136">
        <f>ProkustesV!H141</f>
        <v>-7.3147599999999993E-2</v>
      </c>
      <c r="F136">
        <f>ProkustesV!I141</f>
        <v>3.9289200000000003E-2</v>
      </c>
      <c r="G136">
        <f>ProkustesV!J141</f>
        <v>9.8712000000000001E-3</v>
      </c>
      <c r="H136">
        <f>ProkustesV!K141</f>
        <v>1.56613E-2</v>
      </c>
      <c r="I136">
        <f>ProkustesV!L141</f>
        <v>0.232484</v>
      </c>
      <c r="J136">
        <f>ProkustesV!M141</f>
        <v>1.4399E-2</v>
      </c>
      <c r="K136">
        <f>ProkustesV!N141</f>
        <v>8.1802399999999997E-2</v>
      </c>
      <c r="L136">
        <f>ProkustesV!O141</f>
        <v>-0.270733</v>
      </c>
      <c r="M136">
        <f>ProkustesV!P141</f>
        <v>0.21446999999999999</v>
      </c>
      <c r="N136">
        <f>ProkustesV!Q141</f>
        <v>2.46527E-2</v>
      </c>
      <c r="O136">
        <f>ProkustesV!R141</f>
        <v>-9.2171400000000001E-2</v>
      </c>
      <c r="P136">
        <f>ProkustesV!S141</f>
        <v>3.0819200000000001E-2</v>
      </c>
      <c r="Q136">
        <f>ProkustesV!T141</f>
        <v>-0.23269200000000001</v>
      </c>
      <c r="R136">
        <f>ProkustesV!U141</f>
        <v>-0.26156400000000002</v>
      </c>
      <c r="S136">
        <f>ProkustesV!V141</f>
        <v>-0.22018099999999999</v>
      </c>
      <c r="T136">
        <f>ProkustesV!W141</f>
        <v>-0.48103800000000002</v>
      </c>
      <c r="U136">
        <f>ProkustesV!X141</f>
        <v>7.2100300000000001E-3</v>
      </c>
    </row>
    <row r="137" spans="1:21" x14ac:dyDescent="0.3">
      <c r="A137" t="str">
        <f>MID(ProkustesV!C142,4,3)&amp;"_"&amp;ProkustesV!A142&amp;"_"&amp;ProkustesV!B142</f>
        <v>com_27_5</v>
      </c>
      <c r="B137">
        <f>ProkustesV!E142</f>
        <v>0.44857599999999997</v>
      </c>
      <c r="C137">
        <f>ProkustesV!F142</f>
        <v>8.6290400000000003E-2</v>
      </c>
      <c r="D137">
        <f>ProkustesV!G142</f>
        <v>0.44817000000000001</v>
      </c>
      <c r="E137">
        <f>ProkustesV!H142</f>
        <v>-7.2659299999999996E-2</v>
      </c>
      <c r="F137">
        <f>ProkustesV!I142</f>
        <v>7.6122899999999993E-2</v>
      </c>
      <c r="G137">
        <f>ProkustesV!J142</f>
        <v>1.08929E-2</v>
      </c>
      <c r="H137">
        <f>ProkustesV!K142</f>
        <v>1.7261700000000001E-2</v>
      </c>
      <c r="I137">
        <f>ProkustesV!L142</f>
        <v>0.212591</v>
      </c>
      <c r="J137">
        <f>ProkustesV!M142</f>
        <v>1.7297699999999999E-2</v>
      </c>
      <c r="K137">
        <f>ProkustesV!N142</f>
        <v>7.5113399999999997E-2</v>
      </c>
      <c r="L137">
        <f>ProkustesV!O142</f>
        <v>-0.28682400000000002</v>
      </c>
      <c r="M137">
        <f>ProkustesV!P142</f>
        <v>0.188774</v>
      </c>
      <c r="N137">
        <f>ProkustesV!Q142</f>
        <v>1.85297E-2</v>
      </c>
      <c r="O137">
        <f>ProkustesV!R142</f>
        <v>-7.3845499999999994E-2</v>
      </c>
      <c r="P137">
        <f>ProkustesV!S142</f>
        <v>1.52906E-2</v>
      </c>
      <c r="Q137">
        <f>ProkustesV!T142</f>
        <v>-0.23130500000000001</v>
      </c>
      <c r="R137">
        <f>ProkustesV!U142</f>
        <v>-0.27938200000000002</v>
      </c>
      <c r="S137">
        <f>ProkustesV!V142</f>
        <v>-0.21521899999999999</v>
      </c>
      <c r="T137">
        <f>ProkustesV!W142</f>
        <v>-0.47504299999999999</v>
      </c>
      <c r="U137">
        <f>ProkustesV!X142</f>
        <v>1.9366899999999999E-2</v>
      </c>
    </row>
    <row r="138" spans="1:21" x14ac:dyDescent="0.3">
      <c r="A138" t="str">
        <f>MID(ProkustesV!C143,4,3)&amp;"_"&amp;ProkustesV!A143&amp;"_"&amp;ProkustesV!B143</f>
        <v>iss_28_1</v>
      </c>
      <c r="B138">
        <f>ProkustesV!E143</f>
        <v>0.39972800000000003</v>
      </c>
      <c r="C138">
        <f>ProkustesV!F143</f>
        <v>8.2944500000000004E-2</v>
      </c>
      <c r="D138">
        <f>ProkustesV!G143</f>
        <v>0.40293200000000001</v>
      </c>
      <c r="E138">
        <f>ProkustesV!H143</f>
        <v>-7.7415800000000007E-2</v>
      </c>
      <c r="F138">
        <f>ProkustesV!I143</f>
        <v>7.6550400000000005E-2</v>
      </c>
      <c r="G138">
        <f>ProkustesV!J143</f>
        <v>7.1245400000000004E-3</v>
      </c>
      <c r="H138">
        <f>ProkustesV!K143</f>
        <v>3.0169999999999999E-2</v>
      </c>
      <c r="I138">
        <f>ProkustesV!L143</f>
        <v>0.25277100000000002</v>
      </c>
      <c r="J138">
        <f>ProkustesV!M143</f>
        <v>3.5018599999999997E-2</v>
      </c>
      <c r="K138">
        <f>ProkustesV!N143</f>
        <v>6.7799300000000007E-2</v>
      </c>
      <c r="L138">
        <f>ProkustesV!O143</f>
        <v>-0.24070800000000001</v>
      </c>
      <c r="M138">
        <f>ProkustesV!P143</f>
        <v>0.22720000000000001</v>
      </c>
      <c r="N138">
        <f>ProkustesV!Q143</f>
        <v>3.9611100000000003E-2</v>
      </c>
      <c r="O138">
        <f>ProkustesV!R143</f>
        <v>-7.6559100000000005E-2</v>
      </c>
      <c r="P138">
        <f>ProkustesV!S143</f>
        <v>4.4609299999999998E-2</v>
      </c>
      <c r="Q138">
        <f>ProkustesV!T143</f>
        <v>-0.254054</v>
      </c>
      <c r="R138">
        <f>ProkustesV!U143</f>
        <v>-0.25314500000000001</v>
      </c>
      <c r="S138">
        <f>ProkustesV!V143</f>
        <v>-0.234204</v>
      </c>
      <c r="T138">
        <f>ProkustesV!W143</f>
        <v>-0.53476699999999999</v>
      </c>
      <c r="U138">
        <f>ProkustesV!X143</f>
        <v>4.3935099999999998E-3</v>
      </c>
    </row>
    <row r="139" spans="1:21" x14ac:dyDescent="0.3">
      <c r="A139" t="str">
        <f>MID(ProkustesV!C144,4,3)&amp;"_"&amp;ProkustesV!A144&amp;"_"&amp;ProkustesV!B144</f>
        <v>iss_28_2</v>
      </c>
      <c r="B139">
        <f>ProkustesV!E144</f>
        <v>0.40203100000000003</v>
      </c>
      <c r="C139">
        <f>ProkustesV!F144</f>
        <v>8.25626E-2</v>
      </c>
      <c r="D139">
        <f>ProkustesV!G144</f>
        <v>0.40645999999999999</v>
      </c>
      <c r="E139">
        <f>ProkustesV!H144</f>
        <v>-8.7911600000000006E-2</v>
      </c>
      <c r="F139">
        <f>ProkustesV!I144</f>
        <v>3.2384799999999998E-2</v>
      </c>
      <c r="G139">
        <f>ProkustesV!J144</f>
        <v>-9.3220400000000002E-3</v>
      </c>
      <c r="H139">
        <f>ProkustesV!K144</f>
        <v>5.2094700000000001E-2</v>
      </c>
      <c r="I139">
        <f>ProkustesV!L144</f>
        <v>0.24274499999999999</v>
      </c>
      <c r="J139">
        <f>ProkustesV!M144</f>
        <v>5.7333000000000002E-2</v>
      </c>
      <c r="K139">
        <f>ProkustesV!N144</f>
        <v>7.8126699999999993E-2</v>
      </c>
      <c r="L139">
        <f>ProkustesV!O144</f>
        <v>-0.27216499999999999</v>
      </c>
      <c r="M139">
        <f>ProkustesV!P144</f>
        <v>0.22675999999999999</v>
      </c>
      <c r="N139">
        <f>ProkustesV!Q144</f>
        <v>4.9215200000000001E-2</v>
      </c>
      <c r="O139">
        <f>ProkustesV!R144</f>
        <v>-7.68398E-2</v>
      </c>
      <c r="P139">
        <f>ProkustesV!S144</f>
        <v>5.8943799999999998E-2</v>
      </c>
      <c r="Q139">
        <f>ProkustesV!T144</f>
        <v>-0.23886499999999999</v>
      </c>
      <c r="R139">
        <f>ProkustesV!U144</f>
        <v>-0.25298100000000001</v>
      </c>
      <c r="S139">
        <f>ProkustesV!V144</f>
        <v>-0.208811</v>
      </c>
      <c r="T139">
        <f>ProkustesV!W144</f>
        <v>-0.53331700000000004</v>
      </c>
      <c r="U139">
        <f>ProkustesV!X144</f>
        <v>-8.4437399999999999E-3</v>
      </c>
    </row>
    <row r="140" spans="1:21" x14ac:dyDescent="0.3">
      <c r="A140" t="str">
        <f>MID(ProkustesV!C145,4,3)&amp;"_"&amp;ProkustesV!A145&amp;"_"&amp;ProkustesV!B145</f>
        <v>iss_28_3</v>
      </c>
      <c r="B140">
        <f>ProkustesV!E145</f>
        <v>0.43273200000000001</v>
      </c>
      <c r="C140">
        <f>ProkustesV!F145</f>
        <v>7.6911599999999997E-2</v>
      </c>
      <c r="D140">
        <f>ProkustesV!G145</f>
        <v>0.438967</v>
      </c>
      <c r="E140">
        <f>ProkustesV!H145</f>
        <v>-8.4342600000000004E-2</v>
      </c>
      <c r="F140">
        <f>ProkustesV!I145</f>
        <v>7.44002E-2</v>
      </c>
      <c r="G140">
        <f>ProkustesV!J145</f>
        <v>4.6593499999999996E-3</v>
      </c>
      <c r="H140">
        <f>ProkustesV!K145</f>
        <v>2.89698E-2</v>
      </c>
      <c r="I140">
        <f>ProkustesV!L145</f>
        <v>0.216275</v>
      </c>
      <c r="J140">
        <f>ProkustesV!M145</f>
        <v>2.4047700000000002E-2</v>
      </c>
      <c r="K140">
        <f>ProkustesV!N145</f>
        <v>7.3301099999999994E-2</v>
      </c>
      <c r="L140">
        <f>ProkustesV!O145</f>
        <v>-0.26533200000000001</v>
      </c>
      <c r="M140">
        <f>ProkustesV!P145</f>
        <v>0.187613</v>
      </c>
      <c r="N140">
        <f>ProkustesV!Q145</f>
        <v>3.0475599999999999E-2</v>
      </c>
      <c r="O140">
        <f>ProkustesV!R145</f>
        <v>-6.9792999999999994E-2</v>
      </c>
      <c r="P140">
        <f>ProkustesV!S145</f>
        <v>2.43704E-2</v>
      </c>
      <c r="Q140">
        <f>ProkustesV!T145</f>
        <v>-0.21729499999999999</v>
      </c>
      <c r="R140">
        <f>ProkustesV!U145</f>
        <v>-0.245422</v>
      </c>
      <c r="S140">
        <f>ProkustesV!V145</f>
        <v>-0.18264900000000001</v>
      </c>
      <c r="T140">
        <f>ProkustesV!W145</f>
        <v>-0.54320800000000002</v>
      </c>
      <c r="U140">
        <f>ProkustesV!X145</f>
        <v>-4.6806800000000004E-3</v>
      </c>
    </row>
    <row r="141" spans="1:21" x14ac:dyDescent="0.3">
      <c r="A141" t="str">
        <f>MID(ProkustesV!C146,4,3)&amp;"_"&amp;ProkustesV!A146&amp;"_"&amp;ProkustesV!B146</f>
        <v>iss_28_4</v>
      </c>
      <c r="B141">
        <f>ProkustesV!E146</f>
        <v>0.43238300000000002</v>
      </c>
      <c r="C141">
        <f>ProkustesV!F146</f>
        <v>6.8548300000000006E-2</v>
      </c>
      <c r="D141">
        <f>ProkustesV!G146</f>
        <v>0.434672</v>
      </c>
      <c r="E141">
        <f>ProkustesV!H146</f>
        <v>-7.3343199999999997E-2</v>
      </c>
      <c r="F141">
        <f>ProkustesV!I146</f>
        <v>8.5248699999999997E-2</v>
      </c>
      <c r="G141">
        <f>ProkustesV!J146</f>
        <v>-7.5382599999999998E-3</v>
      </c>
      <c r="H141">
        <f>ProkustesV!K146</f>
        <v>1.3810100000000001E-2</v>
      </c>
      <c r="I141">
        <f>ProkustesV!L146</f>
        <v>0.23053699999999999</v>
      </c>
      <c r="J141">
        <f>ProkustesV!M146</f>
        <v>1.37459E-2</v>
      </c>
      <c r="K141">
        <f>ProkustesV!N146</f>
        <v>6.6366599999999998E-2</v>
      </c>
      <c r="L141">
        <f>ProkustesV!O146</f>
        <v>-0.26762900000000001</v>
      </c>
      <c r="M141">
        <f>ProkustesV!P146</f>
        <v>0.222439</v>
      </c>
      <c r="N141">
        <f>ProkustesV!Q146</f>
        <v>2.54179E-2</v>
      </c>
      <c r="O141">
        <f>ProkustesV!R146</f>
        <v>-7.3183300000000007E-2</v>
      </c>
      <c r="P141">
        <f>ProkustesV!S146</f>
        <v>2.7703200000000001E-2</v>
      </c>
      <c r="Q141">
        <f>ProkustesV!T146</f>
        <v>-0.226801</v>
      </c>
      <c r="R141">
        <f>ProkustesV!U146</f>
        <v>-0.249032</v>
      </c>
      <c r="S141">
        <f>ProkustesV!V146</f>
        <v>-0.202067</v>
      </c>
      <c r="T141">
        <f>ProkustesV!W146</f>
        <v>-0.51631899999999997</v>
      </c>
      <c r="U141">
        <f>ProkustesV!X146</f>
        <v>-4.9579200000000002E-3</v>
      </c>
    </row>
    <row r="142" spans="1:21" x14ac:dyDescent="0.3">
      <c r="A142" t="str">
        <f>MID(ProkustesV!C147,4,3)&amp;"_"&amp;ProkustesV!A147&amp;"_"&amp;ProkustesV!B147</f>
        <v>iss_28_5</v>
      </c>
      <c r="B142">
        <f>ProkustesV!E147</f>
        <v>0.41636299999999998</v>
      </c>
      <c r="C142">
        <f>ProkustesV!F147</f>
        <v>7.9048400000000005E-2</v>
      </c>
      <c r="D142">
        <f>ProkustesV!G147</f>
        <v>0.42279</v>
      </c>
      <c r="E142">
        <f>ProkustesV!H147</f>
        <v>-6.97271E-2</v>
      </c>
      <c r="F142">
        <f>ProkustesV!I147</f>
        <v>0.13992099999999999</v>
      </c>
      <c r="G142">
        <f>ProkustesV!J147</f>
        <v>2.1968700000000001E-2</v>
      </c>
      <c r="H142">
        <f>ProkustesV!K147</f>
        <v>1.25804E-2</v>
      </c>
      <c r="I142">
        <f>ProkustesV!L147</f>
        <v>0.213953</v>
      </c>
      <c r="J142">
        <f>ProkustesV!M147</f>
        <v>1.51676E-2</v>
      </c>
      <c r="K142">
        <f>ProkustesV!N147</f>
        <v>7.30407E-2</v>
      </c>
      <c r="L142">
        <f>ProkustesV!O147</f>
        <v>-0.252751</v>
      </c>
      <c r="M142">
        <f>ProkustesV!P147</f>
        <v>0.19394700000000001</v>
      </c>
      <c r="N142">
        <f>ProkustesV!Q147</f>
        <v>2.25635E-2</v>
      </c>
      <c r="O142">
        <f>ProkustesV!R147</f>
        <v>-7.6722299999999993E-2</v>
      </c>
      <c r="P142">
        <f>ProkustesV!S147</f>
        <v>2.89074E-2</v>
      </c>
      <c r="Q142">
        <f>ProkustesV!T147</f>
        <v>-0.23430300000000001</v>
      </c>
      <c r="R142">
        <f>ProkustesV!U147</f>
        <v>-0.27515099999999998</v>
      </c>
      <c r="S142">
        <f>ProkustesV!V147</f>
        <v>-0.210894</v>
      </c>
      <c r="T142">
        <f>ProkustesV!W147</f>
        <v>-0.53039099999999995</v>
      </c>
      <c r="U142">
        <f>ProkustesV!X147</f>
        <v>9.6884399999999996E-3</v>
      </c>
    </row>
    <row r="143" spans="1:21" x14ac:dyDescent="0.3">
      <c r="A143" t="str">
        <f>MID(ProkustesV!C148,4,3)&amp;"_"&amp;ProkustesV!A148&amp;"_"&amp;ProkustesV!B148</f>
        <v>iss_29_1</v>
      </c>
      <c r="B143">
        <f>ProkustesV!E148</f>
        <v>0.415437</v>
      </c>
      <c r="C143">
        <f>ProkustesV!F148</f>
        <v>7.4121199999999998E-2</v>
      </c>
      <c r="D143">
        <f>ProkustesV!G148</f>
        <v>0.40744599999999997</v>
      </c>
      <c r="E143">
        <f>ProkustesV!H148</f>
        <v>-7.7684199999999995E-2</v>
      </c>
      <c r="F143">
        <f>ProkustesV!I148</f>
        <v>5.0274300000000001E-2</v>
      </c>
      <c r="G143">
        <f>ProkustesV!J148</f>
        <v>1.2279999999999999E-2</v>
      </c>
      <c r="H143">
        <f>ProkustesV!K148</f>
        <v>4.4160400000000002E-2</v>
      </c>
      <c r="I143">
        <f>ProkustesV!L148</f>
        <v>0.22084400000000001</v>
      </c>
      <c r="J143">
        <f>ProkustesV!M148</f>
        <v>3.6129500000000002E-2</v>
      </c>
      <c r="K143">
        <f>ProkustesV!N148</f>
        <v>7.3102700000000007E-2</v>
      </c>
      <c r="L143">
        <f>ProkustesV!O148</f>
        <v>-0.25779000000000002</v>
      </c>
      <c r="M143">
        <f>ProkustesV!P148</f>
        <v>0.20568400000000001</v>
      </c>
      <c r="N143">
        <f>ProkustesV!Q148</f>
        <v>4.83373E-2</v>
      </c>
      <c r="O143">
        <f>ProkustesV!R148</f>
        <v>-6.6311800000000004E-2</v>
      </c>
      <c r="P143">
        <f>ProkustesV!S148</f>
        <v>5.94967E-2</v>
      </c>
      <c r="Q143">
        <f>ProkustesV!T148</f>
        <v>-0.23689499999999999</v>
      </c>
      <c r="R143">
        <f>ProkustesV!U148</f>
        <v>-0.24827099999999999</v>
      </c>
      <c r="S143">
        <f>ProkustesV!V148</f>
        <v>-0.21147099999999999</v>
      </c>
      <c r="T143">
        <f>ProkustesV!W148</f>
        <v>-0.55522000000000005</v>
      </c>
      <c r="U143">
        <f>ProkustesV!X148</f>
        <v>6.3291500000000004E-3</v>
      </c>
    </row>
    <row r="144" spans="1:21" x14ac:dyDescent="0.3">
      <c r="A144" t="str">
        <f>MID(ProkustesV!C149,4,3)&amp;"_"&amp;ProkustesV!A149&amp;"_"&amp;ProkustesV!B149</f>
        <v>iss_29_2</v>
      </c>
      <c r="B144">
        <f>ProkustesV!E149</f>
        <v>0.38865899999999998</v>
      </c>
      <c r="C144">
        <f>ProkustesV!F149</f>
        <v>8.48719E-2</v>
      </c>
      <c r="D144">
        <f>ProkustesV!G149</f>
        <v>0.38497799999999999</v>
      </c>
      <c r="E144">
        <f>ProkustesV!H149</f>
        <v>-6.5364199999999997E-2</v>
      </c>
      <c r="F144">
        <f>ProkustesV!I149</f>
        <v>5.3878700000000002E-2</v>
      </c>
      <c r="G144">
        <f>ProkustesV!J149</f>
        <v>1.14608E-2</v>
      </c>
      <c r="H144">
        <f>ProkustesV!K149</f>
        <v>5.5841599999999998E-2</v>
      </c>
      <c r="I144">
        <f>ProkustesV!L149</f>
        <v>0.22572999999999999</v>
      </c>
      <c r="J144">
        <f>ProkustesV!M149</f>
        <v>5.51952E-2</v>
      </c>
      <c r="K144">
        <f>ProkustesV!N149</f>
        <v>9.7466899999999995E-2</v>
      </c>
      <c r="L144">
        <f>ProkustesV!O149</f>
        <v>-0.248058</v>
      </c>
      <c r="M144">
        <f>ProkustesV!P149</f>
        <v>0.21928600000000001</v>
      </c>
      <c r="N144">
        <f>ProkustesV!Q149</f>
        <v>6.1514600000000003E-2</v>
      </c>
      <c r="O144">
        <f>ProkustesV!R149</f>
        <v>-9.0484499999999995E-2</v>
      </c>
      <c r="P144">
        <f>ProkustesV!S149</f>
        <v>5.6094100000000001E-2</v>
      </c>
      <c r="Q144">
        <f>ProkustesV!T149</f>
        <v>-0.26126700000000003</v>
      </c>
      <c r="R144">
        <f>ProkustesV!U149</f>
        <v>-0.25482199999999999</v>
      </c>
      <c r="S144">
        <f>ProkustesV!V149</f>
        <v>-0.23530899999999999</v>
      </c>
      <c r="T144">
        <f>ProkustesV!W149</f>
        <v>-0.55328100000000002</v>
      </c>
      <c r="U144">
        <f>ProkustesV!X149</f>
        <v>1.3608800000000001E-2</v>
      </c>
    </row>
    <row r="145" spans="1:21" x14ac:dyDescent="0.3">
      <c r="A145" t="str">
        <f>MID(ProkustesV!C150,4,3)&amp;"_"&amp;ProkustesV!A150&amp;"_"&amp;ProkustesV!B150</f>
        <v>iss_29_3</v>
      </c>
      <c r="B145">
        <f>ProkustesV!E150</f>
        <v>0.39616600000000002</v>
      </c>
      <c r="C145">
        <f>ProkustesV!F150</f>
        <v>8.4733000000000003E-2</v>
      </c>
      <c r="D145">
        <f>ProkustesV!G150</f>
        <v>0.40253</v>
      </c>
      <c r="E145">
        <f>ProkustesV!H150</f>
        <v>-9.0636900000000006E-2</v>
      </c>
      <c r="F145">
        <f>ProkustesV!I150</f>
        <v>4.48256E-2</v>
      </c>
      <c r="G145">
        <f>ProkustesV!J150</f>
        <v>-1.94994E-3</v>
      </c>
      <c r="H145">
        <f>ProkustesV!K150</f>
        <v>4.7526800000000001E-2</v>
      </c>
      <c r="I145">
        <f>ProkustesV!L150</f>
        <v>0.26777000000000001</v>
      </c>
      <c r="J145">
        <f>ProkustesV!M150</f>
        <v>5.5474299999999997E-2</v>
      </c>
      <c r="K145">
        <f>ProkustesV!N150</f>
        <v>8.0819100000000005E-2</v>
      </c>
      <c r="L145">
        <f>ProkustesV!O150</f>
        <v>-0.28408299999999997</v>
      </c>
      <c r="M145">
        <f>ProkustesV!P150</f>
        <v>0.23061200000000001</v>
      </c>
      <c r="N145">
        <f>ProkustesV!Q150</f>
        <v>5.7556099999999999E-2</v>
      </c>
      <c r="O145">
        <f>ProkustesV!R150</f>
        <v>-0.1004</v>
      </c>
      <c r="P145">
        <f>ProkustesV!S150</f>
        <v>5.3422600000000001E-2</v>
      </c>
      <c r="Q145">
        <f>ProkustesV!T150</f>
        <v>-0.24544099999999999</v>
      </c>
      <c r="R145">
        <f>ProkustesV!U150</f>
        <v>-0.27607100000000001</v>
      </c>
      <c r="S145">
        <f>ProkustesV!V150</f>
        <v>-0.21442800000000001</v>
      </c>
      <c r="T145">
        <f>ProkustesV!W150</f>
        <v>-0.49734800000000001</v>
      </c>
      <c r="U145">
        <f>ProkustesV!X150</f>
        <v>-1.1078299999999999E-2</v>
      </c>
    </row>
    <row r="146" spans="1:21" x14ac:dyDescent="0.3">
      <c r="A146" t="str">
        <f>MID(ProkustesV!C151,4,3)&amp;"_"&amp;ProkustesV!A151&amp;"_"&amp;ProkustesV!B151</f>
        <v>iss_29_4</v>
      </c>
      <c r="B146">
        <f>ProkustesV!E151</f>
        <v>0.37642500000000001</v>
      </c>
      <c r="C146">
        <f>ProkustesV!F151</f>
        <v>0.10108200000000001</v>
      </c>
      <c r="D146">
        <f>ProkustesV!G151</f>
        <v>0.38462099999999999</v>
      </c>
      <c r="E146">
        <f>ProkustesV!H151</f>
        <v>-8.2412600000000003E-2</v>
      </c>
      <c r="F146">
        <f>ProkustesV!I151</f>
        <v>2.1000100000000001E-2</v>
      </c>
      <c r="G146">
        <f>ProkustesV!J151</f>
        <v>-4.3087799999999999E-3</v>
      </c>
      <c r="H146">
        <f>ProkustesV!K151</f>
        <v>5.8015200000000003E-2</v>
      </c>
      <c r="I146">
        <f>ProkustesV!L151</f>
        <v>0.26365</v>
      </c>
      <c r="J146">
        <f>ProkustesV!M151</f>
        <v>6.1694800000000001E-2</v>
      </c>
      <c r="K146">
        <f>ProkustesV!N151</f>
        <v>8.7817999999999993E-2</v>
      </c>
      <c r="L146">
        <f>ProkustesV!O151</f>
        <v>-0.251411</v>
      </c>
      <c r="M146">
        <f>ProkustesV!P151</f>
        <v>0.24979399999999999</v>
      </c>
      <c r="N146">
        <f>ProkustesV!Q151</f>
        <v>5.8100400000000003E-2</v>
      </c>
      <c r="O146">
        <f>ProkustesV!R151</f>
        <v>-0.105103</v>
      </c>
      <c r="P146">
        <f>ProkustesV!S151</f>
        <v>7.4949299999999996E-2</v>
      </c>
      <c r="Q146">
        <f>ProkustesV!T151</f>
        <v>-0.25913199999999997</v>
      </c>
      <c r="R146">
        <f>ProkustesV!U151</f>
        <v>-0.28456900000000002</v>
      </c>
      <c r="S146">
        <f>ProkustesV!V151</f>
        <v>-0.25666600000000001</v>
      </c>
      <c r="T146">
        <f>ProkustesV!W151</f>
        <v>-0.49882599999999999</v>
      </c>
      <c r="U146">
        <f>ProkustesV!X151</f>
        <v>5.2781E-3</v>
      </c>
    </row>
    <row r="147" spans="1:21" x14ac:dyDescent="0.3">
      <c r="A147" t="str">
        <f>MID(ProkustesV!C152,4,3)&amp;"_"&amp;ProkustesV!A152&amp;"_"&amp;ProkustesV!B152</f>
        <v>iss_29_5</v>
      </c>
      <c r="B147">
        <f>ProkustesV!E152</f>
        <v>0.36396899999999999</v>
      </c>
      <c r="C147">
        <f>ProkustesV!F152</f>
        <v>9.4570500000000002E-2</v>
      </c>
      <c r="D147">
        <f>ProkustesV!G152</f>
        <v>0.36846600000000002</v>
      </c>
      <c r="E147">
        <f>ProkustesV!H152</f>
        <v>-8.9398900000000003E-2</v>
      </c>
      <c r="F147">
        <f>ProkustesV!I152</f>
        <v>-9.4418899999999997E-3</v>
      </c>
      <c r="G147">
        <f>ProkustesV!J152</f>
        <v>-1.37751E-3</v>
      </c>
      <c r="H147">
        <f>ProkustesV!K152</f>
        <v>6.6866999999999996E-2</v>
      </c>
      <c r="I147">
        <f>ProkustesV!L152</f>
        <v>0.275453</v>
      </c>
      <c r="J147">
        <f>ProkustesV!M152</f>
        <v>7.6380299999999998E-2</v>
      </c>
      <c r="K147">
        <f>ProkustesV!N152</f>
        <v>0.100482</v>
      </c>
      <c r="L147">
        <f>ProkustesV!O152</f>
        <v>-0.22026299999999999</v>
      </c>
      <c r="M147">
        <f>ProkustesV!P152</f>
        <v>0.23791999999999999</v>
      </c>
      <c r="N147">
        <f>ProkustesV!Q152</f>
        <v>7.57795E-2</v>
      </c>
      <c r="O147">
        <f>ProkustesV!R152</f>
        <v>-8.4819500000000006E-2</v>
      </c>
      <c r="P147">
        <f>ProkustesV!S152</f>
        <v>7.7693700000000004E-2</v>
      </c>
      <c r="Q147">
        <f>ProkustesV!T152</f>
        <v>-0.26626</v>
      </c>
      <c r="R147">
        <f>ProkustesV!U152</f>
        <v>-0.27243699999999998</v>
      </c>
      <c r="S147">
        <f>ProkustesV!V152</f>
        <v>-0.26739800000000002</v>
      </c>
      <c r="T147">
        <f>ProkustesV!W152</f>
        <v>-0.52701299999999995</v>
      </c>
      <c r="U147">
        <f>ProkustesV!X152</f>
        <v>8.2940499999999996E-4</v>
      </c>
    </row>
    <row r="148" spans="1:21" x14ac:dyDescent="0.3">
      <c r="A148" t="str">
        <f>MID(ProkustesV!C153,4,3)&amp;"_"&amp;ProkustesV!A153&amp;"_"&amp;ProkustesV!B153</f>
        <v>iss_30_1</v>
      </c>
      <c r="B148">
        <f>ProkustesV!E153</f>
        <v>0.39993600000000001</v>
      </c>
      <c r="C148">
        <f>ProkustesV!F153</f>
        <v>8.5814299999999996E-2</v>
      </c>
      <c r="D148">
        <f>ProkustesV!G153</f>
        <v>0.41050500000000001</v>
      </c>
      <c r="E148">
        <f>ProkustesV!H153</f>
        <v>-7.0857799999999999E-2</v>
      </c>
      <c r="F148">
        <f>ProkustesV!I153</f>
        <v>5.9698599999999998E-2</v>
      </c>
      <c r="G148">
        <f>ProkustesV!J153</f>
        <v>2.33879E-2</v>
      </c>
      <c r="H148">
        <f>ProkustesV!K153</f>
        <v>2.8617099999999999E-2</v>
      </c>
      <c r="I148">
        <f>ProkustesV!L153</f>
        <v>0.22948099999999999</v>
      </c>
      <c r="J148">
        <f>ProkustesV!M153</f>
        <v>3.6091199999999997E-2</v>
      </c>
      <c r="K148">
        <f>ProkustesV!N153</f>
        <v>9.7015599999999994E-2</v>
      </c>
      <c r="L148">
        <f>ProkustesV!O153</f>
        <v>-0.25658599999999998</v>
      </c>
      <c r="M148">
        <f>ProkustesV!P153</f>
        <v>0.19916700000000001</v>
      </c>
      <c r="N148">
        <f>ProkustesV!Q153</f>
        <v>4.5688899999999998E-2</v>
      </c>
      <c r="O148">
        <f>ProkustesV!R153</f>
        <v>-0.10756599999999999</v>
      </c>
      <c r="P148">
        <f>ProkustesV!S153</f>
        <v>5.03083E-2</v>
      </c>
      <c r="Q148">
        <f>ProkustesV!T153</f>
        <v>-0.28061199999999997</v>
      </c>
      <c r="R148">
        <f>ProkustesV!U153</f>
        <v>-0.22955700000000001</v>
      </c>
      <c r="S148">
        <f>ProkustesV!V153</f>
        <v>-0.20095199999999999</v>
      </c>
      <c r="T148">
        <f>ProkustesV!W153</f>
        <v>-0.54470200000000002</v>
      </c>
      <c r="U148">
        <f>ProkustesV!X153</f>
        <v>2.5123099999999999E-2</v>
      </c>
    </row>
    <row r="149" spans="1:21" x14ac:dyDescent="0.3">
      <c r="A149" t="str">
        <f>MID(ProkustesV!C154,4,3)&amp;"_"&amp;ProkustesV!A154&amp;"_"&amp;ProkustesV!B154</f>
        <v>iss_30_2</v>
      </c>
      <c r="B149">
        <f>ProkustesV!E154</f>
        <v>0.40068199999999998</v>
      </c>
      <c r="C149">
        <f>ProkustesV!F154</f>
        <v>7.4411199999999997E-2</v>
      </c>
      <c r="D149">
        <f>ProkustesV!G154</f>
        <v>0.401393</v>
      </c>
      <c r="E149">
        <f>ProkustesV!H154</f>
        <v>-8.26707E-2</v>
      </c>
      <c r="F149">
        <f>ProkustesV!I154</f>
        <v>-2.67838E-2</v>
      </c>
      <c r="G149">
        <f>ProkustesV!J154</f>
        <v>-2.8933499999999998E-3</v>
      </c>
      <c r="H149">
        <f>ProkustesV!K154</f>
        <v>6.5624199999999994E-2</v>
      </c>
      <c r="I149">
        <f>ProkustesV!L154</f>
        <v>0.23570099999999999</v>
      </c>
      <c r="J149">
        <f>ProkustesV!M154</f>
        <v>7.1116899999999997E-2</v>
      </c>
      <c r="K149">
        <f>ProkustesV!N154</f>
        <v>8.2915799999999998E-2</v>
      </c>
      <c r="L149">
        <f>ProkustesV!O154</f>
        <v>-0.250116</v>
      </c>
      <c r="M149">
        <f>ProkustesV!P154</f>
        <v>0.20477500000000001</v>
      </c>
      <c r="N149">
        <f>ProkustesV!Q154</f>
        <v>7.3733800000000002E-2</v>
      </c>
      <c r="O149">
        <f>ProkustesV!R154</f>
        <v>-8.1095899999999999E-2</v>
      </c>
      <c r="P149">
        <f>ProkustesV!S154</f>
        <v>8.1859799999999996E-2</v>
      </c>
      <c r="Q149">
        <f>ProkustesV!T154</f>
        <v>-0.22719400000000001</v>
      </c>
      <c r="R149">
        <f>ProkustesV!U154</f>
        <v>-0.25545000000000001</v>
      </c>
      <c r="S149">
        <f>ProkustesV!V154</f>
        <v>-0.19324</v>
      </c>
      <c r="T149">
        <f>ProkustesV!W154</f>
        <v>-0.56206100000000003</v>
      </c>
      <c r="U149">
        <f>ProkustesV!X154</f>
        <v>-1.0709700000000001E-2</v>
      </c>
    </row>
    <row r="150" spans="1:21" x14ac:dyDescent="0.3">
      <c r="A150" t="str">
        <f>MID(ProkustesV!C155,4,3)&amp;"_"&amp;ProkustesV!A155&amp;"_"&amp;ProkustesV!B155</f>
        <v>iss_30_3</v>
      </c>
      <c r="B150">
        <f>ProkustesV!E155</f>
        <v>0.37570900000000002</v>
      </c>
      <c r="C150">
        <f>ProkustesV!F155</f>
        <v>8.2687800000000006E-2</v>
      </c>
      <c r="D150">
        <f>ProkustesV!G155</f>
        <v>0.37839099999999998</v>
      </c>
      <c r="E150">
        <f>ProkustesV!H155</f>
        <v>-7.6158500000000004E-2</v>
      </c>
      <c r="F150">
        <f>ProkustesV!I155</f>
        <v>5.9454600000000003E-2</v>
      </c>
      <c r="G150">
        <f>ProkustesV!J155</f>
        <v>5.9556000000000001E-3</v>
      </c>
      <c r="H150">
        <f>ProkustesV!K155</f>
        <v>6.2238399999999999E-2</v>
      </c>
      <c r="I150">
        <f>ProkustesV!L155</f>
        <v>0.23608699999999999</v>
      </c>
      <c r="J150">
        <f>ProkustesV!M155</f>
        <v>6.9578500000000001E-2</v>
      </c>
      <c r="K150">
        <f>ProkustesV!N155</f>
        <v>8.1787600000000002E-2</v>
      </c>
      <c r="L150">
        <f>ProkustesV!O155</f>
        <v>-0.23269200000000001</v>
      </c>
      <c r="M150">
        <f>ProkustesV!P155</f>
        <v>0.209733</v>
      </c>
      <c r="N150">
        <f>ProkustesV!Q155</f>
        <v>6.7490700000000001E-2</v>
      </c>
      <c r="O150">
        <f>ProkustesV!R155</f>
        <v>-9.08109E-2</v>
      </c>
      <c r="P150">
        <f>ProkustesV!S155</f>
        <v>7.2724399999999995E-2</v>
      </c>
      <c r="Q150">
        <f>ProkustesV!T155</f>
        <v>-0.22897300000000001</v>
      </c>
      <c r="R150">
        <f>ProkustesV!U155</f>
        <v>-0.267731</v>
      </c>
      <c r="S150">
        <f>ProkustesV!V155</f>
        <v>-0.21334700000000001</v>
      </c>
      <c r="T150">
        <f>ProkustesV!W155</f>
        <v>-0.58516400000000002</v>
      </c>
      <c r="U150">
        <f>ProkustesV!X155</f>
        <v>-6.9616900000000004E-3</v>
      </c>
    </row>
    <row r="151" spans="1:21" x14ac:dyDescent="0.3">
      <c r="A151" t="str">
        <f>MID(ProkustesV!C156,4,3)&amp;"_"&amp;ProkustesV!A156&amp;"_"&amp;ProkustesV!B156</f>
        <v>iss_30_4</v>
      </c>
      <c r="B151">
        <f>ProkustesV!E156</f>
        <v>0.39027499999999998</v>
      </c>
      <c r="C151">
        <f>ProkustesV!F156</f>
        <v>6.4227199999999998E-2</v>
      </c>
      <c r="D151">
        <f>ProkustesV!G156</f>
        <v>0.39899299999999999</v>
      </c>
      <c r="E151">
        <f>ProkustesV!H156</f>
        <v>-8.5227600000000001E-2</v>
      </c>
      <c r="F151">
        <f>ProkustesV!I156</f>
        <v>5.1522900000000003E-2</v>
      </c>
      <c r="G151">
        <f>ProkustesV!J156</f>
        <v>-1.1110499999999999E-3</v>
      </c>
      <c r="H151">
        <f>ProkustesV!K156</f>
        <v>4.1764500000000003E-2</v>
      </c>
      <c r="I151">
        <f>ProkustesV!L156</f>
        <v>0.24565799999999999</v>
      </c>
      <c r="J151">
        <f>ProkustesV!M156</f>
        <v>4.5761299999999998E-2</v>
      </c>
      <c r="K151">
        <f>ProkustesV!N156</f>
        <v>9.3778500000000001E-2</v>
      </c>
      <c r="L151">
        <f>ProkustesV!O156</f>
        <v>-0.26911400000000002</v>
      </c>
      <c r="M151">
        <f>ProkustesV!P156</f>
        <v>0.23758799999999999</v>
      </c>
      <c r="N151">
        <f>ProkustesV!Q156</f>
        <v>5.2512099999999999E-2</v>
      </c>
      <c r="O151">
        <f>ProkustesV!R156</f>
        <v>-9.3677800000000006E-2</v>
      </c>
      <c r="P151">
        <f>ProkustesV!S156</f>
        <v>5.4109999999999998E-2</v>
      </c>
      <c r="Q151">
        <f>ProkustesV!T156</f>
        <v>-0.24320900000000001</v>
      </c>
      <c r="R151">
        <f>ProkustesV!U156</f>
        <v>-0.21202699999999999</v>
      </c>
      <c r="S151">
        <f>ProkustesV!V156</f>
        <v>-0.21756700000000001</v>
      </c>
      <c r="T151">
        <f>ProkustesV!W156</f>
        <v>-0.55379699999999998</v>
      </c>
      <c r="U151">
        <f>ProkustesV!X156</f>
        <v>-4.58395E-4</v>
      </c>
    </row>
    <row r="152" spans="1:21" x14ac:dyDescent="0.3">
      <c r="A152" t="str">
        <f>MID(ProkustesV!C157,4,3)&amp;"_"&amp;ProkustesV!A157&amp;"_"&amp;ProkustesV!B157</f>
        <v>iss_30_5</v>
      </c>
      <c r="B152">
        <f>ProkustesV!E157</f>
        <v>0.35064600000000001</v>
      </c>
      <c r="C152">
        <f>ProkustesV!F157</f>
        <v>9.9568000000000004E-2</v>
      </c>
      <c r="D152">
        <f>ProkustesV!G157</f>
        <v>0.35835800000000001</v>
      </c>
      <c r="E152">
        <f>ProkustesV!H157</f>
        <v>-8.7808700000000003E-2</v>
      </c>
      <c r="F152">
        <f>ProkustesV!I157</f>
        <v>3.9818600000000003E-2</v>
      </c>
      <c r="G152">
        <f>ProkustesV!J157</f>
        <v>1.8216700000000001E-3</v>
      </c>
      <c r="H152">
        <f>ProkustesV!K157</f>
        <v>9.6867900000000007E-2</v>
      </c>
      <c r="I152">
        <f>ProkustesV!L157</f>
        <v>0.253224</v>
      </c>
      <c r="J152">
        <f>ProkustesV!M157</f>
        <v>9.88927E-2</v>
      </c>
      <c r="K152">
        <f>ProkustesV!N157</f>
        <v>9.5150799999999994E-2</v>
      </c>
      <c r="L152">
        <f>ProkustesV!O157</f>
        <v>-0.26325100000000001</v>
      </c>
      <c r="M152">
        <f>ProkustesV!P157</f>
        <v>0.23771700000000001</v>
      </c>
      <c r="N152">
        <f>ProkustesV!Q157</f>
        <v>6.8637299999999998E-2</v>
      </c>
      <c r="O152">
        <f>ProkustesV!R157</f>
        <v>-7.7373800000000006E-2</v>
      </c>
      <c r="P152">
        <f>ProkustesV!S157</f>
        <v>6.7568100000000006E-2</v>
      </c>
      <c r="Q152">
        <f>ProkustesV!T157</f>
        <v>-0.26469999999999999</v>
      </c>
      <c r="R152">
        <f>ProkustesV!U157</f>
        <v>-0.28062500000000001</v>
      </c>
      <c r="S152">
        <f>ProkustesV!V157</f>
        <v>-0.24222299999999999</v>
      </c>
      <c r="T152">
        <f>ProkustesV!W157</f>
        <v>-0.53691299999999997</v>
      </c>
      <c r="U152">
        <f>ProkustesV!X157</f>
        <v>-1.5376000000000001E-2</v>
      </c>
    </row>
    <row r="153" spans="1:21" x14ac:dyDescent="0.3">
      <c r="A153" t="str">
        <f>MID(ProkustesV!C158,4,3)&amp;"_"&amp;ProkustesV!A158&amp;"_"&amp;ProkustesV!B158</f>
        <v>iss_31_1</v>
      </c>
      <c r="B153">
        <f>ProkustesV!E158</f>
        <v>0.40387400000000001</v>
      </c>
      <c r="C153">
        <f>ProkustesV!F158</f>
        <v>6.9723599999999997E-2</v>
      </c>
      <c r="D153">
        <f>ProkustesV!G158</f>
        <v>0.40647</v>
      </c>
      <c r="E153">
        <f>ProkustesV!H158</f>
        <v>-7.8765799999999997E-2</v>
      </c>
      <c r="F153">
        <f>ProkustesV!I158</f>
        <v>0.10817599999999999</v>
      </c>
      <c r="G153">
        <f>ProkustesV!J158</f>
        <v>-1.71558E-3</v>
      </c>
      <c r="H153">
        <f>ProkustesV!K158</f>
        <v>1.17197E-2</v>
      </c>
      <c r="I153">
        <f>ProkustesV!L158</f>
        <v>0.24024300000000001</v>
      </c>
      <c r="J153">
        <f>ProkustesV!M158</f>
        <v>9.7768899999999999E-3</v>
      </c>
      <c r="K153">
        <f>ProkustesV!N158</f>
        <v>7.6895099999999994E-2</v>
      </c>
      <c r="L153">
        <f>ProkustesV!O158</f>
        <v>-0.24416199999999999</v>
      </c>
      <c r="M153">
        <f>ProkustesV!P158</f>
        <v>0.246562</v>
      </c>
      <c r="N153">
        <f>ProkustesV!Q158</f>
        <v>2.26763E-2</v>
      </c>
      <c r="O153">
        <f>ProkustesV!R158</f>
        <v>-8.29955E-2</v>
      </c>
      <c r="P153">
        <f>ProkustesV!S158</f>
        <v>3.4445400000000001E-2</v>
      </c>
      <c r="Q153">
        <f>ProkustesV!T158</f>
        <v>-0.24859999999999999</v>
      </c>
      <c r="R153">
        <f>ProkustesV!U158</f>
        <v>-0.20319599999999999</v>
      </c>
      <c r="S153">
        <f>ProkustesV!V158</f>
        <v>-0.225109</v>
      </c>
      <c r="T153">
        <f>ProkustesV!W158</f>
        <v>-0.54978199999999999</v>
      </c>
      <c r="U153">
        <f>ProkustesV!X158</f>
        <v>3.76173E-3</v>
      </c>
    </row>
    <row r="154" spans="1:21" x14ac:dyDescent="0.3">
      <c r="A154" t="str">
        <f>MID(ProkustesV!C159,4,3)&amp;"_"&amp;ProkustesV!A159&amp;"_"&amp;ProkustesV!B159</f>
        <v>iss_31_2</v>
      </c>
      <c r="B154">
        <f>ProkustesV!E159</f>
        <v>0.42332799999999998</v>
      </c>
      <c r="C154">
        <f>ProkustesV!F159</f>
        <v>6.7565299999999995E-2</v>
      </c>
      <c r="D154">
        <f>ProkustesV!G159</f>
        <v>0.422819</v>
      </c>
      <c r="E154">
        <f>ProkustesV!H159</f>
        <v>-5.8112799999999999E-2</v>
      </c>
      <c r="F154">
        <f>ProkustesV!I159</f>
        <v>8.0341999999999997E-2</v>
      </c>
      <c r="G154">
        <f>ProkustesV!J159</f>
        <v>1.28658E-2</v>
      </c>
      <c r="H154">
        <f>ProkustesV!K159</f>
        <v>1.7837599999999999E-2</v>
      </c>
      <c r="I154">
        <f>ProkustesV!L159</f>
        <v>0.223971</v>
      </c>
      <c r="J154">
        <f>ProkustesV!M159</f>
        <v>2.1327599999999999E-2</v>
      </c>
      <c r="K154">
        <f>ProkustesV!N159</f>
        <v>5.98454E-2</v>
      </c>
      <c r="L154">
        <f>ProkustesV!O159</f>
        <v>-0.22109699999999999</v>
      </c>
      <c r="M154">
        <f>ProkustesV!P159</f>
        <v>0.21455199999999999</v>
      </c>
      <c r="N154">
        <f>ProkustesV!Q159</f>
        <v>2.3892500000000001E-2</v>
      </c>
      <c r="O154">
        <f>ProkustesV!R159</f>
        <v>-7.6231999999999994E-2</v>
      </c>
      <c r="P154">
        <f>ProkustesV!S159</f>
        <v>2.7437099999999999E-2</v>
      </c>
      <c r="Q154">
        <f>ProkustesV!T159</f>
        <v>-0.226855</v>
      </c>
      <c r="R154">
        <f>ProkustesV!U159</f>
        <v>-0.234289</v>
      </c>
      <c r="S154">
        <f>ProkustesV!V159</f>
        <v>-0.22164</v>
      </c>
      <c r="T154">
        <f>ProkustesV!W159</f>
        <v>-0.56159800000000004</v>
      </c>
      <c r="U154">
        <f>ProkustesV!X159</f>
        <v>4.0403799999999997E-3</v>
      </c>
    </row>
    <row r="155" spans="1:21" x14ac:dyDescent="0.3">
      <c r="A155" t="str">
        <f>MID(ProkustesV!C160,4,3)&amp;"_"&amp;ProkustesV!A160&amp;"_"&amp;ProkustesV!B160</f>
        <v>iss_31_3</v>
      </c>
      <c r="B155">
        <f>ProkustesV!E160</f>
        <v>0.39021299999999998</v>
      </c>
      <c r="C155">
        <f>ProkustesV!F160</f>
        <v>7.7553399999999995E-2</v>
      </c>
      <c r="D155">
        <f>ProkustesV!G160</f>
        <v>0.39075500000000002</v>
      </c>
      <c r="E155">
        <f>ProkustesV!H160</f>
        <v>-6.4273200000000003E-2</v>
      </c>
      <c r="F155">
        <f>ProkustesV!I160</f>
        <v>6.9708900000000004E-2</v>
      </c>
      <c r="G155">
        <f>ProkustesV!J160</f>
        <v>2.4139500000000001E-2</v>
      </c>
      <c r="H155">
        <f>ProkustesV!K160</f>
        <v>4.2968399999999997E-2</v>
      </c>
      <c r="I155">
        <f>ProkustesV!L160</f>
        <v>0.226938</v>
      </c>
      <c r="J155">
        <f>ProkustesV!M160</f>
        <v>3.4320499999999997E-2</v>
      </c>
      <c r="K155">
        <f>ProkustesV!N160</f>
        <v>7.36396E-2</v>
      </c>
      <c r="L155">
        <f>ProkustesV!O160</f>
        <v>-0.24924499999999999</v>
      </c>
      <c r="M155">
        <f>ProkustesV!P160</f>
        <v>0.25820900000000002</v>
      </c>
      <c r="N155">
        <f>ProkustesV!Q160</f>
        <v>3.4825200000000001E-2</v>
      </c>
      <c r="O155">
        <f>ProkustesV!R160</f>
        <v>-7.0764900000000006E-2</v>
      </c>
      <c r="P155">
        <f>ProkustesV!S160</f>
        <v>5.1568500000000003E-2</v>
      </c>
      <c r="Q155">
        <f>ProkustesV!T160</f>
        <v>-0.251502</v>
      </c>
      <c r="R155">
        <f>ProkustesV!U160</f>
        <v>-0.25473800000000002</v>
      </c>
      <c r="S155">
        <f>ProkustesV!V160</f>
        <v>-0.30382999999999999</v>
      </c>
      <c r="T155">
        <f>ProkustesV!W160</f>
        <v>-0.51037600000000005</v>
      </c>
      <c r="U155">
        <f>ProkustesV!X160</f>
        <v>2.98918E-2</v>
      </c>
    </row>
    <row r="156" spans="1:21" x14ac:dyDescent="0.3">
      <c r="A156" t="str">
        <f>MID(ProkustesV!C161,4,3)&amp;"_"&amp;ProkustesV!A161&amp;"_"&amp;ProkustesV!B161</f>
        <v>iss_31_4</v>
      </c>
      <c r="B156">
        <f>ProkustesV!E161</f>
        <v>0.37420799999999999</v>
      </c>
      <c r="C156">
        <f>ProkustesV!F161</f>
        <v>6.4980800000000005E-2</v>
      </c>
      <c r="D156">
        <f>ProkustesV!G161</f>
        <v>0.38414799999999999</v>
      </c>
      <c r="E156">
        <f>ProkustesV!H161</f>
        <v>-8.1647399999999995E-2</v>
      </c>
      <c r="F156">
        <f>ProkustesV!I161</f>
        <v>1.8489999999999999E-2</v>
      </c>
      <c r="G156">
        <f>ProkustesV!J161</f>
        <v>-1.2003700000000001E-2</v>
      </c>
      <c r="H156">
        <f>ProkustesV!K161</f>
        <v>3.13762E-2</v>
      </c>
      <c r="I156">
        <f>ProkustesV!L161</f>
        <v>0.28230100000000002</v>
      </c>
      <c r="J156">
        <f>ProkustesV!M161</f>
        <v>4.0163299999999999E-2</v>
      </c>
      <c r="K156">
        <f>ProkustesV!N161</f>
        <v>8.9715500000000004E-2</v>
      </c>
      <c r="L156">
        <f>ProkustesV!O161</f>
        <v>-0.211896</v>
      </c>
      <c r="M156">
        <f>ProkustesV!P161</f>
        <v>0.29944500000000002</v>
      </c>
      <c r="N156">
        <f>ProkustesV!Q161</f>
        <v>4.2701000000000003E-2</v>
      </c>
      <c r="O156">
        <f>ProkustesV!R161</f>
        <v>-7.1581900000000004E-2</v>
      </c>
      <c r="P156">
        <f>ProkustesV!S161</f>
        <v>5.70663E-2</v>
      </c>
      <c r="Q156">
        <f>ProkustesV!T161</f>
        <v>-0.27448499999999998</v>
      </c>
      <c r="R156">
        <f>ProkustesV!U161</f>
        <v>-0.22358700000000001</v>
      </c>
      <c r="S156">
        <f>ProkustesV!V161</f>
        <v>-0.27821899999999999</v>
      </c>
      <c r="T156">
        <f>ProkustesV!W161</f>
        <v>-0.51266999999999996</v>
      </c>
      <c r="U156">
        <f>ProkustesV!X161</f>
        <v>-1.8505400000000002E-2</v>
      </c>
    </row>
    <row r="157" spans="1:21" x14ac:dyDescent="0.3">
      <c r="A157" t="str">
        <f>MID(ProkustesV!C162,4,3)&amp;"_"&amp;ProkustesV!A162&amp;"_"&amp;ProkustesV!B162</f>
        <v>iss_31_5</v>
      </c>
      <c r="B157">
        <f>ProkustesV!E162</f>
        <v>0.39920600000000001</v>
      </c>
      <c r="C157">
        <f>ProkustesV!F162</f>
        <v>6.3645900000000005E-2</v>
      </c>
      <c r="D157">
        <f>ProkustesV!G162</f>
        <v>0.408582</v>
      </c>
      <c r="E157">
        <f>ProkustesV!H162</f>
        <v>-8.0676499999999998E-2</v>
      </c>
      <c r="F157">
        <f>ProkustesV!I162</f>
        <v>3.2266299999999998E-2</v>
      </c>
      <c r="G157">
        <f>ProkustesV!J162</f>
        <v>-1.8684800000000001E-2</v>
      </c>
      <c r="H157">
        <f>ProkustesV!K162</f>
        <v>3.1046399999999998E-2</v>
      </c>
      <c r="I157">
        <f>ProkustesV!L162</f>
        <v>0.254079</v>
      </c>
      <c r="J157">
        <f>ProkustesV!M162</f>
        <v>3.2613200000000002E-2</v>
      </c>
      <c r="K157">
        <f>ProkustesV!N162</f>
        <v>8.6951899999999999E-2</v>
      </c>
      <c r="L157">
        <f>ProkustesV!O162</f>
        <v>-0.219</v>
      </c>
      <c r="M157">
        <f>ProkustesV!P162</f>
        <v>0.254409</v>
      </c>
      <c r="N157">
        <f>ProkustesV!Q162</f>
        <v>4.2277200000000001E-2</v>
      </c>
      <c r="O157">
        <f>ProkustesV!R162</f>
        <v>-8.81218E-2</v>
      </c>
      <c r="P157">
        <f>ProkustesV!S162</f>
        <v>4.9003999999999999E-2</v>
      </c>
      <c r="Q157">
        <f>ProkustesV!T162</f>
        <v>-0.23514299999999999</v>
      </c>
      <c r="R157">
        <f>ProkustesV!U162</f>
        <v>-0.211977</v>
      </c>
      <c r="S157">
        <f>ProkustesV!V162</f>
        <v>-0.20951</v>
      </c>
      <c r="T157">
        <f>ProkustesV!W162</f>
        <v>-0.56401699999999999</v>
      </c>
      <c r="U157">
        <f>ProkustesV!X162</f>
        <v>-2.6949000000000001E-2</v>
      </c>
    </row>
    <row r="158" spans="1:21" x14ac:dyDescent="0.3">
      <c r="A158" t="str">
        <f>MID(ProkustesV!C163,4,3)&amp;"_"&amp;ProkustesV!A163&amp;"_"&amp;ProkustesV!B163</f>
        <v>iss_32_1</v>
      </c>
      <c r="B158">
        <f>ProkustesV!E163</f>
        <v>0.40061999999999998</v>
      </c>
      <c r="C158">
        <f>ProkustesV!F163</f>
        <v>7.4921799999999997E-2</v>
      </c>
      <c r="D158">
        <f>ProkustesV!G163</f>
        <v>0.397671</v>
      </c>
      <c r="E158">
        <f>ProkustesV!H163</f>
        <v>-7.8362299999999996E-2</v>
      </c>
      <c r="F158">
        <f>ProkustesV!I163</f>
        <v>4.9545199999999998E-2</v>
      </c>
      <c r="G158">
        <f>ProkustesV!J163</f>
        <v>-8.4186199999999999E-3</v>
      </c>
      <c r="H158">
        <f>ProkustesV!K163</f>
        <v>5.4794299999999997E-2</v>
      </c>
      <c r="I158">
        <f>ProkustesV!L163</f>
        <v>0.25755800000000001</v>
      </c>
      <c r="J158">
        <f>ProkustesV!M163</f>
        <v>5.4942699999999997E-2</v>
      </c>
      <c r="K158">
        <f>ProkustesV!N163</f>
        <v>8.1282099999999996E-2</v>
      </c>
      <c r="L158">
        <f>ProkustesV!O163</f>
        <v>-0.246172</v>
      </c>
      <c r="M158">
        <f>ProkustesV!P163</f>
        <v>0.20097799999999999</v>
      </c>
      <c r="N158">
        <f>ProkustesV!Q163</f>
        <v>5.45526E-2</v>
      </c>
      <c r="O158">
        <f>ProkustesV!R163</f>
        <v>-8.7392600000000001E-2</v>
      </c>
      <c r="P158">
        <f>ProkustesV!S163</f>
        <v>4.7022700000000001E-2</v>
      </c>
      <c r="Q158">
        <f>ProkustesV!T163</f>
        <v>-0.21749599999999999</v>
      </c>
      <c r="R158">
        <f>ProkustesV!U163</f>
        <v>-0.25345499999999999</v>
      </c>
      <c r="S158">
        <f>ProkustesV!V163</f>
        <v>-0.22291800000000001</v>
      </c>
      <c r="T158">
        <f>ProkustesV!W163</f>
        <v>-0.55952100000000005</v>
      </c>
      <c r="U158">
        <f>ProkustesV!X163</f>
        <v>-1.5165799999999999E-4</v>
      </c>
    </row>
    <row r="159" spans="1:21" x14ac:dyDescent="0.3">
      <c r="A159" t="str">
        <f>MID(ProkustesV!C164,4,3)&amp;"_"&amp;ProkustesV!A164&amp;"_"&amp;ProkustesV!B164</f>
        <v>iss_32_2</v>
      </c>
      <c r="B159">
        <f>ProkustesV!E164</f>
        <v>0.39507199999999998</v>
      </c>
      <c r="C159">
        <f>ProkustesV!F164</f>
        <v>5.7483899999999997E-2</v>
      </c>
      <c r="D159">
        <f>ProkustesV!G164</f>
        <v>0.401144</v>
      </c>
      <c r="E159">
        <f>ProkustesV!H164</f>
        <v>-7.4341199999999996E-2</v>
      </c>
      <c r="F159">
        <f>ProkustesV!I164</f>
        <v>1.6712399999999999E-2</v>
      </c>
      <c r="G159">
        <f>ProkustesV!J164</f>
        <v>5.2962499999999997E-3</v>
      </c>
      <c r="H159">
        <f>ProkustesV!K164</f>
        <v>4.0005899999999997E-2</v>
      </c>
      <c r="I159">
        <f>ProkustesV!L164</f>
        <v>0.27047199999999999</v>
      </c>
      <c r="J159">
        <f>ProkustesV!M164</f>
        <v>5.1925199999999998E-2</v>
      </c>
      <c r="K159">
        <f>ProkustesV!N164</f>
        <v>8.0540100000000003E-2</v>
      </c>
      <c r="L159">
        <f>ProkustesV!O164</f>
        <v>-0.27318500000000001</v>
      </c>
      <c r="M159">
        <f>ProkustesV!P164</f>
        <v>0.232659</v>
      </c>
      <c r="N159">
        <f>ProkustesV!Q164</f>
        <v>5.9544199999999999E-2</v>
      </c>
      <c r="O159">
        <f>ProkustesV!R164</f>
        <v>-9.3810500000000005E-2</v>
      </c>
      <c r="P159">
        <f>ProkustesV!S164</f>
        <v>7.1424799999999997E-2</v>
      </c>
      <c r="Q159">
        <f>ProkustesV!T164</f>
        <v>-0.27098299999999997</v>
      </c>
      <c r="R159">
        <f>ProkustesV!U164</f>
        <v>-0.24068000000000001</v>
      </c>
      <c r="S159">
        <f>ProkustesV!V164</f>
        <v>-0.199632</v>
      </c>
      <c r="T159">
        <f>ProkustesV!W164</f>
        <v>-0.52196399999999998</v>
      </c>
      <c r="U159">
        <f>ProkustesV!X164</f>
        <v>-7.6844499999999998E-3</v>
      </c>
    </row>
    <row r="160" spans="1:21" x14ac:dyDescent="0.3">
      <c r="A160" t="str">
        <f>MID(ProkustesV!C165,4,3)&amp;"_"&amp;ProkustesV!A165&amp;"_"&amp;ProkustesV!B165</f>
        <v>iss_32_3</v>
      </c>
      <c r="B160">
        <f>ProkustesV!E165</f>
        <v>0.41950999999999999</v>
      </c>
      <c r="C160">
        <f>ProkustesV!F165</f>
        <v>6.7734500000000003E-2</v>
      </c>
      <c r="D160">
        <f>ProkustesV!G165</f>
        <v>0.42343500000000001</v>
      </c>
      <c r="E160">
        <f>ProkustesV!H165</f>
        <v>-6.8785200000000005E-2</v>
      </c>
      <c r="F160">
        <f>ProkustesV!I165</f>
        <v>7.2383900000000001E-2</v>
      </c>
      <c r="G160">
        <f>ProkustesV!J165</f>
        <v>1.2489800000000001E-2</v>
      </c>
      <c r="H160">
        <f>ProkustesV!K165</f>
        <v>2.1120300000000002E-2</v>
      </c>
      <c r="I160">
        <f>ProkustesV!L165</f>
        <v>0.22844800000000001</v>
      </c>
      <c r="J160">
        <f>ProkustesV!M165</f>
        <v>2.62714E-2</v>
      </c>
      <c r="K160">
        <f>ProkustesV!N165</f>
        <v>8.1211099999999994E-2</v>
      </c>
      <c r="L160">
        <f>ProkustesV!O165</f>
        <v>-0.27236500000000002</v>
      </c>
      <c r="M160">
        <f>ProkustesV!P165</f>
        <v>0.18468499999999999</v>
      </c>
      <c r="N160">
        <f>ProkustesV!Q165</f>
        <v>3.6662100000000003E-2</v>
      </c>
      <c r="O160">
        <f>ProkustesV!R165</f>
        <v>-7.6784500000000006E-2</v>
      </c>
      <c r="P160">
        <f>ProkustesV!S165</f>
        <v>4.8139000000000001E-2</v>
      </c>
      <c r="Q160">
        <f>ProkustesV!T165</f>
        <v>-0.258876</v>
      </c>
      <c r="R160">
        <f>ProkustesV!U165</f>
        <v>-0.23619999999999999</v>
      </c>
      <c r="S160">
        <f>ProkustesV!V165</f>
        <v>-0.19569300000000001</v>
      </c>
      <c r="T160">
        <f>ProkustesV!W165</f>
        <v>-0.53895700000000002</v>
      </c>
      <c r="U160">
        <f>ProkustesV!X165</f>
        <v>2.5570300000000001E-2</v>
      </c>
    </row>
    <row r="161" spans="1:21" x14ac:dyDescent="0.3">
      <c r="A161" t="str">
        <f>MID(ProkustesV!C166,4,3)&amp;"_"&amp;ProkustesV!A166&amp;"_"&amp;ProkustesV!B166</f>
        <v>iss_32_4</v>
      </c>
      <c r="B161">
        <f>ProkustesV!E166</f>
        <v>0.41603000000000001</v>
      </c>
      <c r="C161">
        <f>ProkustesV!F166</f>
        <v>6.8791500000000005E-2</v>
      </c>
      <c r="D161">
        <f>ProkustesV!G166</f>
        <v>0.41192499999999999</v>
      </c>
      <c r="E161">
        <f>ProkustesV!H166</f>
        <v>-8.8106599999999993E-2</v>
      </c>
      <c r="F161">
        <f>ProkustesV!I166</f>
        <v>4.8881099999999997E-2</v>
      </c>
      <c r="G161">
        <f>ProkustesV!J166</f>
        <v>-1.09304E-3</v>
      </c>
      <c r="H161">
        <f>ProkustesV!K166</f>
        <v>4.3218100000000002E-2</v>
      </c>
      <c r="I161">
        <f>ProkustesV!L166</f>
        <v>0.27055000000000001</v>
      </c>
      <c r="J161">
        <f>ProkustesV!M166</f>
        <v>3.5834600000000001E-2</v>
      </c>
      <c r="K161">
        <f>ProkustesV!N166</f>
        <v>7.5951699999999997E-2</v>
      </c>
      <c r="L161">
        <f>ProkustesV!O166</f>
        <v>-0.25158000000000003</v>
      </c>
      <c r="M161">
        <f>ProkustesV!P166</f>
        <v>0.18960199999999999</v>
      </c>
      <c r="N161">
        <f>ProkustesV!Q166</f>
        <v>3.7765300000000002E-2</v>
      </c>
      <c r="O161">
        <f>ProkustesV!R166</f>
        <v>-8.0988199999999996E-2</v>
      </c>
      <c r="P161">
        <f>ProkustesV!S166</f>
        <v>3.97379E-2</v>
      </c>
      <c r="Q161">
        <f>ProkustesV!T166</f>
        <v>-0.23189299999999999</v>
      </c>
      <c r="R161">
        <f>ProkustesV!U166</f>
        <v>-0.22861600000000001</v>
      </c>
      <c r="S161">
        <f>ProkustesV!V166</f>
        <v>-0.198347</v>
      </c>
      <c r="T161">
        <f>ProkustesV!W166</f>
        <v>-0.55319700000000005</v>
      </c>
      <c r="U161">
        <f>ProkustesV!X166</f>
        <v>-4.4672000000000002E-3</v>
      </c>
    </row>
    <row r="162" spans="1:21" x14ac:dyDescent="0.3">
      <c r="A162" t="str">
        <f>MID(ProkustesV!C167,4,3)&amp;"_"&amp;ProkustesV!A167&amp;"_"&amp;ProkustesV!B167</f>
        <v>iss_32_5</v>
      </c>
      <c r="B162">
        <f>ProkustesV!E167</f>
        <v>0.41501700000000002</v>
      </c>
      <c r="C162">
        <f>ProkustesV!F167</f>
        <v>7.2757000000000002E-2</v>
      </c>
      <c r="D162">
        <f>ProkustesV!G167</f>
        <v>0.413773</v>
      </c>
      <c r="E162">
        <f>ProkustesV!H167</f>
        <v>-6.9265800000000002E-2</v>
      </c>
      <c r="F162">
        <f>ProkustesV!I167</f>
        <v>6.6855399999999995E-2</v>
      </c>
      <c r="G162">
        <f>ProkustesV!J167</f>
        <v>-2.7923700000000002E-3</v>
      </c>
      <c r="H162">
        <f>ProkustesV!K167</f>
        <v>4.4332299999999998E-2</v>
      </c>
      <c r="I162">
        <f>ProkustesV!L167</f>
        <v>0.259409</v>
      </c>
      <c r="J162">
        <f>ProkustesV!M167</f>
        <v>2.9057099999999999E-2</v>
      </c>
      <c r="K162">
        <f>ProkustesV!N167</f>
        <v>8.9929800000000004E-2</v>
      </c>
      <c r="L162">
        <f>ProkustesV!O167</f>
        <v>-0.27461999999999998</v>
      </c>
      <c r="M162">
        <f>ProkustesV!P167</f>
        <v>0.212562</v>
      </c>
      <c r="N162">
        <f>ProkustesV!Q167</f>
        <v>3.8540900000000003E-2</v>
      </c>
      <c r="O162">
        <f>ProkustesV!R167</f>
        <v>-8.6661199999999994E-2</v>
      </c>
      <c r="P162">
        <f>ProkustesV!S167</f>
        <v>3.9812E-2</v>
      </c>
      <c r="Q162">
        <f>ProkustesV!T167</f>
        <v>-0.25628499999999999</v>
      </c>
      <c r="R162">
        <f>ProkustesV!U167</f>
        <v>-0.28112399999999999</v>
      </c>
      <c r="S162">
        <f>ProkustesV!V167</f>
        <v>-0.214861</v>
      </c>
      <c r="T162">
        <f>ProkustesV!W167</f>
        <v>-0.49164400000000003</v>
      </c>
      <c r="U162">
        <f>ProkustesV!X167</f>
        <v>-4.7917000000000003E-3</v>
      </c>
    </row>
    <row r="163" spans="1:21" x14ac:dyDescent="0.3">
      <c r="A163" t="str">
        <f>MID(ProkustesV!C168,4,3)&amp;"_"&amp;ProkustesV!A168&amp;"_"&amp;ProkustesV!B168</f>
        <v>iss_33_1</v>
      </c>
      <c r="B163">
        <f>ProkustesV!E168</f>
        <v>0.40059</v>
      </c>
      <c r="C163">
        <f>ProkustesV!F168</f>
        <v>8.9179900000000006E-2</v>
      </c>
      <c r="D163">
        <f>ProkustesV!G168</f>
        <v>0.39514100000000002</v>
      </c>
      <c r="E163">
        <f>ProkustesV!H168</f>
        <v>-7.8747600000000001E-2</v>
      </c>
      <c r="F163">
        <f>ProkustesV!I168</f>
        <v>6.3302800000000006E-2</v>
      </c>
      <c r="G163">
        <f>ProkustesV!J168</f>
        <v>1.8116299999999998E-2</v>
      </c>
      <c r="H163">
        <f>ProkustesV!K168</f>
        <v>4.8483100000000001E-2</v>
      </c>
      <c r="I163">
        <f>ProkustesV!L168</f>
        <v>0.216142</v>
      </c>
      <c r="J163">
        <f>ProkustesV!M168</f>
        <v>5.3018999999999997E-2</v>
      </c>
      <c r="K163">
        <f>ProkustesV!N168</f>
        <v>8.80108E-2</v>
      </c>
      <c r="L163">
        <f>ProkustesV!O168</f>
        <v>-0.244562</v>
      </c>
      <c r="M163">
        <f>ProkustesV!P168</f>
        <v>0.19198899999999999</v>
      </c>
      <c r="N163">
        <f>ProkustesV!Q168</f>
        <v>5.8237999999999998E-2</v>
      </c>
      <c r="O163">
        <f>ProkustesV!R168</f>
        <v>-8.6367399999999997E-2</v>
      </c>
      <c r="P163">
        <f>ProkustesV!S168</f>
        <v>6.0345900000000001E-2</v>
      </c>
      <c r="Q163">
        <f>ProkustesV!T168</f>
        <v>-0.229072</v>
      </c>
      <c r="R163">
        <f>ProkustesV!U168</f>
        <v>-0.270146</v>
      </c>
      <c r="S163">
        <f>ProkustesV!V168</f>
        <v>-0.223381</v>
      </c>
      <c r="T163">
        <f>ProkustesV!W168</f>
        <v>-0.56441300000000005</v>
      </c>
      <c r="U163">
        <f>ProkustesV!X168</f>
        <v>1.41307E-2</v>
      </c>
    </row>
    <row r="164" spans="1:21" x14ac:dyDescent="0.3">
      <c r="A164" t="str">
        <f>MID(ProkustesV!C169,4,3)&amp;"_"&amp;ProkustesV!A169&amp;"_"&amp;ProkustesV!B169</f>
        <v>iss_33_2</v>
      </c>
      <c r="B164">
        <f>ProkustesV!E169</f>
        <v>0.406551</v>
      </c>
      <c r="C164">
        <f>ProkustesV!F169</f>
        <v>8.7245100000000006E-2</v>
      </c>
      <c r="D164">
        <f>ProkustesV!G169</f>
        <v>0.41086400000000001</v>
      </c>
      <c r="E164">
        <f>ProkustesV!H169</f>
        <v>-9.0359999999999996E-2</v>
      </c>
      <c r="F164">
        <f>ProkustesV!I169</f>
        <v>5.1728900000000001E-2</v>
      </c>
      <c r="G164">
        <f>ProkustesV!J169</f>
        <v>-8.3301499999999997E-3</v>
      </c>
      <c r="H164">
        <f>ProkustesV!K169</f>
        <v>4.6915600000000002E-2</v>
      </c>
      <c r="I164">
        <f>ProkustesV!L169</f>
        <v>0.25139800000000001</v>
      </c>
      <c r="J164">
        <f>ProkustesV!M169</f>
        <v>3.6942799999999998E-2</v>
      </c>
      <c r="K164">
        <f>ProkustesV!N169</f>
        <v>8.2578100000000002E-2</v>
      </c>
      <c r="L164">
        <f>ProkustesV!O169</f>
        <v>-0.25552999999999998</v>
      </c>
      <c r="M164">
        <f>ProkustesV!P169</f>
        <v>0.227052</v>
      </c>
      <c r="N164">
        <f>ProkustesV!Q169</f>
        <v>4.1367899999999999E-2</v>
      </c>
      <c r="O164">
        <f>ProkustesV!R169</f>
        <v>-9.0199600000000005E-2</v>
      </c>
      <c r="P164">
        <f>ProkustesV!S169</f>
        <v>3.8048400000000003E-2</v>
      </c>
      <c r="Q164">
        <f>ProkustesV!T169</f>
        <v>-0.23260900000000001</v>
      </c>
      <c r="R164">
        <f>ProkustesV!U169</f>
        <v>-0.242953</v>
      </c>
      <c r="S164">
        <f>ProkustesV!V169</f>
        <v>-0.21760599999999999</v>
      </c>
      <c r="T164">
        <f>ProkustesV!W169</f>
        <v>-0.53393500000000005</v>
      </c>
      <c r="U164">
        <f>ProkustesV!X169</f>
        <v>-9.1683800000000003E-3</v>
      </c>
    </row>
    <row r="165" spans="1:21" x14ac:dyDescent="0.3">
      <c r="A165" t="str">
        <f>MID(ProkustesV!C170,4,3)&amp;"_"&amp;ProkustesV!A170&amp;"_"&amp;ProkustesV!B170</f>
        <v>iss_33_3</v>
      </c>
      <c r="B165">
        <f>ProkustesV!E170</f>
        <v>0.37948399999999999</v>
      </c>
      <c r="C165">
        <f>ProkustesV!F170</f>
        <v>8.1640099999999993E-2</v>
      </c>
      <c r="D165">
        <f>ProkustesV!G170</f>
        <v>0.38717099999999999</v>
      </c>
      <c r="E165">
        <f>ProkustesV!H170</f>
        <v>-9.2578199999999999E-2</v>
      </c>
      <c r="F165">
        <f>ProkustesV!I170</f>
        <v>1.93809E-2</v>
      </c>
      <c r="G165">
        <f>ProkustesV!J170</f>
        <v>-1.9288E-2</v>
      </c>
      <c r="H165">
        <f>ProkustesV!K170</f>
        <v>5.5948400000000002E-2</v>
      </c>
      <c r="I165">
        <f>ProkustesV!L170</f>
        <v>0.25350600000000001</v>
      </c>
      <c r="J165">
        <f>ProkustesV!M170</f>
        <v>5.52606E-2</v>
      </c>
      <c r="K165">
        <f>ProkustesV!N170</f>
        <v>9.5618700000000001E-2</v>
      </c>
      <c r="L165">
        <f>ProkustesV!O170</f>
        <v>-0.21550900000000001</v>
      </c>
      <c r="M165">
        <f>ProkustesV!P170</f>
        <v>0.23285400000000001</v>
      </c>
      <c r="N165">
        <f>ProkustesV!Q170</f>
        <v>6.5158400000000005E-2</v>
      </c>
      <c r="O165">
        <f>ProkustesV!R170</f>
        <v>-9.23205E-2</v>
      </c>
      <c r="P165">
        <f>ProkustesV!S170</f>
        <v>6.7331100000000005E-2</v>
      </c>
      <c r="Q165">
        <f>ProkustesV!T170</f>
        <v>-0.23161499999999999</v>
      </c>
      <c r="R165">
        <f>ProkustesV!U170</f>
        <v>-0.22678999999999999</v>
      </c>
      <c r="S165">
        <f>ProkustesV!V170</f>
        <v>-0.204565</v>
      </c>
      <c r="T165">
        <f>ProkustesV!W170</f>
        <v>-0.58743500000000004</v>
      </c>
      <c r="U165">
        <f>ProkustesV!X170</f>
        <v>-2.3250699999999999E-2</v>
      </c>
    </row>
    <row r="166" spans="1:21" x14ac:dyDescent="0.3">
      <c r="A166" t="str">
        <f>MID(ProkustesV!C171,4,3)&amp;"_"&amp;ProkustesV!A171&amp;"_"&amp;ProkustesV!B171</f>
        <v>iss_33_4</v>
      </c>
      <c r="B166">
        <f>ProkustesV!E171</f>
        <v>0.43371799999999999</v>
      </c>
      <c r="C166">
        <f>ProkustesV!F171</f>
        <v>8.0373799999999995E-2</v>
      </c>
      <c r="D166">
        <f>ProkustesV!G171</f>
        <v>0.431701</v>
      </c>
      <c r="E166">
        <f>ProkustesV!H171</f>
        <v>-7.7709799999999996E-2</v>
      </c>
      <c r="F166">
        <f>ProkustesV!I171</f>
        <v>6.1945E-2</v>
      </c>
      <c r="G166">
        <f>ProkustesV!J171</f>
        <v>4.2665200000000002E-3</v>
      </c>
      <c r="H166">
        <f>ProkustesV!K171</f>
        <v>1.7928800000000002E-2</v>
      </c>
      <c r="I166">
        <f>ProkustesV!L171</f>
        <v>0.21182300000000001</v>
      </c>
      <c r="J166">
        <f>ProkustesV!M171</f>
        <v>1.3297700000000001E-2</v>
      </c>
      <c r="K166">
        <f>ProkustesV!N171</f>
        <v>8.3257999999999999E-2</v>
      </c>
      <c r="L166">
        <f>ProkustesV!O171</f>
        <v>-0.214723</v>
      </c>
      <c r="M166">
        <f>ProkustesV!P171</f>
        <v>0.18587500000000001</v>
      </c>
      <c r="N166">
        <f>ProkustesV!Q171</f>
        <v>3.31445E-2</v>
      </c>
      <c r="O166">
        <f>ProkustesV!R171</f>
        <v>-8.05173E-2</v>
      </c>
      <c r="P166">
        <f>ProkustesV!S171</f>
        <v>3.4370900000000003E-2</v>
      </c>
      <c r="Q166">
        <f>ProkustesV!T171</f>
        <v>-0.21664900000000001</v>
      </c>
      <c r="R166">
        <f>ProkustesV!U171</f>
        <v>-0.239284</v>
      </c>
      <c r="S166">
        <f>ProkustesV!V171</f>
        <v>-0.18962799999999999</v>
      </c>
      <c r="T166">
        <f>ProkustesV!W171</f>
        <v>-0.57209900000000002</v>
      </c>
      <c r="U166">
        <f>ProkustesV!X171</f>
        <v>-1.0923899999999999E-3</v>
      </c>
    </row>
    <row r="167" spans="1:21" x14ac:dyDescent="0.3">
      <c r="A167" t="str">
        <f>MID(ProkustesV!C172,4,3)&amp;"_"&amp;ProkustesV!A172&amp;"_"&amp;ProkustesV!B172</f>
        <v>iss_33_5</v>
      </c>
      <c r="B167">
        <f>ProkustesV!E172</f>
        <v>0.42880099999999999</v>
      </c>
      <c r="C167">
        <f>ProkustesV!F172</f>
        <v>9.7465599999999999E-2</v>
      </c>
      <c r="D167">
        <f>ProkustesV!G172</f>
        <v>0.43165599999999998</v>
      </c>
      <c r="E167">
        <f>ProkustesV!H172</f>
        <v>-9.4397300000000003E-2</v>
      </c>
      <c r="F167">
        <f>ProkustesV!I172</f>
        <v>3.5927099999999997E-2</v>
      </c>
      <c r="G167">
        <f>ProkustesV!J172</f>
        <v>-1.2282E-3</v>
      </c>
      <c r="H167">
        <f>ProkustesV!K172</f>
        <v>3.6482500000000001E-2</v>
      </c>
      <c r="I167">
        <f>ProkustesV!L172</f>
        <v>0.21851200000000001</v>
      </c>
      <c r="J167">
        <f>ProkustesV!M172</f>
        <v>3.551E-2</v>
      </c>
      <c r="K167">
        <f>ProkustesV!N172</f>
        <v>8.2689499999999999E-2</v>
      </c>
      <c r="L167">
        <f>ProkustesV!O172</f>
        <v>-0.25321300000000002</v>
      </c>
      <c r="M167">
        <f>ProkustesV!P172</f>
        <v>0.192972</v>
      </c>
      <c r="N167">
        <f>ProkustesV!Q172</f>
        <v>3.9184099999999999E-2</v>
      </c>
      <c r="O167">
        <f>ProkustesV!R172</f>
        <v>-7.8562699999999999E-2</v>
      </c>
      <c r="P167">
        <f>ProkustesV!S172</f>
        <v>3.8069100000000002E-2</v>
      </c>
      <c r="Q167">
        <f>ProkustesV!T172</f>
        <v>-0.21970899999999999</v>
      </c>
      <c r="R167">
        <f>ProkustesV!U172</f>
        <v>-0.25440699999999999</v>
      </c>
      <c r="S167">
        <f>ProkustesV!V172</f>
        <v>-0.19989199999999999</v>
      </c>
      <c r="T167">
        <f>ProkustesV!W172</f>
        <v>-0.53800999999999999</v>
      </c>
      <c r="U167">
        <f>ProkustesV!X172</f>
        <v>2.15044E-3</v>
      </c>
    </row>
    <row r="168" spans="1:21" x14ac:dyDescent="0.3">
      <c r="A168" t="str">
        <f>MID(ProkustesV!C173,4,3)&amp;"_"&amp;ProkustesV!A173&amp;"_"&amp;ProkustesV!B173</f>
        <v>iss_34_1</v>
      </c>
      <c r="B168">
        <f>ProkustesV!E173</f>
        <v>0.40455099999999999</v>
      </c>
      <c r="C168">
        <f>ProkustesV!F173</f>
        <v>8.8302199999999997E-2</v>
      </c>
      <c r="D168">
        <f>ProkustesV!G173</f>
        <v>0.41513600000000001</v>
      </c>
      <c r="E168">
        <f>ProkustesV!H173</f>
        <v>-8.5696099999999997E-2</v>
      </c>
      <c r="F168">
        <f>ProkustesV!I173</f>
        <v>6.9309599999999999E-2</v>
      </c>
      <c r="G168">
        <f>ProkustesV!J173</f>
        <v>1.3539600000000001E-2</v>
      </c>
      <c r="H168">
        <f>ProkustesV!K173</f>
        <v>9.4444100000000003E-3</v>
      </c>
      <c r="I168">
        <f>ProkustesV!L173</f>
        <v>0.244837</v>
      </c>
      <c r="J168">
        <f>ProkustesV!M173</f>
        <v>2.0799000000000002E-2</v>
      </c>
      <c r="K168">
        <f>ProkustesV!N173</f>
        <v>0.113515</v>
      </c>
      <c r="L168">
        <f>ProkustesV!O173</f>
        <v>-0.28648400000000002</v>
      </c>
      <c r="M168">
        <f>ProkustesV!P173</f>
        <v>0.23644999999999999</v>
      </c>
      <c r="N168">
        <f>ProkustesV!Q173</f>
        <v>4.1339000000000001E-2</v>
      </c>
      <c r="O168">
        <f>ProkustesV!R173</f>
        <v>-0.100303</v>
      </c>
      <c r="P168">
        <f>ProkustesV!S173</f>
        <v>5.6551700000000003E-2</v>
      </c>
      <c r="Q168">
        <f>ProkustesV!T173</f>
        <v>-0.27133600000000002</v>
      </c>
      <c r="R168">
        <f>ProkustesV!U173</f>
        <v>-0.30924000000000001</v>
      </c>
      <c r="S168">
        <f>ProkustesV!V173</f>
        <v>-0.26474199999999998</v>
      </c>
      <c r="T168">
        <f>ProkustesV!W173</f>
        <v>-0.421406</v>
      </c>
      <c r="U168">
        <f>ProkustesV!X173</f>
        <v>2.5433899999999999E-2</v>
      </c>
    </row>
    <row r="169" spans="1:21" x14ac:dyDescent="0.3">
      <c r="A169" t="str">
        <f>MID(ProkustesV!C174,4,3)&amp;"_"&amp;ProkustesV!A174&amp;"_"&amp;ProkustesV!B174</f>
        <v>iss_34_2</v>
      </c>
      <c r="B169">
        <f>ProkustesV!E174</f>
        <v>0.38442500000000002</v>
      </c>
      <c r="C169">
        <f>ProkustesV!F174</f>
        <v>9.0165300000000004E-2</v>
      </c>
      <c r="D169">
        <f>ProkustesV!G174</f>
        <v>0.39013100000000001</v>
      </c>
      <c r="E169">
        <f>ProkustesV!H174</f>
        <v>-8.0159900000000006E-2</v>
      </c>
      <c r="F169">
        <f>ProkustesV!I174</f>
        <v>8.2878599999999997E-2</v>
      </c>
      <c r="G169">
        <f>ProkustesV!J174</f>
        <v>7.6785999999999998E-3</v>
      </c>
      <c r="H169">
        <f>ProkustesV!K174</f>
        <v>4.0596100000000003E-2</v>
      </c>
      <c r="I169">
        <f>ProkustesV!L174</f>
        <v>0.244258</v>
      </c>
      <c r="J169">
        <f>ProkustesV!M174</f>
        <v>4.5927999999999997E-2</v>
      </c>
      <c r="K169">
        <f>ProkustesV!N174</f>
        <v>9.3403799999999995E-2</v>
      </c>
      <c r="L169">
        <f>ProkustesV!O174</f>
        <v>-0.23316899999999999</v>
      </c>
      <c r="M169">
        <f>ProkustesV!P174</f>
        <v>0.236566</v>
      </c>
      <c r="N169">
        <f>ProkustesV!Q174</f>
        <v>4.3208700000000003E-2</v>
      </c>
      <c r="O169">
        <f>ProkustesV!R174</f>
        <v>-8.1952800000000006E-2</v>
      </c>
      <c r="P169">
        <f>ProkustesV!S174</f>
        <v>5.0154799999999999E-2</v>
      </c>
      <c r="Q169">
        <f>ProkustesV!T174</f>
        <v>-0.25347199999999998</v>
      </c>
      <c r="R169">
        <f>ProkustesV!U174</f>
        <v>-0.27725</v>
      </c>
      <c r="S169">
        <f>ProkustesV!V174</f>
        <v>-0.257324</v>
      </c>
      <c r="T169">
        <f>ProkustesV!W174</f>
        <v>-0.52690300000000001</v>
      </c>
      <c r="U169">
        <f>ProkustesV!X174</f>
        <v>8.3759399999999999E-4</v>
      </c>
    </row>
    <row r="170" spans="1:21" x14ac:dyDescent="0.3">
      <c r="A170" t="str">
        <f>MID(ProkustesV!C175,4,3)&amp;"_"&amp;ProkustesV!A175&amp;"_"&amp;ProkustesV!B175</f>
        <v>iss_34_3</v>
      </c>
      <c r="B170">
        <f>ProkustesV!E175</f>
        <v>0.38105899999999998</v>
      </c>
      <c r="C170">
        <f>ProkustesV!F175</f>
        <v>0.10628</v>
      </c>
      <c r="D170">
        <f>ProkustesV!G175</f>
        <v>0.38566899999999998</v>
      </c>
      <c r="E170">
        <f>ProkustesV!H175</f>
        <v>-9.6191600000000002E-2</v>
      </c>
      <c r="F170">
        <f>ProkustesV!I175</f>
        <v>5.9013400000000001E-2</v>
      </c>
      <c r="G170">
        <f>ProkustesV!J175</f>
        <v>2.6184300000000001E-3</v>
      </c>
      <c r="H170">
        <f>ProkustesV!K175</f>
        <v>3.94071E-2</v>
      </c>
      <c r="I170">
        <f>ProkustesV!L175</f>
        <v>0.24158099999999999</v>
      </c>
      <c r="J170">
        <f>ProkustesV!M175</f>
        <v>4.2404799999999999E-2</v>
      </c>
      <c r="K170">
        <f>ProkustesV!N175</f>
        <v>0.109903</v>
      </c>
      <c r="L170">
        <f>ProkustesV!O175</f>
        <v>-0.26256299999999999</v>
      </c>
      <c r="M170">
        <f>ProkustesV!P175</f>
        <v>0.25170599999999999</v>
      </c>
      <c r="N170">
        <f>ProkustesV!Q175</f>
        <v>5.4512699999999997E-2</v>
      </c>
      <c r="O170">
        <f>ProkustesV!R175</f>
        <v>-0.110814</v>
      </c>
      <c r="P170">
        <f>ProkustesV!S175</f>
        <v>6.2402699999999998E-2</v>
      </c>
      <c r="Q170">
        <f>ProkustesV!T175</f>
        <v>-0.27071200000000001</v>
      </c>
      <c r="R170">
        <f>ProkustesV!U175</f>
        <v>-0.25404900000000002</v>
      </c>
      <c r="S170">
        <f>ProkustesV!V175</f>
        <v>-0.246751</v>
      </c>
      <c r="T170">
        <f>ProkustesV!W175</f>
        <v>-0.507857</v>
      </c>
      <c r="U170">
        <f>ProkustesV!X175</f>
        <v>1.23792E-2</v>
      </c>
    </row>
    <row r="171" spans="1:21" x14ac:dyDescent="0.3">
      <c r="A171" t="str">
        <f>MID(ProkustesV!C176,4,3)&amp;"_"&amp;ProkustesV!A176&amp;"_"&amp;ProkustesV!B176</f>
        <v>iss_34_4</v>
      </c>
      <c r="B171">
        <f>ProkustesV!E176</f>
        <v>0.39882699999999999</v>
      </c>
      <c r="C171">
        <f>ProkustesV!F176</f>
        <v>0.101525</v>
      </c>
      <c r="D171">
        <f>ProkustesV!G176</f>
        <v>0.40332400000000002</v>
      </c>
      <c r="E171">
        <f>ProkustesV!H176</f>
        <v>-8.8256699999999993E-2</v>
      </c>
      <c r="F171">
        <f>ProkustesV!I176</f>
        <v>6.8572099999999997E-2</v>
      </c>
      <c r="G171">
        <f>ProkustesV!J176</f>
        <v>2.23129E-2</v>
      </c>
      <c r="H171">
        <f>ProkustesV!K176</f>
        <v>3.3124899999999999E-2</v>
      </c>
      <c r="I171">
        <f>ProkustesV!L176</f>
        <v>0.22751299999999999</v>
      </c>
      <c r="J171">
        <f>ProkustesV!M176</f>
        <v>3.6122300000000003E-2</v>
      </c>
      <c r="K171">
        <f>ProkustesV!N176</f>
        <v>0.100992</v>
      </c>
      <c r="L171">
        <f>ProkustesV!O176</f>
        <v>-0.269117</v>
      </c>
      <c r="M171">
        <f>ProkustesV!P176</f>
        <v>0.218634</v>
      </c>
      <c r="N171">
        <f>ProkustesV!Q176</f>
        <v>4.90576E-2</v>
      </c>
      <c r="O171">
        <f>ProkustesV!R176</f>
        <v>-9.1588500000000003E-2</v>
      </c>
      <c r="P171">
        <f>ProkustesV!S176</f>
        <v>4.9309400000000003E-2</v>
      </c>
      <c r="Q171">
        <f>ProkustesV!T176</f>
        <v>-0.2631</v>
      </c>
      <c r="R171">
        <f>ProkustesV!U176</f>
        <v>-0.27544400000000002</v>
      </c>
      <c r="S171">
        <f>ProkustesV!V176</f>
        <v>-0.25935999999999998</v>
      </c>
      <c r="T171">
        <f>ProkustesV!W176</f>
        <v>-0.49377599999999999</v>
      </c>
      <c r="U171">
        <f>ProkustesV!X176</f>
        <v>3.1328099999999998E-2</v>
      </c>
    </row>
    <row r="172" spans="1:21" x14ac:dyDescent="0.3">
      <c r="A172" t="str">
        <f>MID(ProkustesV!C177,4,3)&amp;"_"&amp;ProkustesV!A177&amp;"_"&amp;ProkustesV!B177</f>
        <v>iss_34_5</v>
      </c>
      <c r="B172">
        <f>ProkustesV!E177</f>
        <v>0.36934</v>
      </c>
      <c r="C172">
        <f>ProkustesV!F177</f>
        <v>9.0004299999999995E-2</v>
      </c>
      <c r="D172">
        <f>ProkustesV!G177</f>
        <v>0.37443100000000001</v>
      </c>
      <c r="E172">
        <f>ProkustesV!H177</f>
        <v>-9.7667500000000004E-2</v>
      </c>
      <c r="F172">
        <f>ProkustesV!I177</f>
        <v>-9.8121600000000003E-4</v>
      </c>
      <c r="G172">
        <f>ProkustesV!J177</f>
        <v>-1.08193E-2</v>
      </c>
      <c r="H172">
        <f>ProkustesV!K177</f>
        <v>6.9897399999999998E-2</v>
      </c>
      <c r="I172">
        <f>ProkustesV!L177</f>
        <v>0.27590399999999998</v>
      </c>
      <c r="J172">
        <f>ProkustesV!M177</f>
        <v>7.9993599999999998E-2</v>
      </c>
      <c r="K172">
        <f>ProkustesV!N177</f>
        <v>9.7855499999999998E-2</v>
      </c>
      <c r="L172">
        <f>ProkustesV!O177</f>
        <v>-0.26053799999999999</v>
      </c>
      <c r="M172">
        <f>ProkustesV!P177</f>
        <v>0.242365</v>
      </c>
      <c r="N172">
        <f>ProkustesV!Q177</f>
        <v>7.04568E-2</v>
      </c>
      <c r="O172">
        <f>ProkustesV!R177</f>
        <v>-9.4434299999999999E-2</v>
      </c>
      <c r="P172">
        <f>ProkustesV!S177</f>
        <v>8.2453600000000002E-2</v>
      </c>
      <c r="Q172">
        <f>ProkustesV!T177</f>
        <v>-0.25472499999999998</v>
      </c>
      <c r="R172">
        <f>ProkustesV!U177</f>
        <v>-0.26822600000000002</v>
      </c>
      <c r="S172">
        <f>ProkustesV!V177</f>
        <v>-0.239426</v>
      </c>
      <c r="T172">
        <f>ProkustesV!W177</f>
        <v>-0.51682700000000004</v>
      </c>
      <c r="U172">
        <f>ProkustesV!X177</f>
        <v>-9.0569799999999992E-3</v>
      </c>
    </row>
    <row r="173" spans="1:21" x14ac:dyDescent="0.3">
      <c r="A173" t="str">
        <f>MID(ProkustesV!C178,4,3)&amp;"_"&amp;ProkustesV!A178&amp;"_"&amp;ProkustesV!B178</f>
        <v>iss_35_1</v>
      </c>
      <c r="B173">
        <f>ProkustesV!E178</f>
        <v>0.38413700000000001</v>
      </c>
      <c r="C173">
        <f>ProkustesV!F178</f>
        <v>9.2574400000000001E-2</v>
      </c>
      <c r="D173">
        <f>ProkustesV!G178</f>
        <v>0.37817400000000001</v>
      </c>
      <c r="E173">
        <f>ProkustesV!H178</f>
        <v>-0.102477</v>
      </c>
      <c r="F173">
        <f>ProkustesV!I178</f>
        <v>-1.63003E-2</v>
      </c>
      <c r="G173">
        <f>ProkustesV!J178</f>
        <v>-1.6601000000000001E-2</v>
      </c>
      <c r="H173">
        <f>ProkustesV!K178</f>
        <v>6.79419E-2</v>
      </c>
      <c r="I173">
        <f>ProkustesV!L178</f>
        <v>0.27753800000000001</v>
      </c>
      <c r="J173">
        <f>ProkustesV!M178</f>
        <v>7.21189E-2</v>
      </c>
      <c r="K173">
        <f>ProkustesV!N178</f>
        <v>0.106018</v>
      </c>
      <c r="L173">
        <f>ProkustesV!O178</f>
        <v>-0.25165700000000002</v>
      </c>
      <c r="M173">
        <f>ProkustesV!P178</f>
        <v>0.253469</v>
      </c>
      <c r="N173">
        <f>ProkustesV!Q178</f>
        <v>6.4625699999999994E-2</v>
      </c>
      <c r="O173">
        <f>ProkustesV!R178</f>
        <v>-9.7371799999999994E-2</v>
      </c>
      <c r="P173">
        <f>ProkustesV!S178</f>
        <v>6.6197099999999995E-2</v>
      </c>
      <c r="Q173">
        <f>ProkustesV!T178</f>
        <v>-0.25769799999999998</v>
      </c>
      <c r="R173">
        <f>ProkustesV!U178</f>
        <v>-0.25253999999999999</v>
      </c>
      <c r="S173">
        <f>ProkustesV!V178</f>
        <v>-0.22881199999999999</v>
      </c>
      <c r="T173">
        <f>ProkustesV!W178</f>
        <v>-0.51269799999999999</v>
      </c>
      <c r="U173">
        <f>ProkustesV!X178</f>
        <v>-2.6639800000000002E-2</v>
      </c>
    </row>
    <row r="174" spans="1:21" x14ac:dyDescent="0.3">
      <c r="A174" t="str">
        <f>MID(ProkustesV!C179,4,3)&amp;"_"&amp;ProkustesV!A179&amp;"_"&amp;ProkustesV!B179</f>
        <v>iss_35_2</v>
      </c>
      <c r="B174">
        <f>ProkustesV!E179</f>
        <v>0.34046100000000001</v>
      </c>
      <c r="C174">
        <f>ProkustesV!F179</f>
        <v>0.112887</v>
      </c>
      <c r="D174">
        <f>ProkustesV!G179</f>
        <v>0.35422500000000001</v>
      </c>
      <c r="E174">
        <f>ProkustesV!H179</f>
        <v>-0.10254000000000001</v>
      </c>
      <c r="F174">
        <f>ProkustesV!I179</f>
        <v>-1.76749E-2</v>
      </c>
      <c r="G174">
        <f>ProkustesV!J179</f>
        <v>2.3023100000000001E-2</v>
      </c>
      <c r="H174">
        <f>ProkustesV!K179</f>
        <v>5.6976600000000002E-2</v>
      </c>
      <c r="I174">
        <f>ProkustesV!L179</f>
        <v>0.27169900000000002</v>
      </c>
      <c r="J174">
        <f>ProkustesV!M179</f>
        <v>7.5072600000000003E-2</v>
      </c>
      <c r="K174">
        <f>ProkustesV!N179</f>
        <v>0.106318</v>
      </c>
      <c r="L174">
        <f>ProkustesV!O179</f>
        <v>-0.18165899999999999</v>
      </c>
      <c r="M174">
        <f>ProkustesV!P179</f>
        <v>0.24858</v>
      </c>
      <c r="N174">
        <f>ProkustesV!Q179</f>
        <v>8.3233699999999994E-2</v>
      </c>
      <c r="O174">
        <f>ProkustesV!R179</f>
        <v>-0.104644</v>
      </c>
      <c r="P174">
        <f>ProkustesV!S179</f>
        <v>8.78945E-2</v>
      </c>
      <c r="Q174">
        <f>ProkustesV!T179</f>
        <v>-0.288267</v>
      </c>
      <c r="R174">
        <f>ProkustesV!U179</f>
        <v>-0.24990999999999999</v>
      </c>
      <c r="S174">
        <f>ProkustesV!V179</f>
        <v>-0.27121400000000001</v>
      </c>
      <c r="T174">
        <f>ProkustesV!W179</f>
        <v>-0.54861800000000005</v>
      </c>
      <c r="U174">
        <f>ProkustesV!X179</f>
        <v>4.1572900000000001E-3</v>
      </c>
    </row>
    <row r="175" spans="1:21" x14ac:dyDescent="0.3">
      <c r="A175" t="str">
        <f>MID(ProkustesV!C180,4,3)&amp;"_"&amp;ProkustesV!A180&amp;"_"&amp;ProkustesV!B180</f>
        <v>iss_35_3</v>
      </c>
      <c r="B175">
        <f>ProkustesV!E180</f>
        <v>0.38377499999999998</v>
      </c>
      <c r="C175">
        <f>ProkustesV!F180</f>
        <v>9.16043E-2</v>
      </c>
      <c r="D175">
        <f>ProkustesV!G180</f>
        <v>0.37947799999999998</v>
      </c>
      <c r="E175">
        <f>ProkustesV!H180</f>
        <v>-8.4165599999999993E-2</v>
      </c>
      <c r="F175">
        <f>ProkustesV!I180</f>
        <v>2.44856E-2</v>
      </c>
      <c r="G175">
        <f>ProkustesV!J180</f>
        <v>1.5286900000000001E-2</v>
      </c>
      <c r="H175">
        <f>ProkustesV!K180</f>
        <v>5.4647300000000003E-2</v>
      </c>
      <c r="I175">
        <f>ProkustesV!L180</f>
        <v>0.26275999999999999</v>
      </c>
      <c r="J175">
        <f>ProkustesV!M180</f>
        <v>5.6332199999999999E-2</v>
      </c>
      <c r="K175">
        <f>ProkustesV!N180</f>
        <v>9.9609100000000006E-2</v>
      </c>
      <c r="L175">
        <f>ProkustesV!O180</f>
        <v>-0.22283900000000001</v>
      </c>
      <c r="M175">
        <f>ProkustesV!P180</f>
        <v>0.225575</v>
      </c>
      <c r="N175">
        <f>ProkustesV!Q180</f>
        <v>5.46624E-2</v>
      </c>
      <c r="O175">
        <f>ProkustesV!R180</f>
        <v>-8.4735099999999994E-2</v>
      </c>
      <c r="P175">
        <f>ProkustesV!S180</f>
        <v>5.5619599999999998E-2</v>
      </c>
      <c r="Q175">
        <f>ProkustesV!T180</f>
        <v>-0.27765400000000001</v>
      </c>
      <c r="R175">
        <f>ProkustesV!U180</f>
        <v>-0.24734400000000001</v>
      </c>
      <c r="S175">
        <f>ProkustesV!V180</f>
        <v>-0.25464500000000001</v>
      </c>
      <c r="T175">
        <f>ProkustesV!W180</f>
        <v>-0.53881599999999996</v>
      </c>
      <c r="U175">
        <f>ProkustesV!X180</f>
        <v>6.3640700000000003E-3</v>
      </c>
    </row>
    <row r="176" spans="1:21" x14ac:dyDescent="0.3">
      <c r="A176" t="str">
        <f>MID(ProkustesV!C181,4,3)&amp;"_"&amp;ProkustesV!A181&amp;"_"&amp;ProkustesV!B181</f>
        <v>iss_35_4</v>
      </c>
      <c r="B176">
        <f>ProkustesV!E181</f>
        <v>0.36152299999999998</v>
      </c>
      <c r="C176">
        <f>ProkustesV!F181</f>
        <v>0.115811</v>
      </c>
      <c r="D176">
        <f>ProkustesV!G181</f>
        <v>0.375388</v>
      </c>
      <c r="E176">
        <f>ProkustesV!H181</f>
        <v>-9.1032299999999997E-2</v>
      </c>
      <c r="F176">
        <f>ProkustesV!I181</f>
        <v>-5.5816200000000003E-2</v>
      </c>
      <c r="G176">
        <f>ProkustesV!J181</f>
        <v>-8.7871100000000008E-3</v>
      </c>
      <c r="H176">
        <f>ProkustesV!K181</f>
        <v>7.9214800000000002E-2</v>
      </c>
      <c r="I176">
        <f>ProkustesV!L181</f>
        <v>0.25005300000000003</v>
      </c>
      <c r="J176">
        <f>ProkustesV!M181</f>
        <v>8.5747799999999999E-2</v>
      </c>
      <c r="K176">
        <f>ProkustesV!N181</f>
        <v>9.6863400000000002E-2</v>
      </c>
      <c r="L176">
        <f>ProkustesV!O181</f>
        <v>-0.184229</v>
      </c>
      <c r="M176">
        <f>ProkustesV!P181</f>
        <v>0.23428399999999999</v>
      </c>
      <c r="N176">
        <f>ProkustesV!Q181</f>
        <v>8.2072300000000001E-2</v>
      </c>
      <c r="O176">
        <f>ProkustesV!R181</f>
        <v>-8.1546099999999996E-2</v>
      </c>
      <c r="P176">
        <f>ProkustesV!S181</f>
        <v>8.1018499999999993E-2</v>
      </c>
      <c r="Q176">
        <f>ProkustesV!T181</f>
        <v>-0.25572099999999998</v>
      </c>
      <c r="R176">
        <f>ProkustesV!U181</f>
        <v>-0.27018599999999998</v>
      </c>
      <c r="S176">
        <f>ProkustesV!V181</f>
        <v>-0.250946</v>
      </c>
      <c r="T176">
        <f>ProkustesV!W181</f>
        <v>-0.55473399999999995</v>
      </c>
      <c r="U176">
        <f>ProkustesV!X181</f>
        <v>-8.9782799999999999E-3</v>
      </c>
    </row>
    <row r="177" spans="1:21" x14ac:dyDescent="0.3">
      <c r="A177" t="str">
        <f>MID(ProkustesV!C182,4,3)&amp;"_"&amp;ProkustesV!A182&amp;"_"&amp;ProkustesV!B182</f>
        <v>iss_35_5</v>
      </c>
      <c r="B177">
        <f>ProkustesV!E182</f>
        <v>0.34579300000000002</v>
      </c>
      <c r="C177">
        <f>ProkustesV!F182</f>
        <v>0.117273</v>
      </c>
      <c r="D177">
        <f>ProkustesV!G182</f>
        <v>0.35447099999999998</v>
      </c>
      <c r="E177">
        <f>ProkustesV!H182</f>
        <v>-8.0590300000000004E-2</v>
      </c>
      <c r="F177">
        <f>ProkustesV!I182</f>
        <v>-6.8854099999999998E-3</v>
      </c>
      <c r="G177">
        <f>ProkustesV!J182</f>
        <v>8.1701699999999992E-3</v>
      </c>
      <c r="H177">
        <f>ProkustesV!K182</f>
        <v>7.1877300000000005E-2</v>
      </c>
      <c r="I177">
        <f>ProkustesV!L182</f>
        <v>0.266287</v>
      </c>
      <c r="J177">
        <f>ProkustesV!M182</f>
        <v>7.7667700000000006E-2</v>
      </c>
      <c r="K177">
        <f>ProkustesV!N182</f>
        <v>0.12003999999999999</v>
      </c>
      <c r="L177">
        <f>ProkustesV!O182</f>
        <v>-0.183333</v>
      </c>
      <c r="M177">
        <f>ProkustesV!P182</f>
        <v>0.241816</v>
      </c>
      <c r="N177">
        <f>ProkustesV!Q182</f>
        <v>6.6282099999999997E-2</v>
      </c>
      <c r="O177">
        <f>ProkustesV!R182</f>
        <v>-0.105074</v>
      </c>
      <c r="P177">
        <f>ProkustesV!S182</f>
        <v>7.4960700000000005E-2</v>
      </c>
      <c r="Q177">
        <f>ProkustesV!T182</f>
        <v>-0.30580499999999999</v>
      </c>
      <c r="R177">
        <f>ProkustesV!U182</f>
        <v>-0.25913399999999998</v>
      </c>
      <c r="S177">
        <f>ProkustesV!V182</f>
        <v>-0.26578400000000002</v>
      </c>
      <c r="T177">
        <f>ProkustesV!W182</f>
        <v>-0.54169800000000001</v>
      </c>
      <c r="U177">
        <f>ProkustesV!X182</f>
        <v>3.6670000000000001E-3</v>
      </c>
    </row>
    <row r="178" spans="1:21" x14ac:dyDescent="0.3">
      <c r="A178" t="str">
        <f>MID(ProkustesV!C183,4,3)&amp;"_"&amp;ProkustesV!A183&amp;"_"&amp;ProkustesV!B183</f>
        <v>iss_36_1</v>
      </c>
      <c r="B178">
        <f>ProkustesV!E183</f>
        <v>0.37996400000000002</v>
      </c>
      <c r="C178">
        <f>ProkustesV!F183</f>
        <v>7.5912900000000005E-2</v>
      </c>
      <c r="D178">
        <f>ProkustesV!G183</f>
        <v>0.37769999999999998</v>
      </c>
      <c r="E178">
        <f>ProkustesV!H183</f>
        <v>-8.5573899999999994E-2</v>
      </c>
      <c r="F178">
        <f>ProkustesV!I183</f>
        <v>-6.6773400000000004E-3</v>
      </c>
      <c r="G178">
        <f>ProkustesV!J183</f>
        <v>-1.22354E-2</v>
      </c>
      <c r="H178">
        <f>ProkustesV!K183</f>
        <v>7.7335899999999999E-2</v>
      </c>
      <c r="I178">
        <f>ProkustesV!L183</f>
        <v>0.24863399999999999</v>
      </c>
      <c r="J178">
        <f>ProkustesV!M183</f>
        <v>7.5198100000000004E-2</v>
      </c>
      <c r="K178">
        <f>ProkustesV!N183</f>
        <v>6.7375900000000002E-2</v>
      </c>
      <c r="L178">
        <f>ProkustesV!O183</f>
        <v>-0.27848499999999998</v>
      </c>
      <c r="M178">
        <f>ProkustesV!P183</f>
        <v>0.23647599999999999</v>
      </c>
      <c r="N178">
        <f>ProkustesV!Q183</f>
        <v>8.2724900000000004E-2</v>
      </c>
      <c r="O178">
        <f>ProkustesV!R183</f>
        <v>-7.9219200000000004E-2</v>
      </c>
      <c r="P178">
        <f>ProkustesV!S183</f>
        <v>9.3620700000000001E-2</v>
      </c>
      <c r="Q178">
        <f>ProkustesV!T183</f>
        <v>-0.23732700000000001</v>
      </c>
      <c r="R178">
        <f>ProkustesV!U183</f>
        <v>-0.24765499999999999</v>
      </c>
      <c r="S178">
        <f>ProkustesV!V183</f>
        <v>-0.204905</v>
      </c>
      <c r="T178">
        <f>ProkustesV!W183</f>
        <v>-0.55372600000000005</v>
      </c>
      <c r="U178">
        <f>ProkustesV!X183</f>
        <v>-9.1382600000000005E-3</v>
      </c>
    </row>
    <row r="179" spans="1:21" x14ac:dyDescent="0.3">
      <c r="A179" t="str">
        <f>MID(ProkustesV!C184,4,3)&amp;"_"&amp;ProkustesV!A184&amp;"_"&amp;ProkustesV!B184</f>
        <v>iss_36_2</v>
      </c>
      <c r="B179">
        <f>ProkustesV!E184</f>
        <v>0.39166000000000001</v>
      </c>
      <c r="C179">
        <f>ProkustesV!F184</f>
        <v>8.9820499999999998E-2</v>
      </c>
      <c r="D179">
        <f>ProkustesV!G184</f>
        <v>0.38156800000000002</v>
      </c>
      <c r="E179">
        <f>ProkustesV!H184</f>
        <v>-7.5841199999999998E-2</v>
      </c>
      <c r="F179">
        <f>ProkustesV!I184</f>
        <v>-3.98774E-3</v>
      </c>
      <c r="G179">
        <f>ProkustesV!J184</f>
        <v>1.2939900000000001E-2</v>
      </c>
      <c r="H179">
        <f>ProkustesV!K184</f>
        <v>7.5845099999999999E-2</v>
      </c>
      <c r="I179">
        <f>ProkustesV!L184</f>
        <v>0.25035800000000002</v>
      </c>
      <c r="J179">
        <f>ProkustesV!M184</f>
        <v>7.7202699999999999E-2</v>
      </c>
      <c r="K179">
        <f>ProkustesV!N184</f>
        <v>7.2264400000000006E-2</v>
      </c>
      <c r="L179">
        <f>ProkustesV!O184</f>
        <v>-0.26946900000000001</v>
      </c>
      <c r="M179">
        <f>ProkustesV!P184</f>
        <v>0.195435</v>
      </c>
      <c r="N179">
        <f>ProkustesV!Q184</f>
        <v>8.4269899999999995E-2</v>
      </c>
      <c r="O179">
        <f>ProkustesV!R184</f>
        <v>-8.0236699999999994E-2</v>
      </c>
      <c r="P179">
        <f>ProkustesV!S184</f>
        <v>7.9188900000000007E-2</v>
      </c>
      <c r="Q179">
        <f>ProkustesV!T184</f>
        <v>-0.25531300000000001</v>
      </c>
      <c r="R179">
        <f>ProkustesV!U184</f>
        <v>-0.287466</v>
      </c>
      <c r="S179">
        <f>ProkustesV!V184</f>
        <v>-0.221715</v>
      </c>
      <c r="T179">
        <f>ProkustesV!W184</f>
        <v>-0.52881199999999995</v>
      </c>
      <c r="U179">
        <f>ProkustesV!X184</f>
        <v>1.22887E-2</v>
      </c>
    </row>
    <row r="180" spans="1:21" x14ac:dyDescent="0.3">
      <c r="A180" t="str">
        <f>MID(ProkustesV!C185,4,3)&amp;"_"&amp;ProkustesV!A185&amp;"_"&amp;ProkustesV!B185</f>
        <v>iss_36_3</v>
      </c>
      <c r="B180">
        <f>ProkustesV!E185</f>
        <v>0.41997600000000002</v>
      </c>
      <c r="C180">
        <f>ProkustesV!F185</f>
        <v>7.2014999999999996E-2</v>
      </c>
      <c r="D180">
        <f>ProkustesV!G185</f>
        <v>0.42500399999999999</v>
      </c>
      <c r="E180">
        <f>ProkustesV!H185</f>
        <v>-8.2617099999999999E-2</v>
      </c>
      <c r="F180">
        <f>ProkustesV!I185</f>
        <v>5.4551000000000002E-2</v>
      </c>
      <c r="G180">
        <f>ProkustesV!J185</f>
        <v>-1.04374E-4</v>
      </c>
      <c r="H180">
        <f>ProkustesV!K185</f>
        <v>3.9990299999999999E-2</v>
      </c>
      <c r="I180">
        <f>ProkustesV!L185</f>
        <v>0.23755399999999999</v>
      </c>
      <c r="J180">
        <f>ProkustesV!M185</f>
        <v>3.4806999999999998E-2</v>
      </c>
      <c r="K180">
        <f>ProkustesV!N185</f>
        <v>7.1637500000000007E-2</v>
      </c>
      <c r="L180">
        <f>ProkustesV!O185</f>
        <v>-0.30621999999999999</v>
      </c>
      <c r="M180">
        <f>ProkustesV!P185</f>
        <v>0.21218600000000001</v>
      </c>
      <c r="N180">
        <f>ProkustesV!Q185</f>
        <v>4.50073E-2</v>
      </c>
      <c r="O180">
        <f>ProkustesV!R185</f>
        <v>-7.8695899999999999E-2</v>
      </c>
      <c r="P180">
        <f>ProkustesV!S185</f>
        <v>4.60717E-2</v>
      </c>
      <c r="Q180">
        <f>ProkustesV!T185</f>
        <v>-0.234873</v>
      </c>
      <c r="R180">
        <f>ProkustesV!U185</f>
        <v>-0.25721100000000002</v>
      </c>
      <c r="S180">
        <f>ProkustesV!V185</f>
        <v>-0.202878</v>
      </c>
      <c r="T180">
        <f>ProkustesV!W185</f>
        <v>-0.50197499999999995</v>
      </c>
      <c r="U180">
        <f>ProkustesV!X185</f>
        <v>5.7765400000000001E-3</v>
      </c>
    </row>
    <row r="181" spans="1:21" x14ac:dyDescent="0.3">
      <c r="A181" t="str">
        <f>MID(ProkustesV!C186,4,3)&amp;"_"&amp;ProkustesV!A186&amp;"_"&amp;ProkustesV!B186</f>
        <v>iss_36_4</v>
      </c>
      <c r="B181">
        <f>ProkustesV!E186</f>
        <v>0.42162899999999998</v>
      </c>
      <c r="C181">
        <f>ProkustesV!F186</f>
        <v>6.9916599999999995E-2</v>
      </c>
      <c r="D181">
        <f>ProkustesV!G186</f>
        <v>0.42302099999999998</v>
      </c>
      <c r="E181">
        <f>ProkustesV!H186</f>
        <v>-7.3069700000000001E-2</v>
      </c>
      <c r="F181">
        <f>ProkustesV!I186</f>
        <v>7.8052999999999997E-2</v>
      </c>
      <c r="G181">
        <f>ProkustesV!J186</f>
        <v>1.43831E-4</v>
      </c>
      <c r="H181">
        <f>ProkustesV!K186</f>
        <v>4.7848799999999997E-2</v>
      </c>
      <c r="I181">
        <f>ProkustesV!L186</f>
        <v>0.22356899999999999</v>
      </c>
      <c r="J181">
        <f>ProkustesV!M186</f>
        <v>4.58982E-2</v>
      </c>
      <c r="K181">
        <f>ProkustesV!N186</f>
        <v>6.9585300000000003E-2</v>
      </c>
      <c r="L181">
        <f>ProkustesV!O186</f>
        <v>-0.279449</v>
      </c>
      <c r="M181">
        <f>ProkustesV!P186</f>
        <v>0.17968400000000001</v>
      </c>
      <c r="N181">
        <f>ProkustesV!Q186</f>
        <v>3.7535899999999997E-2</v>
      </c>
      <c r="O181">
        <f>ProkustesV!R186</f>
        <v>-7.1237200000000001E-2</v>
      </c>
      <c r="P181">
        <f>ProkustesV!S186</f>
        <v>5.0845899999999999E-2</v>
      </c>
      <c r="Q181">
        <f>ProkustesV!T186</f>
        <v>-0.20663300000000001</v>
      </c>
      <c r="R181">
        <f>ProkustesV!U186</f>
        <v>-0.28909800000000002</v>
      </c>
      <c r="S181">
        <f>ProkustesV!V186</f>
        <v>-0.18540400000000001</v>
      </c>
      <c r="T181">
        <f>ProkustesV!W186</f>
        <v>-0.53628399999999998</v>
      </c>
      <c r="U181">
        <f>ProkustesV!X186</f>
        <v>-6.5555099999999996E-3</v>
      </c>
    </row>
    <row r="182" spans="1:21" x14ac:dyDescent="0.3">
      <c r="A182" t="str">
        <f>MID(ProkustesV!C187,4,3)&amp;"_"&amp;ProkustesV!A187&amp;"_"&amp;ProkustesV!B187</f>
        <v>iss_36_5</v>
      </c>
      <c r="B182">
        <f>ProkustesV!E187</f>
        <v>0.43867899999999999</v>
      </c>
      <c r="C182">
        <f>ProkustesV!F187</f>
        <v>7.2566699999999998E-2</v>
      </c>
      <c r="D182">
        <f>ProkustesV!G187</f>
        <v>0.44037199999999999</v>
      </c>
      <c r="E182">
        <f>ProkustesV!H187</f>
        <v>-6.6933199999999998E-2</v>
      </c>
      <c r="F182">
        <f>ProkustesV!I187</f>
        <v>5.92419E-2</v>
      </c>
      <c r="G182">
        <f>ProkustesV!J187</f>
        <v>-4.6130299999999997E-3</v>
      </c>
      <c r="H182">
        <f>ProkustesV!K187</f>
        <v>4.3155100000000002E-2</v>
      </c>
      <c r="I182">
        <f>ProkustesV!L187</f>
        <v>0.204096</v>
      </c>
      <c r="J182">
        <f>ProkustesV!M187</f>
        <v>4.07712E-2</v>
      </c>
      <c r="K182">
        <f>ProkustesV!N187</f>
        <v>6.9602399999999995E-2</v>
      </c>
      <c r="L182">
        <f>ProkustesV!O187</f>
        <v>-0.29994399999999999</v>
      </c>
      <c r="M182">
        <f>ProkustesV!P187</f>
        <v>0.18781200000000001</v>
      </c>
      <c r="N182">
        <f>ProkustesV!Q187</f>
        <v>3.8181300000000001E-2</v>
      </c>
      <c r="O182">
        <f>ProkustesV!R187</f>
        <v>-5.9730199999999997E-2</v>
      </c>
      <c r="P182">
        <f>ProkustesV!S187</f>
        <v>4.1576599999999998E-2</v>
      </c>
      <c r="Q182">
        <f>ProkustesV!T187</f>
        <v>-0.20949999999999999</v>
      </c>
      <c r="R182">
        <f>ProkustesV!U187</f>
        <v>-0.30817800000000001</v>
      </c>
      <c r="S182">
        <f>ProkustesV!V187</f>
        <v>-0.18857299999999999</v>
      </c>
      <c r="T182">
        <f>ProkustesV!W187</f>
        <v>-0.49385400000000002</v>
      </c>
      <c r="U182">
        <f>ProkustesV!X187</f>
        <v>-4.7275099999999999E-3</v>
      </c>
    </row>
    <row r="183" spans="1:21" x14ac:dyDescent="0.3">
      <c r="A183" t="str">
        <f>MID(ProkustesV!C188,4,3)&amp;"_"&amp;ProkustesV!A188&amp;"_"&amp;ProkustesV!B188</f>
        <v>iss_37_1</v>
      </c>
      <c r="B183">
        <f>ProkustesV!E188</f>
        <v>0.38491799999999998</v>
      </c>
      <c r="C183">
        <f>ProkustesV!F188</f>
        <v>8.9455900000000005E-2</v>
      </c>
      <c r="D183">
        <f>ProkustesV!G188</f>
        <v>0.39492899999999997</v>
      </c>
      <c r="E183">
        <f>ProkustesV!H188</f>
        <v>-7.37733E-2</v>
      </c>
      <c r="F183">
        <f>ProkustesV!I188</f>
        <v>4.7343799999999998E-2</v>
      </c>
      <c r="G183">
        <f>ProkustesV!J188</f>
        <v>1.6121900000000002E-2</v>
      </c>
      <c r="H183">
        <f>ProkustesV!K188</f>
        <v>3.7132900000000003E-2</v>
      </c>
      <c r="I183">
        <f>ProkustesV!L188</f>
        <v>0.229717</v>
      </c>
      <c r="J183">
        <f>ProkustesV!M188</f>
        <v>4.2314499999999998E-2</v>
      </c>
      <c r="K183">
        <f>ProkustesV!N188</f>
        <v>8.0229999999999996E-2</v>
      </c>
      <c r="L183">
        <f>ProkustesV!O188</f>
        <v>-0.223832</v>
      </c>
      <c r="M183">
        <f>ProkustesV!P188</f>
        <v>0.243003</v>
      </c>
      <c r="N183">
        <f>ProkustesV!Q188</f>
        <v>4.77683E-2</v>
      </c>
      <c r="O183">
        <f>ProkustesV!R188</f>
        <v>-6.7102400000000006E-2</v>
      </c>
      <c r="P183">
        <f>ProkustesV!S188</f>
        <v>6.9046999999999997E-2</v>
      </c>
      <c r="Q183">
        <f>ProkustesV!T188</f>
        <v>-0.26239800000000002</v>
      </c>
      <c r="R183">
        <f>ProkustesV!U188</f>
        <v>-0.271675</v>
      </c>
      <c r="S183">
        <f>ProkustesV!V188</f>
        <v>-0.27405000000000002</v>
      </c>
      <c r="T183">
        <f>ProkustesV!W188</f>
        <v>-0.52794700000000006</v>
      </c>
      <c r="U183">
        <f>ProkustesV!X188</f>
        <v>1.8796500000000001E-2</v>
      </c>
    </row>
    <row r="184" spans="1:21" x14ac:dyDescent="0.3">
      <c r="A184" t="str">
        <f>MID(ProkustesV!C189,4,3)&amp;"_"&amp;ProkustesV!A189&amp;"_"&amp;ProkustesV!B189</f>
        <v>iss_37_2</v>
      </c>
      <c r="B184">
        <f>ProkustesV!E189</f>
        <v>0.36635499999999999</v>
      </c>
      <c r="C184">
        <f>ProkustesV!F189</f>
        <v>8.4237300000000001E-2</v>
      </c>
      <c r="D184">
        <f>ProkustesV!G189</f>
        <v>0.36882999999999999</v>
      </c>
      <c r="E184">
        <f>ProkustesV!H189</f>
        <v>-5.0220500000000001E-2</v>
      </c>
      <c r="F184">
        <f>ProkustesV!I189</f>
        <v>-5.8600199999999998E-2</v>
      </c>
      <c r="G184">
        <f>ProkustesV!J189</f>
        <v>2.63796E-2</v>
      </c>
      <c r="H184">
        <f>ProkustesV!K189</f>
        <v>9.4959699999999994E-2</v>
      </c>
      <c r="I184">
        <f>ProkustesV!L189</f>
        <v>0.22334999999999999</v>
      </c>
      <c r="J184">
        <f>ProkustesV!M189</f>
        <v>9.5030600000000007E-2</v>
      </c>
      <c r="K184">
        <f>ProkustesV!N189</f>
        <v>9.3693200000000004E-2</v>
      </c>
      <c r="L184">
        <f>ProkustesV!O189</f>
        <v>-0.25799299999999997</v>
      </c>
      <c r="M184">
        <f>ProkustesV!P189</f>
        <v>0.21835499999999999</v>
      </c>
      <c r="N184">
        <f>ProkustesV!Q189</f>
        <v>9.5127799999999998E-2</v>
      </c>
      <c r="O184">
        <f>ProkustesV!R189</f>
        <v>-8.3985000000000004E-2</v>
      </c>
      <c r="P184">
        <f>ProkustesV!S189</f>
        <v>9.2837000000000003E-2</v>
      </c>
      <c r="Q184">
        <f>ProkustesV!T189</f>
        <v>-0.28567500000000001</v>
      </c>
      <c r="R184">
        <f>ProkustesV!U189</f>
        <v>-0.269737</v>
      </c>
      <c r="S184">
        <f>ProkustesV!V189</f>
        <v>-0.25946200000000003</v>
      </c>
      <c r="T184">
        <f>ProkustesV!W189</f>
        <v>-0.52681</v>
      </c>
      <c r="U184">
        <f>ProkustesV!X189</f>
        <v>3.3326700000000001E-2</v>
      </c>
    </row>
    <row r="185" spans="1:21" x14ac:dyDescent="0.3">
      <c r="A185" t="str">
        <f>MID(ProkustesV!C190,4,3)&amp;"_"&amp;ProkustesV!A190&amp;"_"&amp;ProkustesV!B190</f>
        <v>iss_37_3</v>
      </c>
      <c r="B185">
        <f>ProkustesV!E190</f>
        <v>0.40917700000000001</v>
      </c>
      <c r="C185">
        <f>ProkustesV!F190</f>
        <v>7.5119400000000003E-2</v>
      </c>
      <c r="D185">
        <f>ProkustesV!G190</f>
        <v>0.41900199999999999</v>
      </c>
      <c r="E185">
        <f>ProkustesV!H190</f>
        <v>-7.0935700000000004E-2</v>
      </c>
      <c r="F185">
        <f>ProkustesV!I190</f>
        <v>1.29403E-2</v>
      </c>
      <c r="G185">
        <f>ProkustesV!J190</f>
        <v>-1.00772E-4</v>
      </c>
      <c r="H185">
        <f>ProkustesV!K190</f>
        <v>4.9563500000000003E-2</v>
      </c>
      <c r="I185">
        <f>ProkustesV!L190</f>
        <v>0.25719900000000001</v>
      </c>
      <c r="J185">
        <f>ProkustesV!M190</f>
        <v>5.3369E-2</v>
      </c>
      <c r="K185">
        <f>ProkustesV!N190</f>
        <v>7.9044199999999995E-2</v>
      </c>
      <c r="L185">
        <f>ProkustesV!O190</f>
        <v>-0.27785700000000002</v>
      </c>
      <c r="M185">
        <f>ProkustesV!P190</f>
        <v>0.22290399999999999</v>
      </c>
      <c r="N185">
        <f>ProkustesV!Q190</f>
        <v>5.09557E-2</v>
      </c>
      <c r="O185">
        <f>ProkustesV!R190</f>
        <v>-8.2659200000000002E-2</v>
      </c>
      <c r="P185">
        <f>ProkustesV!S190</f>
        <v>5.4761299999999999E-2</v>
      </c>
      <c r="Q185">
        <f>ProkustesV!T190</f>
        <v>-0.26081399999999999</v>
      </c>
      <c r="R185">
        <f>ProkustesV!U190</f>
        <v>-0.28740199999999999</v>
      </c>
      <c r="S185">
        <f>ProkustesV!V190</f>
        <v>-0.20893999999999999</v>
      </c>
      <c r="T185">
        <f>ProkustesV!W190</f>
        <v>-0.48450900000000002</v>
      </c>
      <c r="U185">
        <f>ProkustesV!X190</f>
        <v>-1.08165E-2</v>
      </c>
    </row>
    <row r="186" spans="1:21" x14ac:dyDescent="0.3">
      <c r="A186" t="str">
        <f>MID(ProkustesV!C191,4,3)&amp;"_"&amp;ProkustesV!A191&amp;"_"&amp;ProkustesV!B191</f>
        <v>iss_37_4</v>
      </c>
      <c r="B186">
        <f>ProkustesV!E191</f>
        <v>0.38943299999999997</v>
      </c>
      <c r="C186">
        <f>ProkustesV!F191</f>
        <v>8.7977399999999997E-2</v>
      </c>
      <c r="D186">
        <f>ProkustesV!G191</f>
        <v>0.40484599999999998</v>
      </c>
      <c r="E186">
        <f>ProkustesV!H191</f>
        <v>-6.6678899999999999E-2</v>
      </c>
      <c r="F186">
        <f>ProkustesV!I191</f>
        <v>8.8657799999999995E-2</v>
      </c>
      <c r="G186">
        <f>ProkustesV!J191</f>
        <v>1.3486E-2</v>
      </c>
      <c r="H186">
        <f>ProkustesV!K191</f>
        <v>4.3766699999999999E-2</v>
      </c>
      <c r="I186">
        <f>ProkustesV!L191</f>
        <v>0.22995199999999999</v>
      </c>
      <c r="J186">
        <f>ProkustesV!M191</f>
        <v>4.7572700000000002E-2</v>
      </c>
      <c r="K186">
        <f>ProkustesV!N191</f>
        <v>0.10695499999999999</v>
      </c>
      <c r="L186">
        <f>ProkustesV!O191</f>
        <v>-0.26636199999999999</v>
      </c>
      <c r="M186">
        <f>ProkustesV!P191</f>
        <v>0.213506</v>
      </c>
      <c r="N186">
        <f>ProkustesV!Q191</f>
        <v>3.9517700000000003E-2</v>
      </c>
      <c r="O186">
        <f>ProkustesV!R191</f>
        <v>-0.107033</v>
      </c>
      <c r="P186">
        <f>ProkustesV!S191</f>
        <v>4.6169500000000002E-2</v>
      </c>
      <c r="Q186">
        <f>ProkustesV!T191</f>
        <v>-0.244585</v>
      </c>
      <c r="R186">
        <f>ProkustesV!U191</f>
        <v>-0.292375</v>
      </c>
      <c r="S186">
        <f>ProkustesV!V191</f>
        <v>-0.25860300000000003</v>
      </c>
      <c r="T186">
        <f>ProkustesV!W191</f>
        <v>-0.50122599999999995</v>
      </c>
      <c r="U186">
        <f>ProkustesV!X191</f>
        <v>2.5024600000000001E-2</v>
      </c>
    </row>
    <row r="187" spans="1:21" x14ac:dyDescent="0.3">
      <c r="A187" t="str">
        <f>MID(ProkustesV!C192,4,3)&amp;"_"&amp;ProkustesV!A192&amp;"_"&amp;ProkustesV!B192</f>
        <v>iss_37_5</v>
      </c>
      <c r="B187">
        <f>ProkustesV!E192</f>
        <v>0.37840699999999999</v>
      </c>
      <c r="C187">
        <f>ProkustesV!F192</f>
        <v>8.6998000000000006E-2</v>
      </c>
      <c r="D187">
        <f>ProkustesV!G192</f>
        <v>0.38089600000000001</v>
      </c>
      <c r="E187">
        <f>ProkustesV!H192</f>
        <v>-6.8843199999999993E-2</v>
      </c>
      <c r="F187">
        <f>ProkustesV!I192</f>
        <v>1.5285200000000001E-2</v>
      </c>
      <c r="G187">
        <f>ProkustesV!J192</f>
        <v>1.1141E-2</v>
      </c>
      <c r="H187">
        <f>ProkustesV!K192</f>
        <v>6.9781399999999993E-2</v>
      </c>
      <c r="I187">
        <f>ProkustesV!L192</f>
        <v>0.247394</v>
      </c>
      <c r="J187">
        <f>ProkustesV!M192</f>
        <v>7.1959099999999998E-2</v>
      </c>
      <c r="K187">
        <f>ProkustesV!N192</f>
        <v>8.6630299999999993E-2</v>
      </c>
      <c r="L187">
        <f>ProkustesV!O192</f>
        <v>-0.254519</v>
      </c>
      <c r="M187">
        <f>ProkustesV!P192</f>
        <v>0.23827200000000001</v>
      </c>
      <c r="N187">
        <f>ProkustesV!Q192</f>
        <v>6.6129499999999994E-2</v>
      </c>
      <c r="O187">
        <f>ProkustesV!R192</f>
        <v>-8.3511199999999994E-2</v>
      </c>
      <c r="P187">
        <f>ProkustesV!S192</f>
        <v>6.9054400000000002E-2</v>
      </c>
      <c r="Q187">
        <f>ProkustesV!T192</f>
        <v>-0.271505</v>
      </c>
      <c r="R187">
        <f>ProkustesV!U192</f>
        <v>-0.27798899999999999</v>
      </c>
      <c r="S187">
        <f>ProkustesV!V192</f>
        <v>-0.249533</v>
      </c>
      <c r="T187">
        <f>ProkustesV!W192</f>
        <v>-0.51900500000000005</v>
      </c>
      <c r="U187">
        <f>ProkustesV!X192</f>
        <v>2.95773E-3</v>
      </c>
    </row>
    <row r="188" spans="1:21" x14ac:dyDescent="0.3">
      <c r="A188" t="str">
        <f>MID(ProkustesV!C193,4,3)&amp;"_"&amp;ProkustesV!A193&amp;"_"&amp;ProkustesV!B193</f>
        <v>iss_38_1</v>
      </c>
      <c r="B188">
        <f>ProkustesV!E193</f>
        <v>0.43423099999999998</v>
      </c>
      <c r="C188">
        <f>ProkustesV!F193</f>
        <v>8.5418900000000006E-2</v>
      </c>
      <c r="D188">
        <f>ProkustesV!G193</f>
        <v>0.43265900000000002</v>
      </c>
      <c r="E188">
        <f>ProkustesV!H193</f>
        <v>-6.6794400000000004E-2</v>
      </c>
      <c r="F188">
        <f>ProkustesV!I193</f>
        <v>0.109836</v>
      </c>
      <c r="G188">
        <f>ProkustesV!J193</f>
        <v>-1.8448799999999999E-3</v>
      </c>
      <c r="H188">
        <f>ProkustesV!K193</f>
        <v>3.5069700000000002E-2</v>
      </c>
      <c r="I188">
        <f>ProkustesV!L193</f>
        <v>0.18638199999999999</v>
      </c>
      <c r="J188">
        <f>ProkustesV!M193</f>
        <v>4.2550299999999999E-2</v>
      </c>
      <c r="K188">
        <f>ProkustesV!N193</f>
        <v>5.4546400000000002E-2</v>
      </c>
      <c r="L188">
        <f>ProkustesV!O193</f>
        <v>-0.28442099999999998</v>
      </c>
      <c r="M188">
        <f>ProkustesV!P193</f>
        <v>0.17455300000000001</v>
      </c>
      <c r="N188">
        <f>ProkustesV!Q193</f>
        <v>3.3985300000000003E-2</v>
      </c>
      <c r="O188">
        <f>ProkustesV!R193</f>
        <v>-6.3220799999999994E-2</v>
      </c>
      <c r="P188">
        <f>ProkustesV!S193</f>
        <v>3.5453600000000002E-2</v>
      </c>
      <c r="Q188">
        <f>ProkustesV!T193</f>
        <v>-0.18965199999999999</v>
      </c>
      <c r="R188">
        <f>ProkustesV!U193</f>
        <v>-0.31202999999999997</v>
      </c>
      <c r="S188">
        <f>ProkustesV!V193</f>
        <v>-0.17453399999999999</v>
      </c>
      <c r="T188">
        <f>ProkustesV!W193</f>
        <v>-0.52733399999999997</v>
      </c>
      <c r="U188">
        <f>ProkustesV!X193</f>
        <v>-4.8548699999999998E-3</v>
      </c>
    </row>
    <row r="189" spans="1:21" x14ac:dyDescent="0.3">
      <c r="A189" t="str">
        <f>MID(ProkustesV!C194,4,3)&amp;"_"&amp;ProkustesV!A194&amp;"_"&amp;ProkustesV!B194</f>
        <v>iss_38_2</v>
      </c>
      <c r="B189">
        <f>ProkustesV!E194</f>
        <v>0.422344</v>
      </c>
      <c r="C189">
        <f>ProkustesV!F194</f>
        <v>8.6882299999999996E-2</v>
      </c>
      <c r="D189">
        <f>ProkustesV!G194</f>
        <v>0.42281099999999999</v>
      </c>
      <c r="E189">
        <f>ProkustesV!H194</f>
        <v>-7.7043100000000003E-2</v>
      </c>
      <c r="F189">
        <f>ProkustesV!I194</f>
        <v>8.9335200000000003E-2</v>
      </c>
      <c r="G189">
        <f>ProkustesV!J194</f>
        <v>4.0401200000000003E-3</v>
      </c>
      <c r="H189">
        <f>ProkustesV!K194</f>
        <v>4.6002000000000001E-2</v>
      </c>
      <c r="I189">
        <f>ProkustesV!L194</f>
        <v>0.19428999999999999</v>
      </c>
      <c r="J189">
        <f>ProkustesV!M194</f>
        <v>4.6880699999999997E-2</v>
      </c>
      <c r="K189">
        <f>ProkustesV!N194</f>
        <v>7.0261599999999994E-2</v>
      </c>
      <c r="L189">
        <f>ProkustesV!O194</f>
        <v>-0.29287600000000003</v>
      </c>
      <c r="M189">
        <f>ProkustesV!P194</f>
        <v>0.169743</v>
      </c>
      <c r="N189">
        <f>ProkustesV!Q194</f>
        <v>5.1872599999999998E-2</v>
      </c>
      <c r="O189">
        <f>ProkustesV!R194</f>
        <v>-7.3220400000000005E-2</v>
      </c>
      <c r="P189">
        <f>ProkustesV!S194</f>
        <v>5.8187299999999997E-2</v>
      </c>
      <c r="Q189">
        <f>ProkustesV!T194</f>
        <v>-0.192991</v>
      </c>
      <c r="R189">
        <f>ProkustesV!U194</f>
        <v>-0.32351200000000002</v>
      </c>
      <c r="S189">
        <f>ProkustesV!V194</f>
        <v>-0.18690000000000001</v>
      </c>
      <c r="T189">
        <f>ProkustesV!W194</f>
        <v>-0.52104399999999995</v>
      </c>
      <c r="U189">
        <f>ProkustesV!X194</f>
        <v>4.9382200000000001E-3</v>
      </c>
    </row>
    <row r="190" spans="1:21" x14ac:dyDescent="0.3">
      <c r="A190" t="str">
        <f>MID(ProkustesV!C195,4,3)&amp;"_"&amp;ProkustesV!A195&amp;"_"&amp;ProkustesV!B195</f>
        <v>iss_38_3</v>
      </c>
      <c r="B190">
        <f>ProkustesV!E195</f>
        <v>0.42477100000000001</v>
      </c>
      <c r="C190">
        <f>ProkustesV!F195</f>
        <v>7.0403099999999996E-2</v>
      </c>
      <c r="D190">
        <f>ProkustesV!G195</f>
        <v>0.42579899999999998</v>
      </c>
      <c r="E190">
        <f>ProkustesV!H195</f>
        <v>-7.43534E-2</v>
      </c>
      <c r="F190">
        <f>ProkustesV!I195</f>
        <v>9.6646899999999994E-2</v>
      </c>
      <c r="G190">
        <f>ProkustesV!J195</f>
        <v>1.9533100000000002E-3</v>
      </c>
      <c r="H190">
        <f>ProkustesV!K195</f>
        <v>2.9385600000000001E-2</v>
      </c>
      <c r="I190">
        <f>ProkustesV!L195</f>
        <v>0.192049</v>
      </c>
      <c r="J190">
        <f>ProkustesV!M195</f>
        <v>2.9908500000000001E-2</v>
      </c>
      <c r="K190">
        <f>ProkustesV!N195</f>
        <v>7.3109599999999997E-2</v>
      </c>
      <c r="L190">
        <f>ProkustesV!O195</f>
        <v>-0.26568000000000003</v>
      </c>
      <c r="M190">
        <f>ProkustesV!P195</f>
        <v>0.19237000000000001</v>
      </c>
      <c r="N190">
        <f>ProkustesV!Q195</f>
        <v>4.0121200000000003E-2</v>
      </c>
      <c r="O190">
        <f>ProkustesV!R195</f>
        <v>-6.2890799999999997E-2</v>
      </c>
      <c r="P190">
        <f>ProkustesV!S195</f>
        <v>4.91054E-2</v>
      </c>
      <c r="Q190">
        <f>ProkustesV!T195</f>
        <v>-0.20335</v>
      </c>
      <c r="R190">
        <f>ProkustesV!U195</f>
        <v>-0.27465899999999999</v>
      </c>
      <c r="S190">
        <f>ProkustesV!V195</f>
        <v>-0.18326899999999999</v>
      </c>
      <c r="T190">
        <f>ProkustesV!W195</f>
        <v>-0.55539899999999998</v>
      </c>
      <c r="U190">
        <f>ProkustesV!X195</f>
        <v>-6.0221199999999997E-3</v>
      </c>
    </row>
    <row r="191" spans="1:21" x14ac:dyDescent="0.3">
      <c r="A191" t="str">
        <f>MID(ProkustesV!C196,4,3)&amp;"_"&amp;ProkustesV!A196&amp;"_"&amp;ProkustesV!B196</f>
        <v>iss_38_4</v>
      </c>
      <c r="B191">
        <f>ProkustesV!E196</f>
        <v>0.41740300000000002</v>
      </c>
      <c r="C191">
        <f>ProkustesV!F196</f>
        <v>0.100471</v>
      </c>
      <c r="D191">
        <f>ProkustesV!G196</f>
        <v>0.42884100000000003</v>
      </c>
      <c r="E191">
        <f>ProkustesV!H196</f>
        <v>-0.10305499999999999</v>
      </c>
      <c r="F191">
        <f>ProkustesV!I196</f>
        <v>5.3605199999999999E-2</v>
      </c>
      <c r="G191">
        <f>ProkustesV!J196</f>
        <v>3.2996100000000001E-3</v>
      </c>
      <c r="H191">
        <f>ProkustesV!K196</f>
        <v>4.0887600000000003E-2</v>
      </c>
      <c r="I191">
        <f>ProkustesV!L196</f>
        <v>0.21027899999999999</v>
      </c>
      <c r="J191">
        <f>ProkustesV!M196</f>
        <v>4.2900199999999999E-2</v>
      </c>
      <c r="K191">
        <f>ProkustesV!N196</f>
        <v>7.9845399999999997E-2</v>
      </c>
      <c r="L191">
        <f>ProkustesV!O196</f>
        <v>-0.29555599999999999</v>
      </c>
      <c r="M191">
        <f>ProkustesV!P196</f>
        <v>0.201407</v>
      </c>
      <c r="N191">
        <f>ProkustesV!Q196</f>
        <v>5.6473000000000002E-2</v>
      </c>
      <c r="O191">
        <f>ProkustesV!R196</f>
        <v>-8.2828700000000005E-2</v>
      </c>
      <c r="P191">
        <f>ProkustesV!S196</f>
        <v>5.2394799999999998E-2</v>
      </c>
      <c r="Q191">
        <f>ProkustesV!T196</f>
        <v>-0.20530899999999999</v>
      </c>
      <c r="R191">
        <f>ProkustesV!U196</f>
        <v>-0.298209</v>
      </c>
      <c r="S191">
        <f>ProkustesV!V196</f>
        <v>-0.20882700000000001</v>
      </c>
      <c r="T191">
        <f>ProkustesV!W196</f>
        <v>-0.49874000000000002</v>
      </c>
      <c r="U191">
        <f>ProkustesV!X196</f>
        <v>4.7165799999999997E-3</v>
      </c>
    </row>
    <row r="192" spans="1:21" x14ac:dyDescent="0.3">
      <c r="A192" t="str">
        <f>MID(ProkustesV!C197,4,3)&amp;"_"&amp;ProkustesV!A197&amp;"_"&amp;ProkustesV!B197</f>
        <v>iss_38_5</v>
      </c>
      <c r="B192">
        <f>ProkustesV!E197</f>
        <v>0.40534100000000001</v>
      </c>
      <c r="C192">
        <f>ProkustesV!F197</f>
        <v>8.9963100000000004E-2</v>
      </c>
      <c r="D192">
        <f>ProkustesV!G197</f>
        <v>0.41209899999999999</v>
      </c>
      <c r="E192">
        <f>ProkustesV!H197</f>
        <v>-9.2202999999999993E-2</v>
      </c>
      <c r="F192">
        <f>ProkustesV!I197</f>
        <v>4.4563100000000001E-2</v>
      </c>
      <c r="G192">
        <f>ProkustesV!J197</f>
        <v>1.2027100000000001E-2</v>
      </c>
      <c r="H192">
        <f>ProkustesV!K197</f>
        <v>6.1131199999999997E-2</v>
      </c>
      <c r="I192">
        <f>ProkustesV!L197</f>
        <v>0.20822199999999999</v>
      </c>
      <c r="J192">
        <f>ProkustesV!M197</f>
        <v>6.3198500000000005E-2</v>
      </c>
      <c r="K192">
        <f>ProkustesV!N197</f>
        <v>8.4257399999999996E-2</v>
      </c>
      <c r="L192">
        <f>ProkustesV!O197</f>
        <v>-0.30454399999999998</v>
      </c>
      <c r="M192">
        <f>ProkustesV!P197</f>
        <v>0.20088400000000001</v>
      </c>
      <c r="N192">
        <f>ProkustesV!Q197</f>
        <v>6.5761899999999998E-2</v>
      </c>
      <c r="O192">
        <f>ProkustesV!R197</f>
        <v>-6.9458900000000004E-2</v>
      </c>
      <c r="P192">
        <f>ProkustesV!S197</f>
        <v>6.4564999999999997E-2</v>
      </c>
      <c r="Q192">
        <f>ProkustesV!T197</f>
        <v>-0.22075800000000001</v>
      </c>
      <c r="R192">
        <f>ProkustesV!U197</f>
        <v>-0.311255</v>
      </c>
      <c r="S192">
        <f>ProkustesV!V197</f>
        <v>-0.21462500000000001</v>
      </c>
      <c r="T192">
        <f>ProkustesV!W197</f>
        <v>-0.500861</v>
      </c>
      <c r="U192">
        <f>ProkustesV!X197</f>
        <v>1.6913900000000001E-3</v>
      </c>
    </row>
    <row r="193" spans="1:21" x14ac:dyDescent="0.3">
      <c r="A193" t="str">
        <f>MID(ProkustesV!C198,4,3)&amp;"_"&amp;ProkustesV!A198&amp;"_"&amp;ProkustesV!B198</f>
        <v>iss_39_1</v>
      </c>
      <c r="B193">
        <f>ProkustesV!E198</f>
        <v>0.39235999999999999</v>
      </c>
      <c r="C193">
        <f>ProkustesV!F198</f>
        <v>7.99348E-2</v>
      </c>
      <c r="D193">
        <f>ProkustesV!G198</f>
        <v>0.40059299999999998</v>
      </c>
      <c r="E193">
        <f>ProkustesV!H198</f>
        <v>-8.3928600000000006E-2</v>
      </c>
      <c r="F193">
        <f>ProkustesV!I198</f>
        <v>6.7432500000000006E-2</v>
      </c>
      <c r="G193">
        <f>ProkustesV!J198</f>
        <v>1.43348E-3</v>
      </c>
      <c r="H193">
        <f>ProkustesV!K198</f>
        <v>4.8110600000000003E-2</v>
      </c>
      <c r="I193">
        <f>ProkustesV!L198</f>
        <v>0.240152</v>
      </c>
      <c r="J193">
        <f>ProkustesV!M198</f>
        <v>4.6933299999999997E-2</v>
      </c>
      <c r="K193">
        <f>ProkustesV!N198</f>
        <v>8.2073599999999997E-2</v>
      </c>
      <c r="L193">
        <f>ProkustesV!O198</f>
        <v>-0.25605299999999998</v>
      </c>
      <c r="M193">
        <f>ProkustesV!P198</f>
        <v>0.203955</v>
      </c>
      <c r="N193">
        <f>ProkustesV!Q198</f>
        <v>5.7498800000000003E-2</v>
      </c>
      <c r="O193">
        <f>ProkustesV!R198</f>
        <v>-8.0601699999999998E-2</v>
      </c>
      <c r="P193">
        <f>ProkustesV!S198</f>
        <v>6.0987699999999999E-2</v>
      </c>
      <c r="Q193">
        <f>ProkustesV!T198</f>
        <v>-0.23630399999999999</v>
      </c>
      <c r="R193">
        <f>ProkustesV!U198</f>
        <v>-0.260042</v>
      </c>
      <c r="S193">
        <f>ProkustesV!V198</f>
        <v>-0.20822599999999999</v>
      </c>
      <c r="T193">
        <f>ProkustesV!W198</f>
        <v>-0.55782100000000001</v>
      </c>
      <c r="U193">
        <f>ProkustesV!X198</f>
        <v>1.5108299999999999E-3</v>
      </c>
    </row>
    <row r="194" spans="1:21" x14ac:dyDescent="0.3">
      <c r="A194" t="str">
        <f>MID(ProkustesV!C199,4,3)&amp;"_"&amp;ProkustesV!A199&amp;"_"&amp;ProkustesV!B199</f>
        <v>iss_39_2</v>
      </c>
      <c r="B194">
        <f>ProkustesV!E199</f>
        <v>0.37655100000000002</v>
      </c>
      <c r="C194">
        <f>ProkustesV!F199</f>
        <v>7.0660100000000003E-2</v>
      </c>
      <c r="D194">
        <f>ProkustesV!G199</f>
        <v>0.37386000000000003</v>
      </c>
      <c r="E194">
        <f>ProkustesV!H199</f>
        <v>-8.6308300000000004E-2</v>
      </c>
      <c r="F194">
        <f>ProkustesV!I199</f>
        <v>2.50288E-2</v>
      </c>
      <c r="G194">
        <f>ProkustesV!J199</f>
        <v>-1.2061000000000001E-2</v>
      </c>
      <c r="H194">
        <f>ProkustesV!K199</f>
        <v>5.8211499999999999E-2</v>
      </c>
      <c r="I194">
        <f>ProkustesV!L199</f>
        <v>0.26145499999999999</v>
      </c>
      <c r="J194">
        <f>ProkustesV!M199</f>
        <v>6.2276600000000001E-2</v>
      </c>
      <c r="K194">
        <f>ProkustesV!N199</f>
        <v>8.3220199999999994E-2</v>
      </c>
      <c r="L194">
        <f>ProkustesV!O199</f>
        <v>-0.217941</v>
      </c>
      <c r="M194">
        <f>ProkustesV!P199</f>
        <v>0.228323</v>
      </c>
      <c r="N194">
        <f>ProkustesV!Q199</f>
        <v>7.3808299999999993E-2</v>
      </c>
      <c r="O194">
        <f>ProkustesV!R199</f>
        <v>-7.0201600000000003E-2</v>
      </c>
      <c r="P194">
        <f>ProkustesV!S199</f>
        <v>7.1590200000000007E-2</v>
      </c>
      <c r="Q194">
        <f>ProkustesV!T199</f>
        <v>-0.23721999999999999</v>
      </c>
      <c r="R194">
        <f>ProkustesV!U199</f>
        <v>-0.234205</v>
      </c>
      <c r="S194">
        <f>ProkustesV!V199</f>
        <v>-0.221384</v>
      </c>
      <c r="T194">
        <f>ProkustesV!W199</f>
        <v>-0.58918099999999995</v>
      </c>
      <c r="U194">
        <f>ProkustesV!X199</f>
        <v>-1.64837E-2</v>
      </c>
    </row>
    <row r="195" spans="1:21" x14ac:dyDescent="0.3">
      <c r="A195" t="str">
        <f>MID(ProkustesV!C200,4,3)&amp;"_"&amp;ProkustesV!A200&amp;"_"&amp;ProkustesV!B200</f>
        <v>iss_39_3</v>
      </c>
      <c r="B195">
        <f>ProkustesV!E200</f>
        <v>0.40651700000000002</v>
      </c>
      <c r="C195">
        <f>ProkustesV!F200</f>
        <v>7.89546E-2</v>
      </c>
      <c r="D195">
        <f>ProkustesV!G200</f>
        <v>0.41109099999999998</v>
      </c>
      <c r="E195">
        <f>ProkustesV!H200</f>
        <v>-8.8132299999999997E-2</v>
      </c>
      <c r="F195">
        <f>ProkustesV!I200</f>
        <v>2.0133000000000002E-2</v>
      </c>
      <c r="G195">
        <f>ProkustesV!J200</f>
        <v>-2.3440000000000002E-3</v>
      </c>
      <c r="H195">
        <f>ProkustesV!K200</f>
        <v>4.1481900000000002E-2</v>
      </c>
      <c r="I195">
        <f>ProkustesV!L200</f>
        <v>0.24136199999999999</v>
      </c>
      <c r="J195">
        <f>ProkustesV!M200</f>
        <v>4.44108E-2</v>
      </c>
      <c r="K195">
        <f>ProkustesV!N200</f>
        <v>9.4204200000000002E-2</v>
      </c>
      <c r="L195">
        <f>ProkustesV!O200</f>
        <v>-0.24837300000000001</v>
      </c>
      <c r="M195">
        <f>ProkustesV!P200</f>
        <v>0.19941300000000001</v>
      </c>
      <c r="N195">
        <f>ProkustesV!Q200</f>
        <v>5.5691200000000003E-2</v>
      </c>
      <c r="O195">
        <f>ProkustesV!R200</f>
        <v>-9.64536E-2</v>
      </c>
      <c r="P195">
        <f>ProkustesV!S200</f>
        <v>5.7298599999999998E-2</v>
      </c>
      <c r="Q195">
        <f>ProkustesV!T200</f>
        <v>-0.239895</v>
      </c>
      <c r="R195">
        <f>ProkustesV!U200</f>
        <v>-0.22192200000000001</v>
      </c>
      <c r="S195">
        <f>ProkustesV!V200</f>
        <v>-0.18931100000000001</v>
      </c>
      <c r="T195">
        <f>ProkustesV!W200</f>
        <v>-0.56632800000000005</v>
      </c>
      <c r="U195">
        <f>ProkustesV!X200</f>
        <v>2.2020899999999999E-3</v>
      </c>
    </row>
    <row r="196" spans="1:21" x14ac:dyDescent="0.3">
      <c r="A196" t="str">
        <f>MID(ProkustesV!C201,4,3)&amp;"_"&amp;ProkustesV!A201&amp;"_"&amp;ProkustesV!B201</f>
        <v>iss_39_4</v>
      </c>
      <c r="B196">
        <f>ProkustesV!E201</f>
        <v>0.39915400000000001</v>
      </c>
      <c r="C196">
        <f>ProkustesV!F201</f>
        <v>8.6207500000000006E-2</v>
      </c>
      <c r="D196">
        <f>ProkustesV!G201</f>
        <v>0.40518900000000002</v>
      </c>
      <c r="E196">
        <f>ProkustesV!H201</f>
        <v>-9.67808E-2</v>
      </c>
      <c r="F196">
        <f>ProkustesV!I201</f>
        <v>4.3160400000000002E-2</v>
      </c>
      <c r="G196">
        <f>ProkustesV!J201</f>
        <v>-1.9164899999999999E-2</v>
      </c>
      <c r="H196">
        <f>ProkustesV!K201</f>
        <v>5.1358300000000003E-2</v>
      </c>
      <c r="I196">
        <f>ProkustesV!L201</f>
        <v>0.238486</v>
      </c>
      <c r="J196">
        <f>ProkustesV!M201</f>
        <v>5.7067800000000002E-2</v>
      </c>
      <c r="K196">
        <f>ProkustesV!N201</f>
        <v>8.2005900000000007E-2</v>
      </c>
      <c r="L196">
        <f>ProkustesV!O201</f>
        <v>-0.27534700000000001</v>
      </c>
      <c r="M196">
        <f>ProkustesV!P201</f>
        <v>0.21553600000000001</v>
      </c>
      <c r="N196">
        <f>ProkustesV!Q201</f>
        <v>5.9005799999999997E-2</v>
      </c>
      <c r="O196">
        <f>ProkustesV!R201</f>
        <v>-7.5782799999999997E-2</v>
      </c>
      <c r="P196">
        <f>ProkustesV!S201</f>
        <v>5.5801499999999997E-2</v>
      </c>
      <c r="Q196">
        <f>ProkustesV!T201</f>
        <v>-0.22606000000000001</v>
      </c>
      <c r="R196">
        <f>ProkustesV!U201</f>
        <v>-0.24501600000000001</v>
      </c>
      <c r="S196">
        <f>ProkustesV!V201</f>
        <v>-0.19819200000000001</v>
      </c>
      <c r="T196">
        <f>ProkustesV!W201</f>
        <v>-0.550373</v>
      </c>
      <c r="U196">
        <f>ProkustesV!X201</f>
        <v>-6.25487E-3</v>
      </c>
    </row>
    <row r="197" spans="1:21" x14ac:dyDescent="0.3">
      <c r="A197" t="str">
        <f>MID(ProkustesV!C202,4,3)&amp;"_"&amp;ProkustesV!A202&amp;"_"&amp;ProkustesV!B202</f>
        <v>iss_39_5</v>
      </c>
      <c r="B197">
        <f>ProkustesV!E202</f>
        <v>0.416522</v>
      </c>
      <c r="C197">
        <f>ProkustesV!F202</f>
        <v>7.7094300000000004E-2</v>
      </c>
      <c r="D197">
        <f>ProkustesV!G202</f>
        <v>0.42391699999999999</v>
      </c>
      <c r="E197">
        <f>ProkustesV!H202</f>
        <v>-8.6801100000000006E-2</v>
      </c>
      <c r="F197">
        <f>ProkustesV!I202</f>
        <v>8.4315699999999993E-2</v>
      </c>
      <c r="G197">
        <f>ProkustesV!J202</f>
        <v>-6.6770800000000002E-3</v>
      </c>
      <c r="H197">
        <f>ProkustesV!K202</f>
        <v>4.0462600000000001E-2</v>
      </c>
      <c r="I197">
        <f>ProkustesV!L202</f>
        <v>0.238293</v>
      </c>
      <c r="J197">
        <f>ProkustesV!M202</f>
        <v>4.6540600000000001E-2</v>
      </c>
      <c r="K197">
        <f>ProkustesV!N202</f>
        <v>7.0798100000000003E-2</v>
      </c>
      <c r="L197">
        <f>ProkustesV!O202</f>
        <v>-0.29917500000000002</v>
      </c>
      <c r="M197">
        <f>ProkustesV!P202</f>
        <v>0.19111</v>
      </c>
      <c r="N197">
        <f>ProkustesV!Q202</f>
        <v>4.2379800000000002E-2</v>
      </c>
      <c r="O197">
        <f>ProkustesV!R202</f>
        <v>-7.3364399999999996E-2</v>
      </c>
      <c r="P197">
        <f>ProkustesV!S202</f>
        <v>4.6979E-2</v>
      </c>
      <c r="Q197">
        <f>ProkustesV!T202</f>
        <v>-0.20807999999999999</v>
      </c>
      <c r="R197">
        <f>ProkustesV!U202</f>
        <v>-0.29953099999999999</v>
      </c>
      <c r="S197">
        <f>ProkustesV!V202</f>
        <v>-0.199292</v>
      </c>
      <c r="T197">
        <f>ProkustesV!W202</f>
        <v>-0.50241100000000005</v>
      </c>
      <c r="U197">
        <f>ProkustesV!X202</f>
        <v>-3.08034E-3</v>
      </c>
    </row>
    <row r="198" spans="1:21" x14ac:dyDescent="0.3">
      <c r="A198" t="str">
        <f>MID(ProkustesV!C203,4,3)&amp;"_"&amp;ProkustesV!A203&amp;"_"&amp;ProkustesV!B203</f>
        <v>iss_40_1</v>
      </c>
      <c r="B198">
        <f>ProkustesV!E203</f>
        <v>0.36716799999999999</v>
      </c>
      <c r="C198">
        <f>ProkustesV!F203</f>
        <v>9.36192E-2</v>
      </c>
      <c r="D198">
        <f>ProkustesV!G203</f>
        <v>0.37124800000000002</v>
      </c>
      <c r="E198">
        <f>ProkustesV!H203</f>
        <v>-0.103826</v>
      </c>
      <c r="F198">
        <f>ProkustesV!I203</f>
        <v>-1.6211900000000001E-2</v>
      </c>
      <c r="G198">
        <f>ProkustesV!J203</f>
        <v>2.4401700000000002E-3</v>
      </c>
      <c r="H198">
        <f>ProkustesV!K203</f>
        <v>6.6441100000000003E-2</v>
      </c>
      <c r="I198">
        <f>ProkustesV!L203</f>
        <v>0.26860899999999999</v>
      </c>
      <c r="J198">
        <f>ProkustesV!M203</f>
        <v>6.6920599999999997E-2</v>
      </c>
      <c r="K198">
        <f>ProkustesV!N203</f>
        <v>8.74143E-2</v>
      </c>
      <c r="L198">
        <f>ProkustesV!O203</f>
        <v>-0.231736</v>
      </c>
      <c r="M198">
        <f>ProkustesV!P203</f>
        <v>0.24122499999999999</v>
      </c>
      <c r="N198">
        <f>ProkustesV!Q203</f>
        <v>7.7359499999999998E-2</v>
      </c>
      <c r="O198">
        <f>ProkustesV!R203</f>
        <v>-0.10173699999999999</v>
      </c>
      <c r="P198">
        <f>ProkustesV!S203</f>
        <v>7.5600299999999995E-2</v>
      </c>
      <c r="Q198">
        <f>ProkustesV!T203</f>
        <v>-0.25359300000000001</v>
      </c>
      <c r="R198">
        <f>ProkustesV!U203</f>
        <v>-0.208868</v>
      </c>
      <c r="S198">
        <f>ProkustesV!V203</f>
        <v>-0.233352</v>
      </c>
      <c r="T198">
        <f>ProkustesV!W203</f>
        <v>-0.56792100000000001</v>
      </c>
      <c r="U198">
        <f>ProkustesV!X203</f>
        <v>-7.9898199999999995E-4</v>
      </c>
    </row>
    <row r="199" spans="1:21" x14ac:dyDescent="0.3">
      <c r="A199" t="str">
        <f>MID(ProkustesV!C204,4,3)&amp;"_"&amp;ProkustesV!A204&amp;"_"&amp;ProkustesV!B204</f>
        <v>iss_40_2</v>
      </c>
      <c r="B199">
        <f>ProkustesV!E204</f>
        <v>0.39983299999999999</v>
      </c>
      <c r="C199">
        <f>ProkustesV!F204</f>
        <v>8.8600399999999996E-2</v>
      </c>
      <c r="D199">
        <f>ProkustesV!G204</f>
        <v>0.396032</v>
      </c>
      <c r="E199">
        <f>ProkustesV!H204</f>
        <v>-7.9453800000000005E-2</v>
      </c>
      <c r="F199">
        <f>ProkustesV!I204</f>
        <v>8.6510000000000004E-2</v>
      </c>
      <c r="G199">
        <f>ProkustesV!J204</f>
        <v>1.2389000000000001E-2</v>
      </c>
      <c r="H199">
        <f>ProkustesV!K204</f>
        <v>4.8397000000000003E-2</v>
      </c>
      <c r="I199">
        <f>ProkustesV!L204</f>
        <v>0.236924</v>
      </c>
      <c r="J199">
        <f>ProkustesV!M204</f>
        <v>4.9534799999999997E-2</v>
      </c>
      <c r="K199">
        <f>ProkustesV!N204</f>
        <v>8.2641099999999995E-2</v>
      </c>
      <c r="L199">
        <f>ProkustesV!O204</f>
        <v>-0.29594300000000001</v>
      </c>
      <c r="M199">
        <f>ProkustesV!P204</f>
        <v>0.22157399999999999</v>
      </c>
      <c r="N199">
        <f>ProkustesV!Q204</f>
        <v>4.7309999999999998E-2</v>
      </c>
      <c r="O199">
        <f>ProkustesV!R204</f>
        <v>-8.39062E-2</v>
      </c>
      <c r="P199">
        <f>ProkustesV!S204</f>
        <v>4.5259599999999997E-2</v>
      </c>
      <c r="Q199">
        <f>ProkustesV!T204</f>
        <v>-0.24274499999999999</v>
      </c>
      <c r="R199">
        <f>ProkustesV!U204</f>
        <v>-0.28976000000000002</v>
      </c>
      <c r="S199">
        <f>ProkustesV!V204</f>
        <v>-0.25522</v>
      </c>
      <c r="T199">
        <f>ProkustesV!W204</f>
        <v>-0.48717199999999999</v>
      </c>
      <c r="U199">
        <f>ProkustesV!X204</f>
        <v>1.91956E-2</v>
      </c>
    </row>
    <row r="200" spans="1:21" x14ac:dyDescent="0.3">
      <c r="A200" t="str">
        <f>MID(ProkustesV!C205,4,3)&amp;"_"&amp;ProkustesV!A205&amp;"_"&amp;ProkustesV!B205</f>
        <v>iss_40_3</v>
      </c>
      <c r="B200">
        <f>ProkustesV!E205</f>
        <v>0.38819500000000001</v>
      </c>
      <c r="C200">
        <f>ProkustesV!F205</f>
        <v>9.6383099999999999E-2</v>
      </c>
      <c r="D200">
        <f>ProkustesV!G205</f>
        <v>0.39169199999999998</v>
      </c>
      <c r="E200">
        <f>ProkustesV!H205</f>
        <v>-9.1950500000000004E-2</v>
      </c>
      <c r="F200">
        <f>ProkustesV!I205</f>
        <v>8.6690900000000001E-2</v>
      </c>
      <c r="G200">
        <f>ProkustesV!J205</f>
        <v>1.54255E-2</v>
      </c>
      <c r="H200">
        <f>ProkustesV!K205</f>
        <v>5.3112300000000001E-2</v>
      </c>
      <c r="I200">
        <f>ProkustesV!L205</f>
        <v>0.217331</v>
      </c>
      <c r="J200">
        <f>ProkustesV!M205</f>
        <v>5.6808999999999998E-2</v>
      </c>
      <c r="K200">
        <f>ProkustesV!N205</f>
        <v>0.10279000000000001</v>
      </c>
      <c r="L200">
        <f>ProkustesV!O205</f>
        <v>-0.311145</v>
      </c>
      <c r="M200">
        <f>ProkustesV!P205</f>
        <v>0.218417</v>
      </c>
      <c r="N200">
        <f>ProkustesV!Q205</f>
        <v>5.8619900000000003E-2</v>
      </c>
      <c r="O200">
        <f>ProkustesV!R205</f>
        <v>-7.9295000000000004E-2</v>
      </c>
      <c r="P200">
        <f>ProkustesV!S205</f>
        <v>6.6562800000000005E-2</v>
      </c>
      <c r="Q200">
        <f>ProkustesV!T205</f>
        <v>-0.25341599999999997</v>
      </c>
      <c r="R200">
        <f>ProkustesV!U205</f>
        <v>-0.31362200000000001</v>
      </c>
      <c r="S200">
        <f>ProkustesV!V205</f>
        <v>-0.240065</v>
      </c>
      <c r="T200">
        <f>ProkustesV!W205</f>
        <v>-0.47691499999999998</v>
      </c>
      <c r="U200">
        <f>ProkustesV!X205</f>
        <v>1.43807E-2</v>
      </c>
    </row>
    <row r="201" spans="1:21" x14ac:dyDescent="0.3">
      <c r="A201" t="str">
        <f>MID(ProkustesV!C206,4,3)&amp;"_"&amp;ProkustesV!A206&amp;"_"&amp;ProkustesV!B206</f>
        <v>iss_40_4</v>
      </c>
      <c r="B201">
        <f>ProkustesV!E206</f>
        <v>0.39887600000000001</v>
      </c>
      <c r="C201">
        <f>ProkustesV!F206</f>
        <v>9.5092399999999994E-2</v>
      </c>
      <c r="D201">
        <f>ProkustesV!G206</f>
        <v>0.402947</v>
      </c>
      <c r="E201">
        <f>ProkustesV!H206</f>
        <v>-9.9148500000000001E-2</v>
      </c>
      <c r="F201">
        <f>ProkustesV!I206</f>
        <v>3.5861900000000002E-2</v>
      </c>
      <c r="G201">
        <f>ProkustesV!J206</f>
        <v>-6.7327799999999998E-3</v>
      </c>
      <c r="H201">
        <f>ProkustesV!K206</f>
        <v>4.66016E-2</v>
      </c>
      <c r="I201">
        <f>ProkustesV!L206</f>
        <v>0.25789699999999999</v>
      </c>
      <c r="J201">
        <f>ProkustesV!M206</f>
        <v>5.0516600000000002E-2</v>
      </c>
      <c r="K201">
        <f>ProkustesV!N206</f>
        <v>0.105521</v>
      </c>
      <c r="L201">
        <f>ProkustesV!O206</f>
        <v>-0.264793</v>
      </c>
      <c r="M201">
        <f>ProkustesV!P206</f>
        <v>0.23497100000000001</v>
      </c>
      <c r="N201">
        <f>ProkustesV!Q206</f>
        <v>4.7888800000000002E-2</v>
      </c>
      <c r="O201">
        <f>ProkustesV!R206</f>
        <v>-8.8744500000000004E-2</v>
      </c>
      <c r="P201">
        <f>ProkustesV!S206</f>
        <v>4.84546E-2</v>
      </c>
      <c r="Q201">
        <f>ProkustesV!T206</f>
        <v>-0.24113299999999999</v>
      </c>
      <c r="R201">
        <f>ProkustesV!U206</f>
        <v>-0.28305999999999998</v>
      </c>
      <c r="S201">
        <f>ProkustesV!V206</f>
        <v>-0.25743500000000002</v>
      </c>
      <c r="T201">
        <f>ProkustesV!W206</f>
        <v>-0.483294</v>
      </c>
      <c r="U201">
        <f>ProkustesV!X206</f>
        <v>-2.8742299999999998E-4</v>
      </c>
    </row>
    <row r="202" spans="1:21" x14ac:dyDescent="0.3">
      <c r="A202" t="str">
        <f>MID(ProkustesV!C207,4,3)&amp;"_"&amp;ProkustesV!A207&amp;"_"&amp;ProkustesV!B207</f>
        <v>iss_40_5</v>
      </c>
      <c r="B202">
        <f>ProkustesV!E207</f>
        <v>0.386963</v>
      </c>
      <c r="C202">
        <f>ProkustesV!F207</f>
        <v>0.102324</v>
      </c>
      <c r="D202">
        <f>ProkustesV!G207</f>
        <v>0.39294699999999999</v>
      </c>
      <c r="E202">
        <f>ProkustesV!H207</f>
        <v>-7.5887200000000002E-2</v>
      </c>
      <c r="F202">
        <f>ProkustesV!I207</f>
        <v>3.8770300000000001E-2</v>
      </c>
      <c r="G202">
        <f>ProkustesV!J207</f>
        <v>-3.9257499999999999E-4</v>
      </c>
      <c r="H202">
        <f>ProkustesV!K207</f>
        <v>6.4108299999999993E-2</v>
      </c>
      <c r="I202">
        <f>ProkustesV!L207</f>
        <v>0.22228300000000001</v>
      </c>
      <c r="J202">
        <f>ProkustesV!M207</f>
        <v>6.6498100000000004E-2</v>
      </c>
      <c r="K202">
        <f>ProkustesV!N207</f>
        <v>8.0379199999999998E-2</v>
      </c>
      <c r="L202">
        <f>ProkustesV!O207</f>
        <v>-0.2545</v>
      </c>
      <c r="M202">
        <f>ProkustesV!P207</f>
        <v>0.21387100000000001</v>
      </c>
      <c r="N202">
        <f>ProkustesV!Q207</f>
        <v>7.2985599999999998E-2</v>
      </c>
      <c r="O202">
        <f>ProkustesV!R207</f>
        <v>-7.8229000000000007E-2</v>
      </c>
      <c r="P202">
        <f>ProkustesV!S207</f>
        <v>7.0347800000000002E-2</v>
      </c>
      <c r="Q202">
        <f>ProkustesV!T207</f>
        <v>-0.239621</v>
      </c>
      <c r="R202">
        <f>ProkustesV!U207</f>
        <v>-0.306645</v>
      </c>
      <c r="S202">
        <f>ProkustesV!V207</f>
        <v>-0.229934</v>
      </c>
      <c r="T202">
        <f>ProkustesV!W207</f>
        <v>-0.53147500000000003</v>
      </c>
      <c r="U202">
        <f>ProkustesV!X207</f>
        <v>5.2054600000000003E-3</v>
      </c>
    </row>
    <row r="203" spans="1:21" x14ac:dyDescent="0.3">
      <c r="A203" t="str">
        <f>MID(ProkustesV!C208,4,3)&amp;"_"&amp;ProkustesV!A208&amp;"_"&amp;ProkustesV!B208</f>
        <v>iss_41_1</v>
      </c>
      <c r="B203">
        <f>ProkustesV!E208</f>
        <v>0.40629599999999999</v>
      </c>
      <c r="C203">
        <f>ProkustesV!F208</f>
        <v>7.6759800000000003E-2</v>
      </c>
      <c r="D203">
        <f>ProkustesV!G208</f>
        <v>0.408219</v>
      </c>
      <c r="E203">
        <f>ProkustesV!H208</f>
        <v>-8.4122799999999998E-2</v>
      </c>
      <c r="F203">
        <f>ProkustesV!I208</f>
        <v>6.1944699999999998E-2</v>
      </c>
      <c r="G203">
        <f>ProkustesV!J208</f>
        <v>1.36956E-2</v>
      </c>
      <c r="H203">
        <f>ProkustesV!K208</f>
        <v>3.67187E-2</v>
      </c>
      <c r="I203">
        <f>ProkustesV!L208</f>
        <v>0.230293</v>
      </c>
      <c r="J203">
        <f>ProkustesV!M208</f>
        <v>4.2452799999999999E-2</v>
      </c>
      <c r="K203">
        <f>ProkustesV!N208</f>
        <v>9.9398200000000006E-2</v>
      </c>
      <c r="L203">
        <f>ProkustesV!O208</f>
        <v>-0.281995</v>
      </c>
      <c r="M203">
        <f>ProkustesV!P208</f>
        <v>0.19778899999999999</v>
      </c>
      <c r="N203">
        <f>ProkustesV!Q208</f>
        <v>5.6466000000000002E-2</v>
      </c>
      <c r="O203">
        <f>ProkustesV!R208</f>
        <v>-8.4157499999999996E-2</v>
      </c>
      <c r="P203">
        <f>ProkustesV!S208</f>
        <v>6.8576799999999993E-2</v>
      </c>
      <c r="Q203">
        <f>ProkustesV!T208</f>
        <v>-0.23902499999999999</v>
      </c>
      <c r="R203">
        <f>ProkustesV!U208</f>
        <v>-0.29263699999999998</v>
      </c>
      <c r="S203">
        <f>ProkustesV!V208</f>
        <v>-0.228963</v>
      </c>
      <c r="T203">
        <f>ProkustesV!W208</f>
        <v>-0.50604099999999996</v>
      </c>
      <c r="U203">
        <f>ProkustesV!X208</f>
        <v>1.8331900000000002E-2</v>
      </c>
    </row>
    <row r="204" spans="1:21" x14ac:dyDescent="0.3">
      <c r="A204" t="str">
        <f>MID(ProkustesV!C209,4,3)&amp;"_"&amp;ProkustesV!A209&amp;"_"&amp;ProkustesV!B209</f>
        <v>iss_41_2</v>
      </c>
      <c r="B204">
        <f>ProkustesV!E209</f>
        <v>0.405947</v>
      </c>
      <c r="C204">
        <f>ProkustesV!F209</f>
        <v>8.3122699999999994E-2</v>
      </c>
      <c r="D204">
        <f>ProkustesV!G209</f>
        <v>0.40555000000000002</v>
      </c>
      <c r="E204">
        <f>ProkustesV!H209</f>
        <v>-9.5913799999999994E-2</v>
      </c>
      <c r="F204">
        <f>ProkustesV!I209</f>
        <v>6.9179199999999996E-2</v>
      </c>
      <c r="G204">
        <f>ProkustesV!J209</f>
        <v>-1.9516200000000001E-2</v>
      </c>
      <c r="H204">
        <f>ProkustesV!K209</f>
        <v>3.1224600000000002E-2</v>
      </c>
      <c r="I204">
        <f>ProkustesV!L209</f>
        <v>0.26272099999999998</v>
      </c>
      <c r="J204">
        <f>ProkustesV!M209</f>
        <v>3.6335100000000002E-2</v>
      </c>
      <c r="K204">
        <f>ProkustesV!N209</f>
        <v>9.65477E-2</v>
      </c>
      <c r="L204">
        <f>ProkustesV!O209</f>
        <v>-0.29403800000000002</v>
      </c>
      <c r="M204">
        <f>ProkustesV!P209</f>
        <v>0.25401699999999999</v>
      </c>
      <c r="N204">
        <f>ProkustesV!Q209</f>
        <v>4.17755E-2</v>
      </c>
      <c r="O204">
        <f>ProkustesV!R209</f>
        <v>-9.3776100000000001E-2</v>
      </c>
      <c r="P204">
        <f>ProkustesV!S209</f>
        <v>4.7938099999999997E-2</v>
      </c>
      <c r="Q204">
        <f>ProkustesV!T209</f>
        <v>-0.23293800000000001</v>
      </c>
      <c r="R204">
        <f>ProkustesV!U209</f>
        <v>-0.29005199999999998</v>
      </c>
      <c r="S204">
        <f>ProkustesV!V209</f>
        <v>-0.24607799999999999</v>
      </c>
      <c r="T204">
        <f>ProkustesV!W209</f>
        <v>-0.45385999999999999</v>
      </c>
      <c r="U204">
        <f>ProkustesV!X209</f>
        <v>-8.1859500000000009E-3</v>
      </c>
    </row>
    <row r="205" spans="1:21" x14ac:dyDescent="0.3">
      <c r="A205" t="str">
        <f>MID(ProkustesV!C210,4,3)&amp;"_"&amp;ProkustesV!A210&amp;"_"&amp;ProkustesV!B210</f>
        <v>iss_41_3</v>
      </c>
      <c r="B205">
        <f>ProkustesV!E210</f>
        <v>0.38586700000000002</v>
      </c>
      <c r="C205">
        <f>ProkustesV!F210</f>
        <v>8.43444E-2</v>
      </c>
      <c r="D205">
        <f>ProkustesV!G210</f>
        <v>0.39643400000000001</v>
      </c>
      <c r="E205">
        <f>ProkustesV!H210</f>
        <v>-7.7007999999999993E-2</v>
      </c>
      <c r="F205">
        <f>ProkustesV!I210</f>
        <v>6.4582600000000004E-2</v>
      </c>
      <c r="G205">
        <f>ProkustesV!J210</f>
        <v>-7.24801E-3</v>
      </c>
      <c r="H205">
        <f>ProkustesV!K210</f>
        <v>3.3881099999999997E-2</v>
      </c>
      <c r="I205">
        <f>ProkustesV!L210</f>
        <v>0.243177</v>
      </c>
      <c r="J205">
        <f>ProkustesV!M210</f>
        <v>3.7380200000000002E-2</v>
      </c>
      <c r="K205">
        <f>ProkustesV!N210</f>
        <v>8.5691699999999996E-2</v>
      </c>
      <c r="L205">
        <f>ProkustesV!O210</f>
        <v>-0.25076599999999999</v>
      </c>
      <c r="M205">
        <f>ProkustesV!P210</f>
        <v>0.27333499999999999</v>
      </c>
      <c r="N205">
        <f>ProkustesV!Q210</f>
        <v>4.9656499999999999E-2</v>
      </c>
      <c r="O205">
        <f>ProkustesV!R210</f>
        <v>-8.3888699999999997E-2</v>
      </c>
      <c r="P205">
        <f>ProkustesV!S210</f>
        <v>5.9061900000000001E-2</v>
      </c>
      <c r="Q205">
        <f>ProkustesV!T210</f>
        <v>-0.25081799999999999</v>
      </c>
      <c r="R205">
        <f>ProkustesV!U210</f>
        <v>-0.28053800000000001</v>
      </c>
      <c r="S205">
        <f>ProkustesV!V210</f>
        <v>-0.26432699999999998</v>
      </c>
      <c r="T205">
        <f>ProkustesV!W210</f>
        <v>-0.49555900000000003</v>
      </c>
      <c r="U205">
        <f>ProkustesV!X210</f>
        <v>-3.2585299999999999E-3</v>
      </c>
    </row>
    <row r="206" spans="1:21" x14ac:dyDescent="0.3">
      <c r="A206" t="str">
        <f>MID(ProkustesV!C211,4,3)&amp;"_"&amp;ProkustesV!A211&amp;"_"&amp;ProkustesV!B211</f>
        <v>iss_41_4</v>
      </c>
      <c r="B206">
        <f>ProkustesV!E211</f>
        <v>0.40462199999999998</v>
      </c>
      <c r="C206">
        <f>ProkustesV!F211</f>
        <v>7.2906299999999993E-2</v>
      </c>
      <c r="D206">
        <f>ProkustesV!G211</f>
        <v>0.40555999999999998</v>
      </c>
      <c r="E206">
        <f>ProkustesV!H211</f>
        <v>-9.0134500000000006E-2</v>
      </c>
      <c r="F206">
        <f>ProkustesV!I211</f>
        <v>5.6321599999999999E-2</v>
      </c>
      <c r="G206">
        <f>ProkustesV!J211</f>
        <v>-1.79379E-2</v>
      </c>
      <c r="H206">
        <f>ProkustesV!K211</f>
        <v>2.0738599999999999E-2</v>
      </c>
      <c r="I206">
        <f>ProkustesV!L211</f>
        <v>0.27071200000000001</v>
      </c>
      <c r="J206">
        <f>ProkustesV!M211</f>
        <v>3.1573999999999998E-2</v>
      </c>
      <c r="K206">
        <f>ProkustesV!N211</f>
        <v>6.69511E-2</v>
      </c>
      <c r="L206">
        <f>ProkustesV!O211</f>
        <v>-0.28500399999999998</v>
      </c>
      <c r="M206">
        <f>ProkustesV!P211</f>
        <v>0.27438699999999999</v>
      </c>
      <c r="N206">
        <f>ProkustesV!Q211</f>
        <v>4.8762300000000001E-2</v>
      </c>
      <c r="O206">
        <f>ProkustesV!R211</f>
        <v>-7.73953E-2</v>
      </c>
      <c r="P206">
        <f>ProkustesV!S211</f>
        <v>5.4355800000000003E-2</v>
      </c>
      <c r="Q206">
        <f>ProkustesV!T211</f>
        <v>-0.23544000000000001</v>
      </c>
      <c r="R206">
        <f>ProkustesV!U211</f>
        <v>-0.28073700000000001</v>
      </c>
      <c r="S206">
        <f>ProkustesV!V211</f>
        <v>-0.25575500000000001</v>
      </c>
      <c r="T206">
        <f>ProkustesV!W211</f>
        <v>-0.45619300000000002</v>
      </c>
      <c r="U206">
        <f>ProkustesV!X211</f>
        <v>-8.2939399999999996E-3</v>
      </c>
    </row>
    <row r="207" spans="1:21" x14ac:dyDescent="0.3">
      <c r="A207" t="str">
        <f>MID(ProkustesV!C212,4,3)&amp;"_"&amp;ProkustesV!A212&amp;"_"&amp;ProkustesV!B212</f>
        <v>iss_41_5</v>
      </c>
      <c r="B207">
        <f>ProkustesV!E212</f>
        <v>0.39953499999999997</v>
      </c>
      <c r="C207">
        <f>ProkustesV!F212</f>
        <v>8.2818000000000003E-2</v>
      </c>
      <c r="D207">
        <f>ProkustesV!G212</f>
        <v>0.40183000000000002</v>
      </c>
      <c r="E207">
        <f>ProkustesV!H212</f>
        <v>-8.7297399999999997E-2</v>
      </c>
      <c r="F207">
        <f>ProkustesV!I212</f>
        <v>5.1518099999999997E-2</v>
      </c>
      <c r="G207">
        <f>ProkustesV!J212</f>
        <v>5.3150799999999998E-3</v>
      </c>
      <c r="H207">
        <f>ProkustesV!K212</f>
        <v>4.2146299999999998E-2</v>
      </c>
      <c r="I207">
        <f>ProkustesV!L212</f>
        <v>0.23788999999999999</v>
      </c>
      <c r="J207">
        <f>ProkustesV!M212</f>
        <v>4.0044799999999998E-2</v>
      </c>
      <c r="K207">
        <f>ProkustesV!N212</f>
        <v>0.102452</v>
      </c>
      <c r="L207">
        <f>ProkustesV!O212</f>
        <v>-0.28587600000000002</v>
      </c>
      <c r="M207">
        <f>ProkustesV!P212</f>
        <v>0.240842</v>
      </c>
      <c r="N207">
        <f>ProkustesV!Q212</f>
        <v>5.33743E-2</v>
      </c>
      <c r="O207">
        <f>ProkustesV!R212</f>
        <v>-9.5057699999999995E-2</v>
      </c>
      <c r="P207">
        <f>ProkustesV!S212</f>
        <v>5.5965300000000003E-2</v>
      </c>
      <c r="Q207">
        <f>ProkustesV!T212</f>
        <v>-0.24143999999999999</v>
      </c>
      <c r="R207">
        <f>ProkustesV!U212</f>
        <v>-0.27381100000000003</v>
      </c>
      <c r="S207">
        <f>ProkustesV!V212</f>
        <v>-0.26089299999999999</v>
      </c>
      <c r="T207">
        <f>ProkustesV!W212</f>
        <v>-0.48472700000000002</v>
      </c>
      <c r="U207">
        <f>ProkustesV!X212</f>
        <v>1.5370999999999999E-2</v>
      </c>
    </row>
    <row r="208" spans="1:21" x14ac:dyDescent="0.3">
      <c r="A208" t="str">
        <f>MID(ProkustesV!C213,4,3)&amp;"_"&amp;ProkustesV!A213&amp;"_"&amp;ProkustesV!B213</f>
        <v>iss_42_1</v>
      </c>
      <c r="B208">
        <f>ProkustesV!E213</f>
        <v>0.36372199999999999</v>
      </c>
      <c r="C208">
        <f>ProkustesV!F213</f>
        <v>9.8098299999999999E-2</v>
      </c>
      <c r="D208">
        <f>ProkustesV!G213</f>
        <v>0.36372399999999999</v>
      </c>
      <c r="E208">
        <f>ProkustesV!H213</f>
        <v>-0.102295</v>
      </c>
      <c r="F208">
        <f>ProkustesV!I213</f>
        <v>1.76434E-2</v>
      </c>
      <c r="G208">
        <f>ProkustesV!J213</f>
        <v>-5.3390099999999999E-3</v>
      </c>
      <c r="H208">
        <f>ProkustesV!K213</f>
        <v>5.9209499999999998E-2</v>
      </c>
      <c r="I208">
        <f>ProkustesV!L213</f>
        <v>0.28517300000000001</v>
      </c>
      <c r="J208">
        <f>ProkustesV!M213</f>
        <v>6.21402E-2</v>
      </c>
      <c r="K208">
        <f>ProkustesV!N213</f>
        <v>0.108015</v>
      </c>
      <c r="L208">
        <f>ProkustesV!O213</f>
        <v>-0.239703</v>
      </c>
      <c r="M208">
        <f>ProkustesV!P213</f>
        <v>0.23385600000000001</v>
      </c>
      <c r="N208">
        <f>ProkustesV!Q213</f>
        <v>6.7438600000000001E-2</v>
      </c>
      <c r="O208">
        <f>ProkustesV!R213</f>
        <v>-0.112164</v>
      </c>
      <c r="P208">
        <f>ProkustesV!S213</f>
        <v>7.0424100000000003E-2</v>
      </c>
      <c r="Q208">
        <f>ProkustesV!T213</f>
        <v>-0.29263400000000001</v>
      </c>
      <c r="R208">
        <f>ProkustesV!U213</f>
        <v>-0.20923800000000001</v>
      </c>
      <c r="S208">
        <f>ProkustesV!V213</f>
        <v>-0.206173</v>
      </c>
      <c r="T208">
        <f>ProkustesV!W213</f>
        <v>-0.55536099999999999</v>
      </c>
      <c r="U208">
        <f>ProkustesV!X213</f>
        <v>-6.5373000000000002E-3</v>
      </c>
    </row>
    <row r="209" spans="1:21" x14ac:dyDescent="0.3">
      <c r="A209" t="str">
        <f>MID(ProkustesV!C214,4,3)&amp;"_"&amp;ProkustesV!A214&amp;"_"&amp;ProkustesV!B214</f>
        <v>iss_42_2</v>
      </c>
      <c r="B209">
        <f>ProkustesV!E214</f>
        <v>0.40295999999999998</v>
      </c>
      <c r="C209">
        <f>ProkustesV!F214</f>
        <v>0.10507</v>
      </c>
      <c r="D209">
        <f>ProkustesV!G214</f>
        <v>0.40802899999999998</v>
      </c>
      <c r="E209">
        <f>ProkustesV!H214</f>
        <v>-0.105684</v>
      </c>
      <c r="F209">
        <f>ProkustesV!I214</f>
        <v>4.3942799999999997E-2</v>
      </c>
      <c r="G209">
        <f>ProkustesV!J214</f>
        <v>-1.3945600000000001E-2</v>
      </c>
      <c r="H209">
        <f>ProkustesV!K214</f>
        <v>3.0635800000000001E-2</v>
      </c>
      <c r="I209">
        <f>ProkustesV!L214</f>
        <v>0.27559499999999998</v>
      </c>
      <c r="J209">
        <f>ProkustesV!M214</f>
        <v>3.8723399999999998E-2</v>
      </c>
      <c r="K209">
        <f>ProkustesV!N214</f>
        <v>9.0135099999999996E-2</v>
      </c>
      <c r="L209">
        <f>ProkustesV!O214</f>
        <v>-0.21691099999999999</v>
      </c>
      <c r="M209">
        <f>ProkustesV!P214</f>
        <v>0.2137</v>
      </c>
      <c r="N209">
        <f>ProkustesV!Q214</f>
        <v>3.6256900000000002E-2</v>
      </c>
      <c r="O209">
        <f>ProkustesV!R214</f>
        <v>-8.71778E-2</v>
      </c>
      <c r="P209">
        <f>ProkustesV!S214</f>
        <v>2.9920700000000001E-2</v>
      </c>
      <c r="Q209">
        <f>ProkustesV!T214</f>
        <v>-0.25510300000000002</v>
      </c>
      <c r="R209">
        <f>ProkustesV!U214</f>
        <v>-0.230826</v>
      </c>
      <c r="S209">
        <f>ProkustesV!V214</f>
        <v>-0.21147299999999999</v>
      </c>
      <c r="T209">
        <f>ProkustesV!W214</f>
        <v>-0.54273000000000005</v>
      </c>
      <c r="U209">
        <f>ProkustesV!X214</f>
        <v>-1.11185E-2</v>
      </c>
    </row>
    <row r="210" spans="1:21" x14ac:dyDescent="0.3">
      <c r="A210" t="str">
        <f>MID(ProkustesV!C215,4,3)&amp;"_"&amp;ProkustesV!A215&amp;"_"&amp;ProkustesV!B215</f>
        <v>iss_42_3</v>
      </c>
      <c r="B210">
        <f>ProkustesV!E215</f>
        <v>0.380303</v>
      </c>
      <c r="C210">
        <f>ProkustesV!F215</f>
        <v>9.5557400000000001E-2</v>
      </c>
      <c r="D210">
        <f>ProkustesV!G215</f>
        <v>0.37560700000000002</v>
      </c>
      <c r="E210">
        <f>ProkustesV!H215</f>
        <v>-0.10714</v>
      </c>
      <c r="F210">
        <f>ProkustesV!I215</f>
        <v>2.1314699999999999E-2</v>
      </c>
      <c r="G210">
        <f>ProkustesV!J215</f>
        <v>-6.2161400000000002E-3</v>
      </c>
      <c r="H210">
        <f>ProkustesV!K215</f>
        <v>5.0023999999999999E-2</v>
      </c>
      <c r="I210">
        <f>ProkustesV!L215</f>
        <v>0.28430899999999998</v>
      </c>
      <c r="J210">
        <f>ProkustesV!M215</f>
        <v>5.3486699999999998E-2</v>
      </c>
      <c r="K210">
        <f>ProkustesV!N215</f>
        <v>8.7635199999999996E-2</v>
      </c>
      <c r="L210">
        <f>ProkustesV!O215</f>
        <v>-0.237119</v>
      </c>
      <c r="M210">
        <f>ProkustesV!P215</f>
        <v>0.23680699999999999</v>
      </c>
      <c r="N210">
        <f>ProkustesV!Q215</f>
        <v>5.4521199999999999E-2</v>
      </c>
      <c r="O210">
        <f>ProkustesV!R215</f>
        <v>-8.9924599999999993E-2</v>
      </c>
      <c r="P210">
        <f>ProkustesV!S215</f>
        <v>4.7396899999999999E-2</v>
      </c>
      <c r="Q210">
        <f>ProkustesV!T215</f>
        <v>-0.27350799999999997</v>
      </c>
      <c r="R210">
        <f>ProkustesV!U215</f>
        <v>-0.187</v>
      </c>
      <c r="S210">
        <f>ProkustesV!V215</f>
        <v>-0.22795699999999999</v>
      </c>
      <c r="T210">
        <f>ProkustesV!W215</f>
        <v>-0.55853600000000003</v>
      </c>
      <c r="U210">
        <f>ProkustesV!X215</f>
        <v>4.3596599999999998E-4</v>
      </c>
    </row>
    <row r="211" spans="1:21" x14ac:dyDescent="0.3">
      <c r="A211" t="str">
        <f>MID(ProkustesV!C216,4,3)&amp;"_"&amp;ProkustesV!A216&amp;"_"&amp;ProkustesV!B216</f>
        <v>iss_42_4</v>
      </c>
      <c r="B211">
        <f>ProkustesV!E216</f>
        <v>0.428705</v>
      </c>
      <c r="C211">
        <f>ProkustesV!F216</f>
        <v>0.101358</v>
      </c>
      <c r="D211">
        <f>ProkustesV!G216</f>
        <v>0.43745499999999998</v>
      </c>
      <c r="E211">
        <f>ProkustesV!H216</f>
        <v>-9.9160899999999996E-2</v>
      </c>
      <c r="F211">
        <f>ProkustesV!I216</f>
        <v>6.48035E-2</v>
      </c>
      <c r="G211">
        <f>ProkustesV!J216</f>
        <v>-2.3471200000000001E-2</v>
      </c>
      <c r="H211">
        <f>ProkustesV!K216</f>
        <v>2.4578900000000001E-2</v>
      </c>
      <c r="I211">
        <f>ProkustesV!L216</f>
        <v>0.240036</v>
      </c>
      <c r="J211">
        <f>ProkustesV!M216</f>
        <v>2.1419199999999999E-2</v>
      </c>
      <c r="K211">
        <f>ProkustesV!N216</f>
        <v>0.100994</v>
      </c>
      <c r="L211">
        <f>ProkustesV!O216</f>
        <v>-0.24749399999999999</v>
      </c>
      <c r="M211">
        <f>ProkustesV!P216</f>
        <v>0.20652799999999999</v>
      </c>
      <c r="N211">
        <f>ProkustesV!Q216</f>
        <v>2.7280100000000002E-2</v>
      </c>
      <c r="O211">
        <f>ProkustesV!R216</f>
        <v>-7.8106499999999995E-2</v>
      </c>
      <c r="P211">
        <f>ProkustesV!S216</f>
        <v>2.9211399999999998E-2</v>
      </c>
      <c r="Q211">
        <f>ProkustesV!T216</f>
        <v>-0.229653</v>
      </c>
      <c r="R211">
        <f>ProkustesV!U216</f>
        <v>-0.29517399999999999</v>
      </c>
      <c r="S211">
        <f>ProkustesV!V216</f>
        <v>-0.19553699999999999</v>
      </c>
      <c r="T211">
        <f>ProkustesV!W216</f>
        <v>-0.49078699999999997</v>
      </c>
      <c r="U211">
        <f>ProkustesV!X216</f>
        <v>-2.29888E-2</v>
      </c>
    </row>
    <row r="212" spans="1:21" x14ac:dyDescent="0.3">
      <c r="A212" t="str">
        <f>MID(ProkustesV!C217,4,3)&amp;"_"&amp;ProkustesV!A217&amp;"_"&amp;ProkustesV!B217</f>
        <v>iss_42_5</v>
      </c>
      <c r="B212">
        <f>ProkustesV!E217</f>
        <v>0.41801300000000002</v>
      </c>
      <c r="C212">
        <f>ProkustesV!F217</f>
        <v>9.6193200000000006E-2</v>
      </c>
      <c r="D212">
        <f>ProkustesV!G217</f>
        <v>0.42420200000000002</v>
      </c>
      <c r="E212">
        <f>ProkustesV!H217</f>
        <v>-0.106847</v>
      </c>
      <c r="F212">
        <f>ProkustesV!I217</f>
        <v>6.0431100000000001E-2</v>
      </c>
      <c r="G212">
        <f>ProkustesV!J217</f>
        <v>-7.7882200000000002E-3</v>
      </c>
      <c r="H212">
        <f>ProkustesV!K217</f>
        <v>2.8679400000000001E-2</v>
      </c>
      <c r="I212">
        <f>ProkustesV!L217</f>
        <v>0.24168100000000001</v>
      </c>
      <c r="J212">
        <f>ProkustesV!M217</f>
        <v>3.1460700000000001E-2</v>
      </c>
      <c r="K212">
        <f>ProkustesV!N217</f>
        <v>8.4159200000000003E-2</v>
      </c>
      <c r="L212">
        <f>ProkustesV!O217</f>
        <v>-0.26128400000000002</v>
      </c>
      <c r="M212">
        <f>ProkustesV!P217</f>
        <v>0.217028</v>
      </c>
      <c r="N212">
        <f>ProkustesV!Q217</f>
        <v>3.96332E-2</v>
      </c>
      <c r="O212">
        <f>ProkustesV!R217</f>
        <v>-8.3685200000000001E-2</v>
      </c>
      <c r="P212">
        <f>ProkustesV!S217</f>
        <v>4.4765199999999998E-2</v>
      </c>
      <c r="Q212">
        <f>ProkustesV!T217</f>
        <v>-0.22684099999999999</v>
      </c>
      <c r="R212">
        <f>ProkustesV!U217</f>
        <v>-0.27224700000000002</v>
      </c>
      <c r="S212">
        <f>ProkustesV!V217</f>
        <v>-0.19467300000000001</v>
      </c>
      <c r="T212">
        <f>ProkustesV!W217</f>
        <v>-0.51365400000000005</v>
      </c>
      <c r="U212">
        <f>ProkustesV!X217</f>
        <v>-1.9226699999999999E-2</v>
      </c>
    </row>
    <row r="213" spans="1:21" x14ac:dyDescent="0.3">
      <c r="A213" t="str">
        <f>MID(ProkustesV!C218,4,3)&amp;"_"&amp;ProkustesV!A218&amp;"_"&amp;ProkustesV!B218</f>
        <v>iss_43_1</v>
      </c>
      <c r="B213">
        <f>ProkustesV!E218</f>
        <v>0.41506700000000002</v>
      </c>
      <c r="C213">
        <f>ProkustesV!F218</f>
        <v>8.9153899999999994E-2</v>
      </c>
      <c r="D213">
        <f>ProkustesV!G218</f>
        <v>0.41684500000000002</v>
      </c>
      <c r="E213">
        <f>ProkustesV!H218</f>
        <v>-7.7446899999999999E-2</v>
      </c>
      <c r="F213">
        <f>ProkustesV!I218</f>
        <v>9.0829999999999994E-2</v>
      </c>
      <c r="G213">
        <f>ProkustesV!J218</f>
        <v>1.2113499999999999E-3</v>
      </c>
      <c r="H213">
        <f>ProkustesV!K218</f>
        <v>3.2638500000000001E-2</v>
      </c>
      <c r="I213">
        <f>ProkustesV!L218</f>
        <v>0.23236699999999999</v>
      </c>
      <c r="J213">
        <f>ProkustesV!M218</f>
        <v>3.1060000000000001E-2</v>
      </c>
      <c r="K213">
        <f>ProkustesV!N218</f>
        <v>9.4750600000000004E-2</v>
      </c>
      <c r="L213">
        <f>ProkustesV!O218</f>
        <v>-0.26772400000000002</v>
      </c>
      <c r="M213">
        <f>ProkustesV!P218</f>
        <v>0.211918</v>
      </c>
      <c r="N213">
        <f>ProkustesV!Q218</f>
        <v>3.1772099999999998E-2</v>
      </c>
      <c r="O213">
        <f>ProkustesV!R218</f>
        <v>-9.0567599999999998E-2</v>
      </c>
      <c r="P213">
        <f>ProkustesV!S218</f>
        <v>2.7950699999999998E-2</v>
      </c>
      <c r="Q213">
        <f>ProkustesV!T218</f>
        <v>-0.245583</v>
      </c>
      <c r="R213">
        <f>ProkustesV!U218</f>
        <v>-0.269783</v>
      </c>
      <c r="S213">
        <f>ProkustesV!V218</f>
        <v>-0.219862</v>
      </c>
      <c r="T213">
        <f>ProkustesV!W218</f>
        <v>-0.508656</v>
      </c>
      <c r="U213">
        <f>ProkustesV!X218</f>
        <v>4.0581699999999998E-3</v>
      </c>
    </row>
    <row r="214" spans="1:21" x14ac:dyDescent="0.3">
      <c r="A214" t="str">
        <f>MID(ProkustesV!C219,4,3)&amp;"_"&amp;ProkustesV!A219&amp;"_"&amp;ProkustesV!B219</f>
        <v>iss_43_2</v>
      </c>
      <c r="B214">
        <f>ProkustesV!E219</f>
        <v>0.40416800000000003</v>
      </c>
      <c r="C214">
        <f>ProkustesV!F219</f>
        <v>9.1271699999999997E-2</v>
      </c>
      <c r="D214">
        <f>ProkustesV!G219</f>
        <v>0.40560400000000002</v>
      </c>
      <c r="E214">
        <f>ProkustesV!H219</f>
        <v>-0.11642</v>
      </c>
      <c r="F214">
        <f>ProkustesV!I219</f>
        <v>2.3605600000000001E-2</v>
      </c>
      <c r="G214">
        <f>ProkustesV!J219</f>
        <v>-1.03088E-2</v>
      </c>
      <c r="H214">
        <f>ProkustesV!K219</f>
        <v>4.9429099999999997E-2</v>
      </c>
      <c r="I214">
        <f>ProkustesV!L219</f>
        <v>0.27746500000000002</v>
      </c>
      <c r="J214">
        <f>ProkustesV!M219</f>
        <v>4.7386900000000003E-2</v>
      </c>
      <c r="K214">
        <f>ProkustesV!N219</f>
        <v>9.1485999999999998E-2</v>
      </c>
      <c r="L214">
        <f>ProkustesV!O219</f>
        <v>-0.26600499999999999</v>
      </c>
      <c r="M214">
        <f>ProkustesV!P219</f>
        <v>0.21553800000000001</v>
      </c>
      <c r="N214">
        <f>ProkustesV!Q219</f>
        <v>4.92147E-2</v>
      </c>
      <c r="O214">
        <f>ProkustesV!R219</f>
        <v>-7.9316399999999995E-2</v>
      </c>
      <c r="P214">
        <f>ProkustesV!S219</f>
        <v>5.0150800000000002E-2</v>
      </c>
      <c r="Q214">
        <f>ProkustesV!T219</f>
        <v>-0.23776900000000001</v>
      </c>
      <c r="R214">
        <f>ProkustesV!U219</f>
        <v>-0.25198799999999999</v>
      </c>
      <c r="S214">
        <f>ProkustesV!V219</f>
        <v>-0.22195899999999999</v>
      </c>
      <c r="T214">
        <f>ProkustesV!W219</f>
        <v>-0.51156599999999997</v>
      </c>
      <c r="U214">
        <f>ProkustesV!X219</f>
        <v>-9.9872599999999995E-3</v>
      </c>
    </row>
    <row r="215" spans="1:21" x14ac:dyDescent="0.3">
      <c r="A215" t="str">
        <f>MID(ProkustesV!C220,4,3)&amp;"_"&amp;ProkustesV!A220&amp;"_"&amp;ProkustesV!B220</f>
        <v>iss_43_3</v>
      </c>
      <c r="B215">
        <f>ProkustesV!E220</f>
        <v>0.36197000000000001</v>
      </c>
      <c r="C215">
        <f>ProkustesV!F220</f>
        <v>9.2382699999999998E-2</v>
      </c>
      <c r="D215">
        <f>ProkustesV!G220</f>
        <v>0.36795299999999997</v>
      </c>
      <c r="E215">
        <f>ProkustesV!H220</f>
        <v>-8.9213899999999999E-2</v>
      </c>
      <c r="F215">
        <f>ProkustesV!I220</f>
        <v>4.2595000000000001E-2</v>
      </c>
      <c r="G215">
        <f>ProkustesV!J220</f>
        <v>-2.3457E-3</v>
      </c>
      <c r="H215">
        <f>ProkustesV!K220</f>
        <v>5.8058600000000002E-2</v>
      </c>
      <c r="I215">
        <f>ProkustesV!L220</f>
        <v>0.25296099999999999</v>
      </c>
      <c r="J215">
        <f>ProkustesV!M220</f>
        <v>6.7895399999999995E-2</v>
      </c>
      <c r="K215">
        <f>ProkustesV!N220</f>
        <v>0.10191</v>
      </c>
      <c r="L215">
        <f>ProkustesV!O220</f>
        <v>-0.232853</v>
      </c>
      <c r="M215">
        <f>ProkustesV!P220</f>
        <v>0.223693</v>
      </c>
      <c r="N215">
        <f>ProkustesV!Q220</f>
        <v>6.9886199999999996E-2</v>
      </c>
      <c r="O215">
        <f>ProkustesV!R220</f>
        <v>-9.6366800000000002E-2</v>
      </c>
      <c r="P215">
        <f>ProkustesV!S220</f>
        <v>7.4371699999999999E-2</v>
      </c>
      <c r="Q215">
        <f>ProkustesV!T220</f>
        <v>-0.26688499999999998</v>
      </c>
      <c r="R215">
        <f>ProkustesV!U220</f>
        <v>-0.22978399999999999</v>
      </c>
      <c r="S215">
        <f>ProkustesV!V220</f>
        <v>-0.22001799999999999</v>
      </c>
      <c r="T215">
        <f>ProkustesV!W220</f>
        <v>-0.58009200000000005</v>
      </c>
      <c r="U215">
        <f>ProkustesV!X220</f>
        <v>3.8823199999999999E-3</v>
      </c>
    </row>
    <row r="216" spans="1:21" x14ac:dyDescent="0.3">
      <c r="A216" t="str">
        <f>MID(ProkustesV!C221,4,3)&amp;"_"&amp;ProkustesV!A221&amp;"_"&amp;ProkustesV!B221</f>
        <v>iss_43_4</v>
      </c>
      <c r="B216">
        <f>ProkustesV!E221</f>
        <v>0.42546499999999998</v>
      </c>
      <c r="C216">
        <f>ProkustesV!F221</f>
        <v>7.8747399999999995E-2</v>
      </c>
      <c r="D216">
        <f>ProkustesV!G221</f>
        <v>0.434197</v>
      </c>
      <c r="E216">
        <f>ProkustesV!H221</f>
        <v>-9.8348500000000005E-2</v>
      </c>
      <c r="F216">
        <f>ProkustesV!I221</f>
        <v>0.102379</v>
      </c>
      <c r="G216">
        <f>ProkustesV!J221</f>
        <v>-2.06491E-2</v>
      </c>
      <c r="H216">
        <f>ProkustesV!K221</f>
        <v>5.1430299999999998E-3</v>
      </c>
      <c r="I216">
        <f>ProkustesV!L221</f>
        <v>0.237571</v>
      </c>
      <c r="J216">
        <f>ProkustesV!M221</f>
        <v>1.3401400000000001E-2</v>
      </c>
      <c r="K216">
        <f>ProkustesV!N221</f>
        <v>9.4164499999999998E-2</v>
      </c>
      <c r="L216">
        <f>ProkustesV!O221</f>
        <v>-0.26906799999999997</v>
      </c>
      <c r="M216">
        <f>ProkustesV!P221</f>
        <v>0.21249499999999999</v>
      </c>
      <c r="N216">
        <f>ProkustesV!Q221</f>
        <v>2.09564E-2</v>
      </c>
      <c r="O216">
        <f>ProkustesV!R221</f>
        <v>-8.7940099999999993E-2</v>
      </c>
      <c r="P216">
        <f>ProkustesV!S221</f>
        <v>2.5278200000000001E-2</v>
      </c>
      <c r="Q216">
        <f>ProkustesV!T221</f>
        <v>-0.21767300000000001</v>
      </c>
      <c r="R216">
        <f>ProkustesV!U221</f>
        <v>-0.23715800000000001</v>
      </c>
      <c r="S216">
        <f>ProkustesV!V221</f>
        <v>-0.192662</v>
      </c>
      <c r="T216">
        <f>ProkustesV!W221</f>
        <v>-0.520594</v>
      </c>
      <c r="U216">
        <f>ProkustesV!X221</f>
        <v>-5.70427E-3</v>
      </c>
    </row>
    <row r="217" spans="1:21" x14ac:dyDescent="0.3">
      <c r="A217" t="str">
        <f>MID(ProkustesV!C222,4,3)&amp;"_"&amp;ProkustesV!A222&amp;"_"&amp;ProkustesV!B222</f>
        <v>iss_43_5</v>
      </c>
      <c r="B217">
        <f>ProkustesV!E222</f>
        <v>0.39485500000000001</v>
      </c>
      <c r="C217">
        <f>ProkustesV!F222</f>
        <v>8.6721500000000007E-2</v>
      </c>
      <c r="D217">
        <f>ProkustesV!G222</f>
        <v>0.40312999999999999</v>
      </c>
      <c r="E217">
        <f>ProkustesV!H222</f>
        <v>-8.3813299999999993E-2</v>
      </c>
      <c r="F217">
        <f>ProkustesV!I222</f>
        <v>8.1369700000000003E-2</v>
      </c>
      <c r="G217">
        <f>ProkustesV!J222</f>
        <v>9.4550999999999993E-3</v>
      </c>
      <c r="H217">
        <f>ProkustesV!K222</f>
        <v>2.4068200000000001E-2</v>
      </c>
      <c r="I217">
        <f>ProkustesV!L222</f>
        <v>0.24961900000000001</v>
      </c>
      <c r="J217">
        <f>ProkustesV!M222</f>
        <v>3.3660700000000002E-2</v>
      </c>
      <c r="K217">
        <f>ProkustesV!N222</f>
        <v>9.5498700000000006E-2</v>
      </c>
      <c r="L217">
        <f>ProkustesV!O222</f>
        <v>-0.26275500000000002</v>
      </c>
      <c r="M217">
        <f>ProkustesV!P222</f>
        <v>0.21394299999999999</v>
      </c>
      <c r="N217">
        <f>ProkustesV!Q222</f>
        <v>4.4361100000000001E-2</v>
      </c>
      <c r="O217">
        <f>ProkustesV!R222</f>
        <v>-0.10535700000000001</v>
      </c>
      <c r="P217">
        <f>ProkustesV!S222</f>
        <v>5.0131000000000002E-2</v>
      </c>
      <c r="Q217">
        <f>ProkustesV!T222</f>
        <v>-0.26956799999999997</v>
      </c>
      <c r="R217">
        <f>ProkustesV!U222</f>
        <v>-0.23891599999999999</v>
      </c>
      <c r="S217">
        <f>ProkustesV!V222</f>
        <v>-0.21429899999999999</v>
      </c>
      <c r="T217">
        <f>ProkustesV!W222</f>
        <v>-0.52990300000000001</v>
      </c>
      <c r="U217">
        <f>ProkustesV!X222</f>
        <v>1.7799499999999999E-2</v>
      </c>
    </row>
    <row r="218" spans="1:21" x14ac:dyDescent="0.3">
      <c r="A218" t="str">
        <f>MID(ProkustesV!C223,4,3)&amp;"_"&amp;ProkustesV!A223&amp;"_"&amp;ProkustesV!B223</f>
        <v>iss_44_1</v>
      </c>
      <c r="B218">
        <f>ProkustesV!E223</f>
        <v>0.393044</v>
      </c>
      <c r="C218">
        <f>ProkustesV!F223</f>
        <v>8.0470200000000006E-2</v>
      </c>
      <c r="D218">
        <f>ProkustesV!G223</f>
        <v>0.39439000000000002</v>
      </c>
      <c r="E218">
        <f>ProkustesV!H223</f>
        <v>-8.6721699999999999E-2</v>
      </c>
      <c r="F218">
        <f>ProkustesV!I223</f>
        <v>2.87776E-2</v>
      </c>
      <c r="G218">
        <f>ProkustesV!J223</f>
        <v>-2.2596500000000002E-3</v>
      </c>
      <c r="H218">
        <f>ProkustesV!K223</f>
        <v>6.9878200000000001E-2</v>
      </c>
      <c r="I218">
        <f>ProkustesV!L223</f>
        <v>0.24604500000000001</v>
      </c>
      <c r="J218">
        <f>ProkustesV!M223</f>
        <v>7.1329799999999999E-2</v>
      </c>
      <c r="K218">
        <f>ProkustesV!N223</f>
        <v>8.3029699999999998E-2</v>
      </c>
      <c r="L218">
        <f>ProkustesV!O223</f>
        <v>-0.26688299999999998</v>
      </c>
      <c r="M218">
        <f>ProkustesV!P223</f>
        <v>0.20441000000000001</v>
      </c>
      <c r="N218">
        <f>ProkustesV!Q223</f>
        <v>6.4253000000000005E-2</v>
      </c>
      <c r="O218">
        <f>ProkustesV!R223</f>
        <v>-8.6735199999999998E-2</v>
      </c>
      <c r="P218">
        <f>ProkustesV!S223</f>
        <v>5.78095E-2</v>
      </c>
      <c r="Q218">
        <f>ProkustesV!T223</f>
        <v>-0.23144300000000001</v>
      </c>
      <c r="R218">
        <f>ProkustesV!U223</f>
        <v>-0.25046099999999999</v>
      </c>
      <c r="S218">
        <f>ProkustesV!V223</f>
        <v>-0.19300500000000001</v>
      </c>
      <c r="T218">
        <f>ProkustesV!W223</f>
        <v>-0.56213800000000003</v>
      </c>
      <c r="U218">
        <f>ProkustesV!X223</f>
        <v>-1.37906E-2</v>
      </c>
    </row>
    <row r="219" spans="1:21" x14ac:dyDescent="0.3">
      <c r="A219" t="str">
        <f>MID(ProkustesV!C224,4,3)&amp;"_"&amp;ProkustesV!A224&amp;"_"&amp;ProkustesV!B224</f>
        <v>iss_44_2</v>
      </c>
      <c r="B219">
        <f>ProkustesV!E224</f>
        <v>0.403534</v>
      </c>
      <c r="C219">
        <f>ProkustesV!F224</f>
        <v>9.3504599999999993E-2</v>
      </c>
      <c r="D219">
        <f>ProkustesV!G224</f>
        <v>0.401696</v>
      </c>
      <c r="E219">
        <f>ProkustesV!H224</f>
        <v>-8.3951600000000001E-2</v>
      </c>
      <c r="F219">
        <f>ProkustesV!I224</f>
        <v>8.0728800000000003E-2</v>
      </c>
      <c r="G219">
        <f>ProkustesV!J224</f>
        <v>-7.0404200000000004E-3</v>
      </c>
      <c r="H219">
        <f>ProkustesV!K224</f>
        <v>5.0070900000000002E-2</v>
      </c>
      <c r="I219">
        <f>ProkustesV!L224</f>
        <v>0.237125</v>
      </c>
      <c r="J219">
        <f>ProkustesV!M224</f>
        <v>4.8427400000000002E-2</v>
      </c>
      <c r="K219">
        <f>ProkustesV!N224</f>
        <v>7.8424499999999994E-2</v>
      </c>
      <c r="L219">
        <f>ProkustesV!O224</f>
        <v>-0.26620100000000002</v>
      </c>
      <c r="M219">
        <f>ProkustesV!P224</f>
        <v>0.21010000000000001</v>
      </c>
      <c r="N219">
        <f>ProkustesV!Q224</f>
        <v>4.9505100000000003E-2</v>
      </c>
      <c r="O219">
        <f>ProkustesV!R224</f>
        <v>-9.61761E-2</v>
      </c>
      <c r="P219">
        <f>ProkustesV!S224</f>
        <v>4.8265000000000002E-2</v>
      </c>
      <c r="Q219">
        <f>ProkustesV!T224</f>
        <v>-0.215923</v>
      </c>
      <c r="R219">
        <f>ProkustesV!U224</f>
        <v>-0.28067799999999998</v>
      </c>
      <c r="S219">
        <f>ProkustesV!V224</f>
        <v>-0.21251700000000001</v>
      </c>
      <c r="T219">
        <f>ProkustesV!W224</f>
        <v>-0.53534800000000005</v>
      </c>
      <c r="U219">
        <f>ProkustesV!X224</f>
        <v>-3.5462800000000002E-3</v>
      </c>
    </row>
    <row r="220" spans="1:21" x14ac:dyDescent="0.3">
      <c r="A220" t="str">
        <f>MID(ProkustesV!C225,4,3)&amp;"_"&amp;ProkustesV!A225&amp;"_"&amp;ProkustesV!B225</f>
        <v>iss_44_3</v>
      </c>
      <c r="B220">
        <f>ProkustesV!E225</f>
        <v>0.38950000000000001</v>
      </c>
      <c r="C220">
        <f>ProkustesV!F225</f>
        <v>8.6426600000000006E-2</v>
      </c>
      <c r="D220">
        <f>ProkustesV!G225</f>
        <v>0.390708</v>
      </c>
      <c r="E220">
        <f>ProkustesV!H225</f>
        <v>-9.2853000000000005E-2</v>
      </c>
      <c r="F220">
        <f>ProkustesV!I225</f>
        <v>4.5078199999999999E-2</v>
      </c>
      <c r="G220">
        <f>ProkustesV!J225</f>
        <v>-2.05474E-2</v>
      </c>
      <c r="H220">
        <f>ProkustesV!K225</f>
        <v>5.7574899999999998E-2</v>
      </c>
      <c r="I220">
        <f>ProkustesV!L225</f>
        <v>0.26539400000000002</v>
      </c>
      <c r="J220">
        <f>ProkustesV!M225</f>
        <v>6.5726300000000001E-2</v>
      </c>
      <c r="K220">
        <f>ProkustesV!N225</f>
        <v>8.5945900000000006E-2</v>
      </c>
      <c r="L220">
        <f>ProkustesV!O225</f>
        <v>-0.27276499999999998</v>
      </c>
      <c r="M220">
        <f>ProkustesV!P225</f>
        <v>0.223387</v>
      </c>
      <c r="N220">
        <f>ProkustesV!Q225</f>
        <v>6.1210800000000003E-2</v>
      </c>
      <c r="O220">
        <f>ProkustesV!R225</f>
        <v>-0.10014199999999999</v>
      </c>
      <c r="P220">
        <f>ProkustesV!S225</f>
        <v>5.7874700000000001E-2</v>
      </c>
      <c r="Q220">
        <f>ProkustesV!T225</f>
        <v>-0.237626</v>
      </c>
      <c r="R220">
        <f>ProkustesV!U225</f>
        <v>-0.25361</v>
      </c>
      <c r="S220">
        <f>ProkustesV!V225</f>
        <v>-0.189771</v>
      </c>
      <c r="T220">
        <f>ProkustesV!W225</f>
        <v>-0.54129799999999995</v>
      </c>
      <c r="U220">
        <f>ProkustesV!X225</f>
        <v>-2.0213999999999999E-2</v>
      </c>
    </row>
    <row r="221" spans="1:21" x14ac:dyDescent="0.3">
      <c r="A221" t="str">
        <f>MID(ProkustesV!C226,4,3)&amp;"_"&amp;ProkustesV!A226&amp;"_"&amp;ProkustesV!B226</f>
        <v>iss_44_4</v>
      </c>
      <c r="B221">
        <f>ProkustesV!E226</f>
        <v>0.41179300000000002</v>
      </c>
      <c r="C221">
        <f>ProkustesV!F226</f>
        <v>8.5501800000000003E-2</v>
      </c>
      <c r="D221">
        <f>ProkustesV!G226</f>
        <v>0.41221000000000002</v>
      </c>
      <c r="E221">
        <f>ProkustesV!H226</f>
        <v>-9.1931499999999999E-2</v>
      </c>
      <c r="F221">
        <f>ProkustesV!I226</f>
        <v>4.8508200000000001E-2</v>
      </c>
      <c r="G221">
        <f>ProkustesV!J226</f>
        <v>-1.6331100000000001E-2</v>
      </c>
      <c r="H221">
        <f>ProkustesV!K226</f>
        <v>4.7891000000000003E-2</v>
      </c>
      <c r="I221">
        <f>ProkustesV!L226</f>
        <v>0.24621299999999999</v>
      </c>
      <c r="J221">
        <f>ProkustesV!M226</f>
        <v>5.1156E-2</v>
      </c>
      <c r="K221">
        <f>ProkustesV!N226</f>
        <v>8.4653999999999993E-2</v>
      </c>
      <c r="L221">
        <f>ProkustesV!O226</f>
        <v>-0.28238799999999997</v>
      </c>
      <c r="M221">
        <f>ProkustesV!P226</f>
        <v>0.218028</v>
      </c>
      <c r="N221">
        <f>ProkustesV!Q226</f>
        <v>5.4431E-2</v>
      </c>
      <c r="O221">
        <f>ProkustesV!R226</f>
        <v>-8.1232200000000004E-2</v>
      </c>
      <c r="P221">
        <f>ProkustesV!S226</f>
        <v>4.61115E-2</v>
      </c>
      <c r="Q221">
        <f>ProkustesV!T226</f>
        <v>-0.22406499999999999</v>
      </c>
      <c r="R221">
        <f>ProkustesV!U226</f>
        <v>-0.281391</v>
      </c>
      <c r="S221">
        <f>ProkustesV!V226</f>
        <v>-0.20608099999999999</v>
      </c>
      <c r="T221">
        <f>ProkustesV!W226</f>
        <v>-0.50832200000000005</v>
      </c>
      <c r="U221">
        <f>ProkustesV!X226</f>
        <v>-1.4755000000000001E-2</v>
      </c>
    </row>
    <row r="222" spans="1:21" x14ac:dyDescent="0.3">
      <c r="A222" t="str">
        <f>MID(ProkustesV!C227,4,3)&amp;"_"&amp;ProkustesV!A227&amp;"_"&amp;ProkustesV!B227</f>
        <v>iss_44_5</v>
      </c>
      <c r="B222">
        <f>ProkustesV!E227</f>
        <v>0.39212000000000002</v>
      </c>
      <c r="C222">
        <f>ProkustesV!F227</f>
        <v>8.2944799999999999E-2</v>
      </c>
      <c r="D222">
        <f>ProkustesV!G227</f>
        <v>0.39166499999999999</v>
      </c>
      <c r="E222">
        <f>ProkustesV!H227</f>
        <v>-7.6424199999999998E-2</v>
      </c>
      <c r="F222">
        <f>ProkustesV!I227</f>
        <v>8.1804399999999999E-2</v>
      </c>
      <c r="G222">
        <f>ProkustesV!J227</f>
        <v>9.2615700000000002E-3</v>
      </c>
      <c r="H222">
        <f>ProkustesV!K227</f>
        <v>5.6918299999999998E-2</v>
      </c>
      <c r="I222">
        <f>ProkustesV!L227</f>
        <v>0.20316799999999999</v>
      </c>
      <c r="J222">
        <f>ProkustesV!M227</f>
        <v>5.59862E-2</v>
      </c>
      <c r="K222">
        <f>ProkustesV!N227</f>
        <v>8.1143400000000004E-2</v>
      </c>
      <c r="L222">
        <f>ProkustesV!O227</f>
        <v>-0.30538900000000002</v>
      </c>
      <c r="M222">
        <f>ProkustesV!P227</f>
        <v>0.20352200000000001</v>
      </c>
      <c r="N222">
        <f>ProkustesV!Q227</f>
        <v>6.5568899999999999E-2</v>
      </c>
      <c r="O222">
        <f>ProkustesV!R227</f>
        <v>-8.4322599999999998E-2</v>
      </c>
      <c r="P222">
        <f>ProkustesV!S227</f>
        <v>7.1274000000000004E-2</v>
      </c>
      <c r="Q222">
        <f>ProkustesV!T227</f>
        <v>-0.23863300000000001</v>
      </c>
      <c r="R222">
        <f>ProkustesV!U227</f>
        <v>-0.26037300000000002</v>
      </c>
      <c r="S222">
        <f>ProkustesV!V227</f>
        <v>-0.20178099999999999</v>
      </c>
      <c r="T222">
        <f>ProkustesV!W227</f>
        <v>-0.54957500000000004</v>
      </c>
      <c r="U222">
        <f>ProkustesV!X227</f>
        <v>2.11211E-2</v>
      </c>
    </row>
    <row r="223" spans="1:21" x14ac:dyDescent="0.3">
      <c r="A223" t="str">
        <f>MID(ProkustesV!C228,4,3)&amp;"_"&amp;ProkustesV!A228&amp;"_"&amp;ProkustesV!B228</f>
        <v>oel_45_1</v>
      </c>
      <c r="B223">
        <f>ProkustesV!E228</f>
        <v>0.39621099999999998</v>
      </c>
      <c r="C223">
        <f>ProkustesV!F228</f>
        <v>7.99705E-2</v>
      </c>
      <c r="D223">
        <f>ProkustesV!G228</f>
        <v>0.39996799999999999</v>
      </c>
      <c r="E223">
        <f>ProkustesV!H228</f>
        <v>-8.3004499999999995E-2</v>
      </c>
      <c r="F223">
        <f>ProkustesV!I228</f>
        <v>4.8983800000000001E-2</v>
      </c>
      <c r="G223">
        <f>ProkustesV!J228</f>
        <v>-5.4189099999999999E-3</v>
      </c>
      <c r="H223">
        <f>ProkustesV!K228</f>
        <v>6.49613E-2</v>
      </c>
      <c r="I223">
        <f>ProkustesV!L228</f>
        <v>0.232568</v>
      </c>
      <c r="J223">
        <f>ProkustesV!M228</f>
        <v>6.6345000000000001E-2</v>
      </c>
      <c r="K223">
        <f>ProkustesV!N228</f>
        <v>8.7115100000000001E-2</v>
      </c>
      <c r="L223">
        <f>ProkustesV!O228</f>
        <v>-0.31412899999999999</v>
      </c>
      <c r="M223">
        <f>ProkustesV!P228</f>
        <v>0.199044</v>
      </c>
      <c r="N223">
        <f>ProkustesV!Q228</f>
        <v>6.4070500000000002E-2</v>
      </c>
      <c r="O223">
        <f>ProkustesV!R228</f>
        <v>-8.2946599999999995E-2</v>
      </c>
      <c r="P223">
        <f>ProkustesV!S228</f>
        <v>6.5277100000000005E-2</v>
      </c>
      <c r="Q223">
        <f>ProkustesV!T228</f>
        <v>-0.234211</v>
      </c>
      <c r="R223">
        <f>ProkustesV!U228</f>
        <v>-0.26982400000000001</v>
      </c>
      <c r="S223">
        <f>ProkustesV!V228</f>
        <v>-0.20800299999999999</v>
      </c>
      <c r="T223">
        <f>ProkustesV!W228</f>
        <v>-0.52186299999999997</v>
      </c>
      <c r="U223">
        <f>ProkustesV!X228</f>
        <v>1.48862E-2</v>
      </c>
    </row>
    <row r="224" spans="1:21" x14ac:dyDescent="0.3">
      <c r="A224" t="str">
        <f>MID(ProkustesV!C229,4,3)&amp;"_"&amp;ProkustesV!A229&amp;"_"&amp;ProkustesV!B229</f>
        <v>oel_45_2</v>
      </c>
      <c r="B224">
        <f>ProkustesV!E229</f>
        <v>0.414331</v>
      </c>
      <c r="C224">
        <f>ProkustesV!F229</f>
        <v>8.1504699999999999E-2</v>
      </c>
      <c r="D224">
        <f>ProkustesV!G229</f>
        <v>0.419018</v>
      </c>
      <c r="E224">
        <f>ProkustesV!H229</f>
        <v>-9.0073700000000007E-2</v>
      </c>
      <c r="F224">
        <f>ProkustesV!I229</f>
        <v>1.92243E-2</v>
      </c>
      <c r="G224">
        <f>ProkustesV!J229</f>
        <v>-1.38677E-2</v>
      </c>
      <c r="H224">
        <f>ProkustesV!K229</f>
        <v>4.7740699999999997E-2</v>
      </c>
      <c r="I224">
        <f>ProkustesV!L229</f>
        <v>0.23827499999999999</v>
      </c>
      <c r="J224">
        <f>ProkustesV!M229</f>
        <v>5.50304E-2</v>
      </c>
      <c r="K224">
        <f>ProkustesV!N229</f>
        <v>8.6815799999999999E-2</v>
      </c>
      <c r="L224">
        <f>ProkustesV!O229</f>
        <v>-0.28192699999999998</v>
      </c>
      <c r="M224">
        <f>ProkustesV!P229</f>
        <v>0.207505</v>
      </c>
      <c r="N224">
        <f>ProkustesV!Q229</f>
        <v>5.5710700000000002E-2</v>
      </c>
      <c r="O224">
        <f>ProkustesV!R229</f>
        <v>-8.8799900000000001E-2</v>
      </c>
      <c r="P224">
        <f>ProkustesV!S229</f>
        <v>5.4905000000000002E-2</v>
      </c>
      <c r="Q224">
        <f>ProkustesV!T229</f>
        <v>-0.226885</v>
      </c>
      <c r="R224">
        <f>ProkustesV!U229</f>
        <v>-0.25492900000000002</v>
      </c>
      <c r="S224">
        <f>ProkustesV!V229</f>
        <v>-0.186526</v>
      </c>
      <c r="T224">
        <f>ProkustesV!W229</f>
        <v>-0.52910299999999999</v>
      </c>
      <c r="U224">
        <f>ProkustesV!X229</f>
        <v>-7.9482600000000004E-3</v>
      </c>
    </row>
    <row r="225" spans="1:21" x14ac:dyDescent="0.3">
      <c r="A225" t="str">
        <f>MID(ProkustesV!C230,4,3)&amp;"_"&amp;ProkustesV!A230&amp;"_"&amp;ProkustesV!B230</f>
        <v>oel_45_3</v>
      </c>
      <c r="B225">
        <f>ProkustesV!E230</f>
        <v>0.422178</v>
      </c>
      <c r="C225">
        <f>ProkustesV!F230</f>
        <v>8.4595000000000004E-2</v>
      </c>
      <c r="D225">
        <f>ProkustesV!G230</f>
        <v>0.422037</v>
      </c>
      <c r="E225">
        <f>ProkustesV!H230</f>
        <v>-8.7842600000000007E-2</v>
      </c>
      <c r="F225">
        <f>ProkustesV!I230</f>
        <v>6.5957399999999999E-2</v>
      </c>
      <c r="G225">
        <f>ProkustesV!J230</f>
        <v>2.3187899999999998E-3</v>
      </c>
      <c r="H225">
        <f>ProkustesV!K230</f>
        <v>3.7245E-2</v>
      </c>
      <c r="I225">
        <f>ProkustesV!L230</f>
        <v>0.22101199999999999</v>
      </c>
      <c r="J225">
        <f>ProkustesV!M230</f>
        <v>4.5863599999999997E-2</v>
      </c>
      <c r="K225">
        <f>ProkustesV!N230</f>
        <v>7.8632400000000005E-2</v>
      </c>
      <c r="L225">
        <f>ProkustesV!O230</f>
        <v>-0.31793700000000003</v>
      </c>
      <c r="M225">
        <f>ProkustesV!P230</f>
        <v>0.19722200000000001</v>
      </c>
      <c r="N225">
        <f>ProkustesV!Q230</f>
        <v>4.7162500000000003E-2</v>
      </c>
      <c r="O225">
        <f>ProkustesV!R230</f>
        <v>-8.6296600000000001E-2</v>
      </c>
      <c r="P225">
        <f>ProkustesV!S230</f>
        <v>5.1294800000000002E-2</v>
      </c>
      <c r="Q225">
        <f>ProkustesV!T230</f>
        <v>-0.230211</v>
      </c>
      <c r="R225">
        <f>ProkustesV!U230</f>
        <v>-0.27440799999999999</v>
      </c>
      <c r="S225">
        <f>ProkustesV!V230</f>
        <v>-0.18929199999999999</v>
      </c>
      <c r="T225">
        <f>ProkustesV!W230</f>
        <v>-0.499394</v>
      </c>
      <c r="U225">
        <f>ProkustesV!X230</f>
        <v>9.86188E-3</v>
      </c>
    </row>
    <row r="226" spans="1:21" x14ac:dyDescent="0.3">
      <c r="A226" t="str">
        <f>MID(ProkustesV!C231,4,3)&amp;"_"&amp;ProkustesV!A231&amp;"_"&amp;ProkustesV!B231</f>
        <v>oel_45_4</v>
      </c>
      <c r="B226">
        <f>ProkustesV!E231</f>
        <v>0.37637900000000002</v>
      </c>
      <c r="C226">
        <f>ProkustesV!F231</f>
        <v>8.0371799999999993E-2</v>
      </c>
      <c r="D226">
        <f>ProkustesV!G231</f>
        <v>0.37497200000000003</v>
      </c>
      <c r="E226">
        <f>ProkustesV!H231</f>
        <v>-8.1810499999999994E-2</v>
      </c>
      <c r="F226">
        <f>ProkustesV!I231</f>
        <v>4.9214500000000001E-2</v>
      </c>
      <c r="G226">
        <f>ProkustesV!J231</f>
        <v>1.0483299999999999E-2</v>
      </c>
      <c r="H226">
        <f>ProkustesV!K231</f>
        <v>8.6974499999999996E-2</v>
      </c>
      <c r="I226">
        <f>ProkustesV!L231</f>
        <v>0.20621900000000001</v>
      </c>
      <c r="J226">
        <f>ProkustesV!M231</f>
        <v>8.5569300000000001E-2</v>
      </c>
      <c r="K226">
        <f>ProkustesV!N231</f>
        <v>7.61931E-2</v>
      </c>
      <c r="L226">
        <f>ProkustesV!O231</f>
        <v>-0.28912100000000002</v>
      </c>
      <c r="M226">
        <f>ProkustesV!P231</f>
        <v>0.20064599999999999</v>
      </c>
      <c r="N226">
        <f>ProkustesV!Q231</f>
        <v>8.5562100000000002E-2</v>
      </c>
      <c r="O226">
        <f>ProkustesV!R231</f>
        <v>-5.8026800000000003E-2</v>
      </c>
      <c r="P226">
        <f>ProkustesV!S231</f>
        <v>9.1145900000000002E-2</v>
      </c>
      <c r="Q226">
        <f>ProkustesV!T231</f>
        <v>-0.217413</v>
      </c>
      <c r="R226">
        <f>ProkustesV!U231</f>
        <v>-0.30452299999999999</v>
      </c>
      <c r="S226">
        <f>ProkustesV!V231</f>
        <v>-0.21599399999999999</v>
      </c>
      <c r="T226">
        <f>ProkustesV!W231</f>
        <v>-0.55617399999999995</v>
      </c>
      <c r="U226">
        <f>ProkustesV!X231</f>
        <v>-6.6899600000000004E-4</v>
      </c>
    </row>
    <row r="227" spans="1:21" x14ac:dyDescent="0.3">
      <c r="A227" t="str">
        <f>MID(ProkustesV!C232,4,3)&amp;"_"&amp;ProkustesV!A232&amp;"_"&amp;ProkustesV!B232</f>
        <v>oel_45_5</v>
      </c>
      <c r="B227">
        <f>ProkustesV!E232</f>
        <v>0.379104</v>
      </c>
      <c r="C227">
        <f>ProkustesV!F232</f>
        <v>0.103766</v>
      </c>
      <c r="D227">
        <f>ProkustesV!G232</f>
        <v>0.38100299999999998</v>
      </c>
      <c r="E227">
        <f>ProkustesV!H232</f>
        <v>-8.7792400000000007E-2</v>
      </c>
      <c r="F227">
        <f>ProkustesV!I232</f>
        <v>4.4783000000000003E-2</v>
      </c>
      <c r="G227">
        <f>ProkustesV!J232</f>
        <v>-2.2865799999999999E-3</v>
      </c>
      <c r="H227">
        <f>ProkustesV!K232</f>
        <v>7.5601100000000004E-2</v>
      </c>
      <c r="I227">
        <f>ProkustesV!L232</f>
        <v>0.23386599999999999</v>
      </c>
      <c r="J227">
        <f>ProkustesV!M232</f>
        <v>7.9341900000000007E-2</v>
      </c>
      <c r="K227">
        <f>ProkustesV!N232</f>
        <v>9.0182399999999996E-2</v>
      </c>
      <c r="L227">
        <f>ProkustesV!O232</f>
        <v>-0.27676600000000001</v>
      </c>
      <c r="M227">
        <f>ProkustesV!P232</f>
        <v>0.206706</v>
      </c>
      <c r="N227">
        <f>ProkustesV!Q232</f>
        <v>7.1991600000000003E-2</v>
      </c>
      <c r="O227">
        <f>ProkustesV!R232</f>
        <v>-9.8228999999999997E-2</v>
      </c>
      <c r="P227">
        <f>ProkustesV!S232</f>
        <v>7.4216599999999994E-2</v>
      </c>
      <c r="Q227">
        <f>ProkustesV!T232</f>
        <v>-0.23726900000000001</v>
      </c>
      <c r="R227">
        <f>ProkustesV!U232</f>
        <v>-0.28862700000000002</v>
      </c>
      <c r="S227">
        <f>ProkustesV!V232</f>
        <v>-0.21029700000000001</v>
      </c>
      <c r="T227">
        <f>ProkustesV!W232</f>
        <v>-0.54064699999999999</v>
      </c>
      <c r="U227">
        <f>ProkustesV!X232</f>
        <v>1.3532100000000001E-3</v>
      </c>
    </row>
    <row r="228" spans="1:21" x14ac:dyDescent="0.3">
      <c r="A228" t="str">
        <f>MID(ProkustesV!C233,4,3)&amp;"_"&amp;ProkustesV!A233&amp;"_"&amp;ProkustesV!B233</f>
        <v>oel_46_1</v>
      </c>
      <c r="B228">
        <f>ProkustesV!E233</f>
        <v>0.41468300000000002</v>
      </c>
      <c r="C228">
        <f>ProkustesV!F233</f>
        <v>9.5263600000000004E-2</v>
      </c>
      <c r="D228">
        <f>ProkustesV!G233</f>
        <v>0.41575600000000001</v>
      </c>
      <c r="E228">
        <f>ProkustesV!H233</f>
        <v>-8.3995700000000006E-2</v>
      </c>
      <c r="F228">
        <f>ProkustesV!I233</f>
        <v>4.5155800000000003E-2</v>
      </c>
      <c r="G228">
        <f>ProkustesV!J233</f>
        <v>2.4164099999999999E-3</v>
      </c>
      <c r="H228">
        <f>ProkustesV!K233</f>
        <v>7.3358699999999999E-2</v>
      </c>
      <c r="I228">
        <f>ProkustesV!L233</f>
        <v>0.18162700000000001</v>
      </c>
      <c r="J228">
        <f>ProkustesV!M233</f>
        <v>6.8634299999999995E-2</v>
      </c>
      <c r="K228">
        <f>ProkustesV!N233</f>
        <v>8.6298200000000005E-2</v>
      </c>
      <c r="L228">
        <f>ProkustesV!O233</f>
        <v>-0.31292599999999998</v>
      </c>
      <c r="M228">
        <f>ProkustesV!P233</f>
        <v>0.17227200000000001</v>
      </c>
      <c r="N228">
        <f>ProkustesV!Q233</f>
        <v>6.7320099999999994E-2</v>
      </c>
      <c r="O228">
        <f>ProkustesV!R233</f>
        <v>-6.3782699999999998E-2</v>
      </c>
      <c r="P228">
        <f>ProkustesV!S233</f>
        <v>7.1412799999999999E-2</v>
      </c>
      <c r="Q228">
        <f>ProkustesV!T233</f>
        <v>-0.196571</v>
      </c>
      <c r="R228">
        <f>ProkustesV!U233</f>
        <v>-0.34448800000000002</v>
      </c>
      <c r="S228">
        <f>ProkustesV!V233</f>
        <v>-0.197353</v>
      </c>
      <c r="T228">
        <f>ProkustesV!W233</f>
        <v>-0.49890600000000002</v>
      </c>
      <c r="U228">
        <f>ProkustesV!X233</f>
        <v>3.8253100000000002E-3</v>
      </c>
    </row>
    <row r="229" spans="1:21" x14ac:dyDescent="0.3">
      <c r="A229" t="str">
        <f>MID(ProkustesV!C234,4,3)&amp;"_"&amp;ProkustesV!A234&amp;"_"&amp;ProkustesV!B234</f>
        <v>oel_46_2</v>
      </c>
      <c r="B229">
        <f>ProkustesV!E234</f>
        <v>0.40335700000000002</v>
      </c>
      <c r="C229">
        <f>ProkustesV!F234</f>
        <v>9.7321000000000005E-2</v>
      </c>
      <c r="D229">
        <f>ProkustesV!G234</f>
        <v>0.409078</v>
      </c>
      <c r="E229">
        <f>ProkustesV!H234</f>
        <v>-9.8185599999999998E-2</v>
      </c>
      <c r="F229">
        <f>ProkustesV!I234</f>
        <v>7.5157299999999996E-2</v>
      </c>
      <c r="G229">
        <f>ProkustesV!J234</f>
        <v>3.1657600000000001E-3</v>
      </c>
      <c r="H229">
        <f>ProkustesV!K234</f>
        <v>4.0442600000000002E-2</v>
      </c>
      <c r="I229">
        <f>ProkustesV!L234</f>
        <v>0.24009900000000001</v>
      </c>
      <c r="J229">
        <f>ProkustesV!M234</f>
        <v>4.4398199999999999E-2</v>
      </c>
      <c r="K229">
        <f>ProkustesV!N234</f>
        <v>0.104934</v>
      </c>
      <c r="L229">
        <f>ProkustesV!O234</f>
        <v>-0.31248799999999999</v>
      </c>
      <c r="M229">
        <f>ProkustesV!P234</f>
        <v>0.206821</v>
      </c>
      <c r="N229">
        <f>ProkustesV!Q234</f>
        <v>5.0331599999999997E-2</v>
      </c>
      <c r="O229">
        <f>ProkustesV!R234</f>
        <v>-9.7813499999999998E-2</v>
      </c>
      <c r="P229">
        <f>ProkustesV!S234</f>
        <v>5.4746299999999998E-2</v>
      </c>
      <c r="Q229">
        <f>ProkustesV!T234</f>
        <v>-0.248667</v>
      </c>
      <c r="R229">
        <f>ProkustesV!U234</f>
        <v>-0.29994999999999999</v>
      </c>
      <c r="S229">
        <f>ProkustesV!V234</f>
        <v>-0.221604</v>
      </c>
      <c r="T229">
        <f>ProkustesV!W234</f>
        <v>-0.46507300000000001</v>
      </c>
      <c r="U229">
        <f>ProkustesV!X234</f>
        <v>1.3929E-2</v>
      </c>
    </row>
    <row r="230" spans="1:21" x14ac:dyDescent="0.3">
      <c r="A230" t="str">
        <f>MID(ProkustesV!C235,4,3)&amp;"_"&amp;ProkustesV!A235&amp;"_"&amp;ProkustesV!B235</f>
        <v>oel_46_3</v>
      </c>
      <c r="B230">
        <f>ProkustesV!E235</f>
        <v>0.414016</v>
      </c>
      <c r="C230">
        <f>ProkustesV!F235</f>
        <v>0.10856499999999999</v>
      </c>
      <c r="D230">
        <f>ProkustesV!G235</f>
        <v>0.41186400000000001</v>
      </c>
      <c r="E230">
        <f>ProkustesV!H235</f>
        <v>-9.89091E-2</v>
      </c>
      <c r="F230">
        <f>ProkustesV!I235</f>
        <v>7.0848300000000003E-2</v>
      </c>
      <c r="G230">
        <f>ProkustesV!J235</f>
        <v>2.6468400000000001E-3</v>
      </c>
      <c r="H230">
        <f>ProkustesV!K235</f>
        <v>3.8126800000000002E-2</v>
      </c>
      <c r="I230">
        <f>ProkustesV!L235</f>
        <v>0.220141</v>
      </c>
      <c r="J230">
        <f>ProkustesV!M235</f>
        <v>4.0436899999999998E-2</v>
      </c>
      <c r="K230">
        <f>ProkustesV!N235</f>
        <v>9.6459799999999998E-2</v>
      </c>
      <c r="L230">
        <f>ProkustesV!O235</f>
        <v>-0.30317699999999997</v>
      </c>
      <c r="M230">
        <f>ProkustesV!P235</f>
        <v>0.200571</v>
      </c>
      <c r="N230">
        <f>ProkustesV!Q235</f>
        <v>5.2298299999999999E-2</v>
      </c>
      <c r="O230">
        <f>ProkustesV!R235</f>
        <v>-9.1570499999999999E-2</v>
      </c>
      <c r="P230">
        <f>ProkustesV!S235</f>
        <v>5.3553999999999997E-2</v>
      </c>
      <c r="Q230">
        <f>ProkustesV!T235</f>
        <v>-0.24360899999999999</v>
      </c>
      <c r="R230">
        <f>ProkustesV!U235</f>
        <v>-0.29332900000000001</v>
      </c>
      <c r="S230">
        <f>ProkustesV!V235</f>
        <v>-0.21168300000000001</v>
      </c>
      <c r="T230">
        <f>ProkustesV!W235</f>
        <v>-0.48463800000000001</v>
      </c>
      <c r="U230">
        <f>ProkustesV!X235</f>
        <v>1.7387099999999999E-2</v>
      </c>
    </row>
    <row r="231" spans="1:21" x14ac:dyDescent="0.3">
      <c r="A231" t="str">
        <f>MID(ProkustesV!C236,4,3)&amp;"_"&amp;ProkustesV!A236&amp;"_"&amp;ProkustesV!B236</f>
        <v>oel_46_4</v>
      </c>
      <c r="B231">
        <f>ProkustesV!E236</f>
        <v>0.39746399999999998</v>
      </c>
      <c r="C231">
        <f>ProkustesV!F236</f>
        <v>0.10183</v>
      </c>
      <c r="D231">
        <f>ProkustesV!G236</f>
        <v>0.40121299999999999</v>
      </c>
      <c r="E231">
        <f>ProkustesV!H236</f>
        <v>-0.104932</v>
      </c>
      <c r="F231">
        <f>ProkustesV!I236</f>
        <v>5.4422100000000001E-2</v>
      </c>
      <c r="G231">
        <f>ProkustesV!J236</f>
        <v>-1.42671E-2</v>
      </c>
      <c r="H231">
        <f>ProkustesV!K236</f>
        <v>4.0690900000000002E-2</v>
      </c>
      <c r="I231">
        <f>ProkustesV!L236</f>
        <v>0.24402099999999999</v>
      </c>
      <c r="J231">
        <f>ProkustesV!M236</f>
        <v>4.3197600000000003E-2</v>
      </c>
      <c r="K231">
        <f>ProkustesV!N236</f>
        <v>0.105749</v>
      </c>
      <c r="L231">
        <f>ProkustesV!O236</f>
        <v>-0.25742300000000001</v>
      </c>
      <c r="M231">
        <f>ProkustesV!P236</f>
        <v>0.216641</v>
      </c>
      <c r="N231">
        <f>ProkustesV!Q236</f>
        <v>5.4676099999999998E-2</v>
      </c>
      <c r="O231">
        <f>ProkustesV!R236</f>
        <v>-9.9579699999999993E-2</v>
      </c>
      <c r="P231">
        <f>ProkustesV!S236</f>
        <v>5.8474999999999999E-2</v>
      </c>
      <c r="Q231">
        <f>ProkustesV!T236</f>
        <v>-0.23782800000000001</v>
      </c>
      <c r="R231">
        <f>ProkustesV!U236</f>
        <v>-0.25873800000000002</v>
      </c>
      <c r="S231">
        <f>ProkustesV!V236</f>
        <v>-0.20996899999999999</v>
      </c>
      <c r="T231">
        <f>ProkustesV!W236</f>
        <v>-0.53397799999999995</v>
      </c>
      <c r="U231">
        <f>ProkustesV!X236</f>
        <v>-1.6656500000000001E-3</v>
      </c>
    </row>
    <row r="232" spans="1:21" x14ac:dyDescent="0.3">
      <c r="A232" t="str">
        <f>MID(ProkustesV!C237,4,3)&amp;"_"&amp;ProkustesV!A237&amp;"_"&amp;ProkustesV!B237</f>
        <v>oel_46_5</v>
      </c>
      <c r="B232">
        <f>ProkustesV!E237</f>
        <v>0.390874</v>
      </c>
      <c r="C232">
        <f>ProkustesV!F237</f>
        <v>0.10248500000000001</v>
      </c>
      <c r="D232">
        <f>ProkustesV!G237</f>
        <v>0.38933299999999998</v>
      </c>
      <c r="E232">
        <f>ProkustesV!H237</f>
        <v>-7.7320700000000006E-2</v>
      </c>
      <c r="F232">
        <f>ProkustesV!I237</f>
        <v>5.6222599999999998E-2</v>
      </c>
      <c r="G232">
        <f>ProkustesV!J237</f>
        <v>1.9933900000000001E-2</v>
      </c>
      <c r="H232">
        <f>ProkustesV!K237</f>
        <v>6.9047700000000004E-2</v>
      </c>
      <c r="I232">
        <f>ProkustesV!L237</f>
        <v>0.23153699999999999</v>
      </c>
      <c r="J232">
        <f>ProkustesV!M237</f>
        <v>6.2627100000000005E-2</v>
      </c>
      <c r="K232">
        <f>ProkustesV!N237</f>
        <v>8.1137200000000007E-2</v>
      </c>
      <c r="L232">
        <f>ProkustesV!O237</f>
        <v>-0.291238</v>
      </c>
      <c r="M232">
        <f>ProkustesV!P237</f>
        <v>0.21417</v>
      </c>
      <c r="N232">
        <f>ProkustesV!Q237</f>
        <v>5.8790700000000001E-2</v>
      </c>
      <c r="O232">
        <f>ProkustesV!R237</f>
        <v>-7.9583500000000001E-2</v>
      </c>
      <c r="P232">
        <f>ProkustesV!S237</f>
        <v>5.2193400000000001E-2</v>
      </c>
      <c r="Q232">
        <f>ProkustesV!T237</f>
        <v>-0.279694</v>
      </c>
      <c r="R232">
        <f>ProkustesV!U237</f>
        <v>-0.28226499999999999</v>
      </c>
      <c r="S232">
        <f>ProkustesV!V237</f>
        <v>-0.22333800000000001</v>
      </c>
      <c r="T232">
        <f>ProkustesV!W237</f>
        <v>-0.50558599999999998</v>
      </c>
      <c r="U232">
        <f>ProkustesV!X237</f>
        <v>1.0673E-2</v>
      </c>
    </row>
    <row r="233" spans="1:21" x14ac:dyDescent="0.3">
      <c r="A233" t="str">
        <f>MID(ProkustesV!C238,4,3)&amp;"_"&amp;ProkustesV!A238&amp;"_"&amp;ProkustesV!B238</f>
        <v>oel_47_1</v>
      </c>
      <c r="B233">
        <f>ProkustesV!E238</f>
        <v>0.36475800000000003</v>
      </c>
      <c r="C233">
        <f>ProkustesV!F238</f>
        <v>7.6646199999999998E-2</v>
      </c>
      <c r="D233">
        <f>ProkustesV!G238</f>
        <v>0.37019999999999997</v>
      </c>
      <c r="E233">
        <f>ProkustesV!H238</f>
        <v>-8.1628000000000006E-2</v>
      </c>
      <c r="F233">
        <f>ProkustesV!I238</f>
        <v>-3.4350100000000001E-2</v>
      </c>
      <c r="G233">
        <f>ProkustesV!J238</f>
        <v>-6.2022099999999997E-3</v>
      </c>
      <c r="H233">
        <f>ProkustesV!K238</f>
        <v>0.104765</v>
      </c>
      <c r="I233">
        <f>ProkustesV!L238</f>
        <v>0.20667199999999999</v>
      </c>
      <c r="J233">
        <f>ProkustesV!M238</f>
        <v>0.10921599999999999</v>
      </c>
      <c r="K233">
        <f>ProkustesV!N238</f>
        <v>6.87334E-2</v>
      </c>
      <c r="L233">
        <f>ProkustesV!O238</f>
        <v>-0.28149800000000003</v>
      </c>
      <c r="M233">
        <f>ProkustesV!P238</f>
        <v>0.18559999999999999</v>
      </c>
      <c r="N233">
        <f>ProkustesV!Q238</f>
        <v>0.106889</v>
      </c>
      <c r="O233">
        <f>ProkustesV!R238</f>
        <v>-6.9535399999999997E-2</v>
      </c>
      <c r="P233">
        <f>ProkustesV!S238</f>
        <v>0.11145099999999999</v>
      </c>
      <c r="Q233">
        <f>ProkustesV!T238</f>
        <v>-0.209734</v>
      </c>
      <c r="R233">
        <f>ProkustesV!U238</f>
        <v>-0.24356</v>
      </c>
      <c r="S233">
        <f>ProkustesV!V238</f>
        <v>-0.174928</v>
      </c>
      <c r="T233">
        <f>ProkustesV!W238</f>
        <v>-0.60787100000000005</v>
      </c>
      <c r="U233">
        <f>ProkustesV!X238</f>
        <v>4.3751700000000003E-3</v>
      </c>
    </row>
    <row r="234" spans="1:21" x14ac:dyDescent="0.3">
      <c r="A234" t="str">
        <f>MID(ProkustesV!C239,4,3)&amp;"_"&amp;ProkustesV!A239&amp;"_"&amp;ProkustesV!B239</f>
        <v>oel_47_2</v>
      </c>
      <c r="B234">
        <f>ProkustesV!E239</f>
        <v>0.39186900000000002</v>
      </c>
      <c r="C234">
        <f>ProkustesV!F239</f>
        <v>9.5580200000000004E-2</v>
      </c>
      <c r="D234">
        <f>ProkustesV!G239</f>
        <v>0.39656200000000003</v>
      </c>
      <c r="E234">
        <f>ProkustesV!H239</f>
        <v>-7.5910199999999997E-2</v>
      </c>
      <c r="F234">
        <f>ProkustesV!I239</f>
        <v>4.82666E-2</v>
      </c>
      <c r="G234">
        <f>ProkustesV!J239</f>
        <v>2.18198E-2</v>
      </c>
      <c r="H234">
        <f>ProkustesV!K239</f>
        <v>6.1976000000000003E-2</v>
      </c>
      <c r="I234">
        <f>ProkustesV!L239</f>
        <v>0.21765000000000001</v>
      </c>
      <c r="J234">
        <f>ProkustesV!M239</f>
        <v>6.8138500000000005E-2</v>
      </c>
      <c r="K234">
        <f>ProkustesV!N239</f>
        <v>7.9569899999999999E-2</v>
      </c>
      <c r="L234">
        <f>ProkustesV!O239</f>
        <v>-0.27366400000000002</v>
      </c>
      <c r="M234">
        <f>ProkustesV!P239</f>
        <v>0.20131399999999999</v>
      </c>
      <c r="N234">
        <f>ProkustesV!Q239</f>
        <v>6.99935E-2</v>
      </c>
      <c r="O234">
        <f>ProkustesV!R239</f>
        <v>-7.5313000000000005E-2</v>
      </c>
      <c r="P234">
        <f>ProkustesV!S239</f>
        <v>6.9792699999999999E-2</v>
      </c>
      <c r="Q234">
        <f>ProkustesV!T239</f>
        <v>-0.24217</v>
      </c>
      <c r="R234">
        <f>ProkustesV!U239</f>
        <v>-0.32134600000000002</v>
      </c>
      <c r="S234">
        <f>ProkustesV!V239</f>
        <v>-0.23380600000000001</v>
      </c>
      <c r="T234">
        <f>ProkustesV!W239</f>
        <v>-0.51158899999999996</v>
      </c>
      <c r="U234">
        <f>ProkustesV!X239</f>
        <v>1.1265499999999999E-2</v>
      </c>
    </row>
    <row r="235" spans="1:21" x14ac:dyDescent="0.3">
      <c r="A235" t="str">
        <f>MID(ProkustesV!C240,4,3)&amp;"_"&amp;ProkustesV!A240&amp;"_"&amp;ProkustesV!B240</f>
        <v>oel_47_3</v>
      </c>
      <c r="B235">
        <f>ProkustesV!E240</f>
        <v>0.36737900000000001</v>
      </c>
      <c r="C235">
        <f>ProkustesV!F240</f>
        <v>9.5562999999999995E-2</v>
      </c>
      <c r="D235">
        <f>ProkustesV!G240</f>
        <v>0.379805</v>
      </c>
      <c r="E235">
        <f>ProkustesV!H240</f>
        <v>-8.6875499999999994E-2</v>
      </c>
      <c r="F235">
        <f>ProkustesV!I240</f>
        <v>3.4087399999999997E-2</v>
      </c>
      <c r="G235">
        <f>ProkustesV!J240</f>
        <v>-5.0779999999999998E-5</v>
      </c>
      <c r="H235">
        <f>ProkustesV!K240</f>
        <v>7.9878699999999997E-2</v>
      </c>
      <c r="I235">
        <f>ProkustesV!L240</f>
        <v>0.22103800000000001</v>
      </c>
      <c r="J235">
        <f>ProkustesV!M240</f>
        <v>9.1218999999999995E-2</v>
      </c>
      <c r="K235">
        <f>ProkustesV!N240</f>
        <v>7.8090099999999996E-2</v>
      </c>
      <c r="L235">
        <f>ProkustesV!O240</f>
        <v>-0.25771300000000003</v>
      </c>
      <c r="M235">
        <f>ProkustesV!P240</f>
        <v>0.191996</v>
      </c>
      <c r="N235">
        <f>ProkustesV!Q240</f>
        <v>8.5418099999999997E-2</v>
      </c>
      <c r="O235">
        <f>ProkustesV!R240</f>
        <v>-7.0269499999999999E-2</v>
      </c>
      <c r="P235">
        <f>ProkustesV!S240</f>
        <v>9.2025700000000002E-2</v>
      </c>
      <c r="Q235">
        <f>ProkustesV!T240</f>
        <v>-0.22075800000000001</v>
      </c>
      <c r="R235">
        <f>ProkustesV!U240</f>
        <v>-0.30101899999999998</v>
      </c>
      <c r="S235">
        <f>ProkustesV!V240</f>
        <v>-0.20933399999999999</v>
      </c>
      <c r="T235">
        <f>ProkustesV!W240</f>
        <v>-0.57108099999999995</v>
      </c>
      <c r="U235">
        <f>ProkustesV!X240</f>
        <v>6.0035799999999995E-4</v>
      </c>
    </row>
    <row r="236" spans="1:21" x14ac:dyDescent="0.3">
      <c r="A236" t="str">
        <f>MID(ProkustesV!C241,4,3)&amp;"_"&amp;ProkustesV!A241&amp;"_"&amp;ProkustesV!B241</f>
        <v>oel_47_4</v>
      </c>
      <c r="B236">
        <f>ProkustesV!E241</f>
        <v>0.40182699999999999</v>
      </c>
      <c r="C236">
        <f>ProkustesV!F241</f>
        <v>9.51853E-2</v>
      </c>
      <c r="D236">
        <f>ProkustesV!G241</f>
        <v>0.39749699999999999</v>
      </c>
      <c r="E236">
        <f>ProkustesV!H241</f>
        <v>-7.3042399999999993E-2</v>
      </c>
      <c r="F236">
        <f>ProkustesV!I241</f>
        <v>7.8177099999999999E-2</v>
      </c>
      <c r="G236">
        <f>ProkustesV!J241</f>
        <v>-8.1160499999999997E-3</v>
      </c>
      <c r="H236">
        <f>ProkustesV!K241</f>
        <v>5.9883100000000002E-2</v>
      </c>
      <c r="I236">
        <f>ProkustesV!L241</f>
        <v>0.213034</v>
      </c>
      <c r="J236">
        <f>ProkustesV!M241</f>
        <v>6.4871200000000004E-2</v>
      </c>
      <c r="K236">
        <f>ProkustesV!N241</f>
        <v>9.1482800000000003E-2</v>
      </c>
      <c r="L236">
        <f>ProkustesV!O241</f>
        <v>-0.29063499999999998</v>
      </c>
      <c r="M236">
        <f>ProkustesV!P241</f>
        <v>0.18016199999999999</v>
      </c>
      <c r="N236">
        <f>ProkustesV!Q241</f>
        <v>6.4986100000000005E-2</v>
      </c>
      <c r="O236">
        <f>ProkustesV!R241</f>
        <v>-8.9307300000000006E-2</v>
      </c>
      <c r="P236">
        <f>ProkustesV!S241</f>
        <v>6.4328999999999997E-2</v>
      </c>
      <c r="Q236">
        <f>ProkustesV!T241</f>
        <v>-0.227965</v>
      </c>
      <c r="R236">
        <f>ProkustesV!U241</f>
        <v>-0.31048500000000001</v>
      </c>
      <c r="S236">
        <f>ProkustesV!V241</f>
        <v>-0.18803500000000001</v>
      </c>
      <c r="T236">
        <f>ProkustesV!W241</f>
        <v>-0.53044999999999998</v>
      </c>
      <c r="U236">
        <f>ProkustesV!X241</f>
        <v>6.6027600000000001E-3</v>
      </c>
    </row>
    <row r="237" spans="1:21" x14ac:dyDescent="0.3">
      <c r="A237" t="str">
        <f>MID(ProkustesV!C242,4,3)&amp;"_"&amp;ProkustesV!A242&amp;"_"&amp;ProkustesV!B242</f>
        <v>oel_47_5</v>
      </c>
      <c r="B237">
        <f>ProkustesV!E242</f>
        <v>0.37005300000000002</v>
      </c>
      <c r="C237">
        <f>ProkustesV!F242</f>
        <v>8.4212499999999996E-2</v>
      </c>
      <c r="D237">
        <f>ProkustesV!G242</f>
        <v>0.36958600000000003</v>
      </c>
      <c r="E237">
        <f>ProkustesV!H242</f>
        <v>-5.9564800000000001E-2</v>
      </c>
      <c r="F237">
        <f>ProkustesV!I242</f>
        <v>6.7829700000000007E-2</v>
      </c>
      <c r="G237">
        <f>ProkustesV!J242</f>
        <v>1.52189E-2</v>
      </c>
      <c r="H237">
        <f>ProkustesV!K242</f>
        <v>7.61434E-2</v>
      </c>
      <c r="I237">
        <f>ProkustesV!L242</f>
        <v>0.21673799999999999</v>
      </c>
      <c r="J237">
        <f>ProkustesV!M242</f>
        <v>7.7638600000000002E-2</v>
      </c>
      <c r="K237">
        <f>ProkustesV!N242</f>
        <v>8.7395600000000004E-2</v>
      </c>
      <c r="L237">
        <f>ProkustesV!O242</f>
        <v>-0.25892900000000002</v>
      </c>
      <c r="M237">
        <f>ProkustesV!P242</f>
        <v>0.204261</v>
      </c>
      <c r="N237">
        <f>ProkustesV!Q242</f>
        <v>7.5570200000000004E-2</v>
      </c>
      <c r="O237">
        <f>ProkustesV!R242</f>
        <v>-8.2786399999999996E-2</v>
      </c>
      <c r="P237">
        <f>ProkustesV!S242</f>
        <v>8.2861400000000002E-2</v>
      </c>
      <c r="Q237">
        <f>ProkustesV!T242</f>
        <v>-0.245499</v>
      </c>
      <c r="R237">
        <f>ProkustesV!U242</f>
        <v>-0.30334699999999998</v>
      </c>
      <c r="S237">
        <f>ProkustesV!V242</f>
        <v>-0.23076099999999999</v>
      </c>
      <c r="T237">
        <f>ProkustesV!W242</f>
        <v>-0.55740699999999999</v>
      </c>
      <c r="U237">
        <f>ProkustesV!X242</f>
        <v>1.0785299999999999E-2</v>
      </c>
    </row>
    <row r="238" spans="1:21" x14ac:dyDescent="0.3">
      <c r="A238" t="str">
        <f>MID(ProkustesV!C243,4,3)&amp;"_"&amp;ProkustesV!A243&amp;"_"&amp;ProkustesV!B243</f>
        <v>oel_48_1</v>
      </c>
      <c r="B238">
        <f>ProkustesV!E243</f>
        <v>0.42452299999999998</v>
      </c>
      <c r="C238">
        <f>ProkustesV!F243</f>
        <v>8.0982399999999996E-2</v>
      </c>
      <c r="D238">
        <f>ProkustesV!G243</f>
        <v>0.42744300000000002</v>
      </c>
      <c r="E238">
        <f>ProkustesV!H243</f>
        <v>-8.58347E-2</v>
      </c>
      <c r="F238">
        <f>ProkustesV!I243</f>
        <v>6.4250600000000005E-2</v>
      </c>
      <c r="G238">
        <f>ProkustesV!J243</f>
        <v>2.5482899999999998E-4</v>
      </c>
      <c r="H238">
        <f>ProkustesV!K243</f>
        <v>4.7638E-2</v>
      </c>
      <c r="I238">
        <f>ProkustesV!L243</f>
        <v>0.20480400000000001</v>
      </c>
      <c r="J238">
        <f>ProkustesV!M243</f>
        <v>4.8622400000000003E-2</v>
      </c>
      <c r="K238">
        <f>ProkustesV!N243</f>
        <v>7.6767100000000005E-2</v>
      </c>
      <c r="L238">
        <f>ProkustesV!O243</f>
        <v>-0.28620899999999999</v>
      </c>
      <c r="M238">
        <f>ProkustesV!P243</f>
        <v>0.17899799999999999</v>
      </c>
      <c r="N238">
        <f>ProkustesV!Q243</f>
        <v>5.0543400000000002E-2</v>
      </c>
      <c r="O238">
        <f>ProkustesV!R243</f>
        <v>-7.35957E-2</v>
      </c>
      <c r="P238">
        <f>ProkustesV!S243</f>
        <v>4.6867699999999998E-2</v>
      </c>
      <c r="Q238">
        <f>ProkustesV!T243</f>
        <v>-0.19805900000000001</v>
      </c>
      <c r="R238">
        <f>ProkustesV!U243</f>
        <v>-0.28412999999999999</v>
      </c>
      <c r="S238">
        <f>ProkustesV!V243</f>
        <v>-0.17691299999999999</v>
      </c>
      <c r="T238">
        <f>ProkustesV!W243</f>
        <v>-0.53954999999999997</v>
      </c>
      <c r="U238">
        <f>ProkustesV!X243</f>
        <v>-7.4041999999999997E-3</v>
      </c>
    </row>
    <row r="239" spans="1:21" x14ac:dyDescent="0.3">
      <c r="A239" t="str">
        <f>MID(ProkustesV!C244,4,3)&amp;"_"&amp;ProkustesV!A244&amp;"_"&amp;ProkustesV!B244</f>
        <v>oel_48_2</v>
      </c>
      <c r="B239">
        <f>ProkustesV!E244</f>
        <v>0.40243600000000002</v>
      </c>
      <c r="C239">
        <f>ProkustesV!F244</f>
        <v>8.6413299999999998E-2</v>
      </c>
      <c r="D239">
        <f>ProkustesV!G244</f>
        <v>0.40590799999999999</v>
      </c>
      <c r="E239">
        <f>ProkustesV!H244</f>
        <v>-7.4859800000000004E-2</v>
      </c>
      <c r="F239">
        <f>ProkustesV!I244</f>
        <v>3.1853800000000002E-2</v>
      </c>
      <c r="G239">
        <f>ProkustesV!J244</f>
        <v>6.3917899999999996E-3</v>
      </c>
      <c r="H239">
        <f>ProkustesV!K244</f>
        <v>6.4478999999999995E-2</v>
      </c>
      <c r="I239">
        <f>ProkustesV!L244</f>
        <v>0.211558</v>
      </c>
      <c r="J239">
        <f>ProkustesV!M244</f>
        <v>6.5313399999999994E-2</v>
      </c>
      <c r="K239">
        <f>ProkustesV!N244</f>
        <v>8.3012199999999994E-2</v>
      </c>
      <c r="L239">
        <f>ProkustesV!O244</f>
        <v>-0.24828700000000001</v>
      </c>
      <c r="M239">
        <f>ProkustesV!P244</f>
        <v>0.192549</v>
      </c>
      <c r="N239">
        <f>ProkustesV!Q244</f>
        <v>6.5147700000000003E-2</v>
      </c>
      <c r="O239">
        <f>ProkustesV!R244</f>
        <v>-7.8284500000000007E-2</v>
      </c>
      <c r="P239">
        <f>ProkustesV!S244</f>
        <v>6.7305000000000004E-2</v>
      </c>
      <c r="Q239">
        <f>ProkustesV!T244</f>
        <v>-0.2238</v>
      </c>
      <c r="R239">
        <f>ProkustesV!U244</f>
        <v>-0.29433100000000001</v>
      </c>
      <c r="S239">
        <f>ProkustesV!V244</f>
        <v>-0.18734000000000001</v>
      </c>
      <c r="T239">
        <f>ProkustesV!W244</f>
        <v>-0.55982500000000002</v>
      </c>
      <c r="U239">
        <f>ProkustesV!X244</f>
        <v>-1.56402E-2</v>
      </c>
    </row>
    <row r="240" spans="1:21" x14ac:dyDescent="0.3">
      <c r="A240" t="str">
        <f>MID(ProkustesV!C245,4,3)&amp;"_"&amp;ProkustesV!A245&amp;"_"&amp;ProkustesV!B245</f>
        <v>oel_48_3</v>
      </c>
      <c r="B240">
        <f>ProkustesV!E245</f>
        <v>0.425904</v>
      </c>
      <c r="C240">
        <f>ProkustesV!F245</f>
        <v>8.1582100000000005E-2</v>
      </c>
      <c r="D240">
        <f>ProkustesV!G245</f>
        <v>0.42824400000000001</v>
      </c>
      <c r="E240">
        <f>ProkustesV!H245</f>
        <v>-7.7403100000000002E-2</v>
      </c>
      <c r="F240">
        <f>ProkustesV!I245</f>
        <v>7.5771000000000005E-2</v>
      </c>
      <c r="G240">
        <f>ProkustesV!J245</f>
        <v>-1.26088E-3</v>
      </c>
      <c r="H240">
        <f>ProkustesV!K245</f>
        <v>4.1445500000000003E-2</v>
      </c>
      <c r="I240">
        <f>ProkustesV!L245</f>
        <v>0.205208</v>
      </c>
      <c r="J240">
        <f>ProkustesV!M245</f>
        <v>4.12591E-2</v>
      </c>
      <c r="K240">
        <f>ProkustesV!N245</f>
        <v>7.3150300000000001E-2</v>
      </c>
      <c r="L240">
        <f>ProkustesV!O245</f>
        <v>-0.28168199999999999</v>
      </c>
      <c r="M240">
        <f>ProkustesV!P245</f>
        <v>0.18002199999999999</v>
      </c>
      <c r="N240">
        <f>ProkustesV!Q245</f>
        <v>4.1049099999999998E-2</v>
      </c>
      <c r="O240">
        <f>ProkustesV!R245</f>
        <v>-7.5574299999999997E-2</v>
      </c>
      <c r="P240">
        <f>ProkustesV!S245</f>
        <v>4.08554E-2</v>
      </c>
      <c r="Q240">
        <f>ProkustesV!T245</f>
        <v>-0.21276</v>
      </c>
      <c r="R240">
        <f>ProkustesV!U245</f>
        <v>-0.265513</v>
      </c>
      <c r="S240">
        <f>ProkustesV!V245</f>
        <v>-0.17258200000000001</v>
      </c>
      <c r="T240">
        <f>ProkustesV!W245</f>
        <v>-0.54733399999999999</v>
      </c>
      <c r="U240">
        <f>ProkustesV!X245</f>
        <v>-3.8116799999999998E-4</v>
      </c>
    </row>
    <row r="241" spans="1:21" x14ac:dyDescent="0.3">
      <c r="A241" t="str">
        <f>MID(ProkustesV!C246,4,3)&amp;"_"&amp;ProkustesV!A246&amp;"_"&amp;ProkustesV!B246</f>
        <v>oel_48_4</v>
      </c>
      <c r="B241">
        <f>ProkustesV!E246</f>
        <v>0.43893399999999999</v>
      </c>
      <c r="C241">
        <f>ProkustesV!F246</f>
        <v>8.2652500000000004E-2</v>
      </c>
      <c r="D241">
        <f>ProkustesV!G246</f>
        <v>0.435311</v>
      </c>
      <c r="E241">
        <f>ProkustesV!H246</f>
        <v>-7.1426299999999998E-2</v>
      </c>
      <c r="F241">
        <f>ProkustesV!I246</f>
        <v>3.7860900000000003E-2</v>
      </c>
      <c r="G241">
        <f>ProkustesV!J246</f>
        <v>1.8238899999999999E-2</v>
      </c>
      <c r="H241">
        <f>ProkustesV!K246</f>
        <v>3.1897599999999998E-2</v>
      </c>
      <c r="I241">
        <f>ProkustesV!L246</f>
        <v>0.21033199999999999</v>
      </c>
      <c r="J241">
        <f>ProkustesV!M246</f>
        <v>3.6932699999999999E-2</v>
      </c>
      <c r="K241">
        <f>ProkustesV!N246</f>
        <v>7.0408999999999999E-2</v>
      </c>
      <c r="L241">
        <f>ProkustesV!O246</f>
        <v>-0.26919599999999999</v>
      </c>
      <c r="M241">
        <f>ProkustesV!P246</f>
        <v>0.17824599999999999</v>
      </c>
      <c r="N241">
        <f>ProkustesV!Q246</f>
        <v>3.9762499999999999E-2</v>
      </c>
      <c r="O241">
        <f>ProkustesV!R246</f>
        <v>-8.8646299999999997E-2</v>
      </c>
      <c r="P241">
        <f>ProkustesV!S246</f>
        <v>4.2184800000000001E-2</v>
      </c>
      <c r="Q241">
        <f>ProkustesV!T246</f>
        <v>-0.224798</v>
      </c>
      <c r="R241">
        <f>ProkustesV!U246</f>
        <v>-0.26267600000000002</v>
      </c>
      <c r="S241">
        <f>ProkustesV!V246</f>
        <v>-0.188218</v>
      </c>
      <c r="T241">
        <f>ProkustesV!W246</f>
        <v>-0.53101200000000004</v>
      </c>
      <c r="U241">
        <f>ProkustesV!X246</f>
        <v>1.32093E-2</v>
      </c>
    </row>
    <row r="242" spans="1:21" x14ac:dyDescent="0.3">
      <c r="A242" t="str">
        <f>MID(ProkustesV!C247,4,3)&amp;"_"&amp;ProkustesV!A247&amp;"_"&amp;ProkustesV!B247</f>
        <v>oel_48_5</v>
      </c>
      <c r="B242">
        <f>ProkustesV!E247</f>
        <v>0.42754799999999998</v>
      </c>
      <c r="C242">
        <f>ProkustesV!F247</f>
        <v>8.7650500000000006E-2</v>
      </c>
      <c r="D242">
        <f>ProkustesV!G247</f>
        <v>0.43103599999999997</v>
      </c>
      <c r="E242">
        <f>ProkustesV!H247</f>
        <v>-7.5546699999999994E-2</v>
      </c>
      <c r="F242">
        <f>ProkustesV!I247</f>
        <v>6.2558500000000003E-2</v>
      </c>
      <c r="G242">
        <f>ProkustesV!J247</f>
        <v>1.9043500000000001E-2</v>
      </c>
      <c r="H242">
        <f>ProkustesV!K247</f>
        <v>3.6498500000000003E-2</v>
      </c>
      <c r="I242">
        <f>ProkustesV!L247</f>
        <v>0.18956300000000001</v>
      </c>
      <c r="J242">
        <f>ProkustesV!M247</f>
        <v>4.0396099999999997E-2</v>
      </c>
      <c r="K242">
        <f>ProkustesV!N247</f>
        <v>7.8767900000000002E-2</v>
      </c>
      <c r="L242">
        <f>ProkustesV!O247</f>
        <v>-0.26978999999999997</v>
      </c>
      <c r="M242">
        <f>ProkustesV!P247</f>
        <v>0.16456499999999999</v>
      </c>
      <c r="N242">
        <f>ProkustesV!Q247</f>
        <v>4.7512699999999998E-2</v>
      </c>
      <c r="O242">
        <f>ProkustesV!R247</f>
        <v>-7.7311599999999994E-2</v>
      </c>
      <c r="P242">
        <f>ProkustesV!S247</f>
        <v>4.64416E-2</v>
      </c>
      <c r="Q242">
        <f>ProkustesV!T247</f>
        <v>-0.21427099999999999</v>
      </c>
      <c r="R242">
        <f>ProkustesV!U247</f>
        <v>-0.27616600000000002</v>
      </c>
      <c r="S242">
        <f>ProkustesV!V247</f>
        <v>-0.193882</v>
      </c>
      <c r="T242">
        <f>ProkustesV!W247</f>
        <v>-0.54603500000000005</v>
      </c>
      <c r="U242">
        <f>ProkustesV!X247</f>
        <v>2.14209E-2</v>
      </c>
    </row>
    <row r="243" spans="1:21" x14ac:dyDescent="0.3">
      <c r="A243" t="str">
        <f>MID(ProkustesV!C248,4,3)&amp;"_"&amp;ProkustesV!A248&amp;"_"&amp;ProkustesV!B248</f>
        <v>oel_49_1</v>
      </c>
      <c r="B243">
        <f>ProkustesV!E248</f>
        <v>0.40928599999999998</v>
      </c>
      <c r="C243">
        <f>ProkustesV!F248</f>
        <v>7.7311699999999997E-2</v>
      </c>
      <c r="D243">
        <f>ProkustesV!G248</f>
        <v>0.41816700000000001</v>
      </c>
      <c r="E243">
        <f>ProkustesV!H248</f>
        <v>-9.0041999999999997E-2</v>
      </c>
      <c r="F243">
        <f>ProkustesV!I248</f>
        <v>4.3577600000000001E-2</v>
      </c>
      <c r="G243">
        <f>ProkustesV!J248</f>
        <v>-1.5914500000000002E-2</v>
      </c>
      <c r="H243">
        <f>ProkustesV!K248</f>
        <v>4.6653399999999998E-2</v>
      </c>
      <c r="I243">
        <f>ProkustesV!L248</f>
        <v>0.21780099999999999</v>
      </c>
      <c r="J243">
        <f>ProkustesV!M248</f>
        <v>4.7464800000000001E-2</v>
      </c>
      <c r="K243">
        <f>ProkustesV!N248</f>
        <v>8.4104200000000004E-2</v>
      </c>
      <c r="L243">
        <f>ProkustesV!O248</f>
        <v>-0.23636599999999999</v>
      </c>
      <c r="M243">
        <f>ProkustesV!P248</f>
        <v>0.19922999999999999</v>
      </c>
      <c r="N243">
        <f>ProkustesV!Q248</f>
        <v>4.3966199999999997E-2</v>
      </c>
      <c r="O243">
        <f>ProkustesV!R248</f>
        <v>-7.9953999999999997E-2</v>
      </c>
      <c r="P243">
        <f>ProkustesV!S248</f>
        <v>4.2455600000000003E-2</v>
      </c>
      <c r="Q243">
        <f>ProkustesV!T248</f>
        <v>-0.20130600000000001</v>
      </c>
      <c r="R243">
        <f>ProkustesV!U248</f>
        <v>-0.21501700000000001</v>
      </c>
      <c r="S243">
        <f>ProkustesV!V248</f>
        <v>-0.17140900000000001</v>
      </c>
      <c r="T243">
        <f>ProkustesV!W248</f>
        <v>-0.60018700000000003</v>
      </c>
      <c r="U243">
        <f>ProkustesV!X248</f>
        <v>-1.9821399999999999E-2</v>
      </c>
    </row>
    <row r="244" spans="1:21" x14ac:dyDescent="0.3">
      <c r="A244" t="str">
        <f>MID(ProkustesV!C249,4,3)&amp;"_"&amp;ProkustesV!A249&amp;"_"&amp;ProkustesV!B249</f>
        <v>oel_49_2</v>
      </c>
      <c r="B244">
        <f>ProkustesV!E249</f>
        <v>0.41414699999999999</v>
      </c>
      <c r="C244">
        <f>ProkustesV!F249</f>
        <v>8.6077600000000004E-2</v>
      </c>
      <c r="D244">
        <f>ProkustesV!G249</f>
        <v>0.41449200000000003</v>
      </c>
      <c r="E244">
        <f>ProkustesV!H249</f>
        <v>-0.10593900000000001</v>
      </c>
      <c r="F244">
        <f>ProkustesV!I249</f>
        <v>3.05782E-2</v>
      </c>
      <c r="G244">
        <f>ProkustesV!J249</f>
        <v>7.3189600000000002E-3</v>
      </c>
      <c r="H244">
        <f>ProkustesV!K249</f>
        <v>5.6905600000000001E-2</v>
      </c>
      <c r="I244">
        <f>ProkustesV!L249</f>
        <v>0.226411</v>
      </c>
      <c r="J244">
        <f>ProkustesV!M249</f>
        <v>5.3300100000000003E-2</v>
      </c>
      <c r="K244">
        <f>ProkustesV!N249</f>
        <v>8.2825399999999993E-2</v>
      </c>
      <c r="L244">
        <f>ProkustesV!O249</f>
        <v>-0.29395100000000002</v>
      </c>
      <c r="M244">
        <f>ProkustesV!P249</f>
        <v>0.20450599999999999</v>
      </c>
      <c r="N244">
        <f>ProkustesV!Q249</f>
        <v>5.7483699999999999E-2</v>
      </c>
      <c r="O244">
        <f>ProkustesV!R249</f>
        <v>-8.5934999999999997E-2</v>
      </c>
      <c r="P244">
        <f>ProkustesV!S249</f>
        <v>5.4380400000000002E-2</v>
      </c>
      <c r="Q244">
        <f>ProkustesV!T249</f>
        <v>-0.21540999999999999</v>
      </c>
      <c r="R244">
        <f>ProkustesV!U249</f>
        <v>-0.25433800000000001</v>
      </c>
      <c r="S244">
        <f>ProkustesV!V249</f>
        <v>-0.18890299999999999</v>
      </c>
      <c r="T244">
        <f>ProkustesV!W249</f>
        <v>-0.53299799999999997</v>
      </c>
      <c r="U244">
        <f>ProkustesV!X249</f>
        <v>-1.09514E-2</v>
      </c>
    </row>
    <row r="245" spans="1:21" x14ac:dyDescent="0.3">
      <c r="A245" t="str">
        <f>MID(ProkustesV!C250,4,3)&amp;"_"&amp;ProkustesV!A250&amp;"_"&amp;ProkustesV!B250</f>
        <v>oel_49_3</v>
      </c>
      <c r="B245">
        <f>ProkustesV!E250</f>
        <v>0.398372</v>
      </c>
      <c r="C245">
        <f>ProkustesV!F250</f>
        <v>8.0651299999999995E-2</v>
      </c>
      <c r="D245">
        <f>ProkustesV!G250</f>
        <v>0.397785</v>
      </c>
      <c r="E245">
        <f>ProkustesV!H250</f>
        <v>-9.1565599999999997E-2</v>
      </c>
      <c r="F245">
        <f>ProkustesV!I250</f>
        <v>3.1538099999999999E-2</v>
      </c>
      <c r="G245">
        <f>ProkustesV!J250</f>
        <v>4.5391499999999996E-3</v>
      </c>
      <c r="H245">
        <f>ProkustesV!K250</f>
        <v>6.57808E-2</v>
      </c>
      <c r="I245">
        <f>ProkustesV!L250</f>
        <v>0.22483</v>
      </c>
      <c r="J245">
        <f>ProkustesV!M250</f>
        <v>6.5996600000000002E-2</v>
      </c>
      <c r="K245">
        <f>ProkustesV!N250</f>
        <v>8.7867700000000007E-2</v>
      </c>
      <c r="L245">
        <f>ProkustesV!O250</f>
        <v>-0.29850199999999999</v>
      </c>
      <c r="M245">
        <f>ProkustesV!P250</f>
        <v>0.20799699999999999</v>
      </c>
      <c r="N245">
        <f>ProkustesV!Q250</f>
        <v>6.8942799999999999E-2</v>
      </c>
      <c r="O245">
        <f>ProkustesV!R250</f>
        <v>-8.1538600000000003E-2</v>
      </c>
      <c r="P245">
        <f>ProkustesV!S250</f>
        <v>7.2389400000000007E-2</v>
      </c>
      <c r="Q245">
        <f>ProkustesV!T250</f>
        <v>-0.227025</v>
      </c>
      <c r="R245">
        <f>ProkustesV!U250</f>
        <v>-0.26977099999999998</v>
      </c>
      <c r="S245">
        <f>ProkustesV!V250</f>
        <v>-0.208066</v>
      </c>
      <c r="T245">
        <f>ProkustesV!W250</f>
        <v>-0.53253200000000001</v>
      </c>
      <c r="U245">
        <f>ProkustesV!X250</f>
        <v>2.3107100000000001E-3</v>
      </c>
    </row>
    <row r="246" spans="1:21" x14ac:dyDescent="0.3">
      <c r="A246" t="str">
        <f>MID(ProkustesV!C251,4,3)&amp;"_"&amp;ProkustesV!A251&amp;"_"&amp;ProkustesV!B251</f>
        <v>oel_49_4</v>
      </c>
      <c r="B246">
        <f>ProkustesV!E251</f>
        <v>0.42800100000000002</v>
      </c>
      <c r="C246">
        <f>ProkustesV!F251</f>
        <v>7.9842200000000002E-2</v>
      </c>
      <c r="D246">
        <f>ProkustesV!G251</f>
        <v>0.43120199999999997</v>
      </c>
      <c r="E246">
        <f>ProkustesV!H251</f>
        <v>-9.1765200000000005E-2</v>
      </c>
      <c r="F246">
        <f>ProkustesV!I251</f>
        <v>3.4888000000000002E-2</v>
      </c>
      <c r="G246">
        <f>ProkustesV!J251</f>
        <v>-1.28329E-2</v>
      </c>
      <c r="H246">
        <f>ProkustesV!K251</f>
        <v>4.2863699999999998E-2</v>
      </c>
      <c r="I246">
        <f>ProkustesV!L251</f>
        <v>0.22905400000000001</v>
      </c>
      <c r="J246">
        <f>ProkustesV!M251</f>
        <v>3.8309500000000003E-2</v>
      </c>
      <c r="K246">
        <f>ProkustesV!N251</f>
        <v>6.9456699999999996E-2</v>
      </c>
      <c r="L246">
        <f>ProkustesV!O251</f>
        <v>-0.29765900000000001</v>
      </c>
      <c r="M246">
        <f>ProkustesV!P251</f>
        <v>0.21538299999999999</v>
      </c>
      <c r="N246">
        <f>ProkustesV!Q251</f>
        <v>4.3435799999999997E-2</v>
      </c>
      <c r="O246">
        <f>ProkustesV!R251</f>
        <v>-8.6142499999999997E-2</v>
      </c>
      <c r="P246">
        <f>ProkustesV!S251</f>
        <v>4.51026E-2</v>
      </c>
      <c r="Q246">
        <f>ProkustesV!T251</f>
        <v>-0.21119299999999999</v>
      </c>
      <c r="R246">
        <f>ProkustesV!U251</f>
        <v>-0.247784</v>
      </c>
      <c r="S246">
        <f>ProkustesV!V251</f>
        <v>-0.181593</v>
      </c>
      <c r="T246">
        <f>ProkustesV!W251</f>
        <v>-0.51835900000000001</v>
      </c>
      <c r="U246">
        <f>ProkustesV!X251</f>
        <v>-1.02091E-2</v>
      </c>
    </row>
    <row r="247" spans="1:21" x14ac:dyDescent="0.3">
      <c r="A247" t="str">
        <f>MID(ProkustesV!C252,4,3)&amp;"_"&amp;ProkustesV!A252&amp;"_"&amp;ProkustesV!B252</f>
        <v>oel_49_5</v>
      </c>
      <c r="B247">
        <f>ProkustesV!E252</f>
        <v>0.38458199999999998</v>
      </c>
      <c r="C247">
        <f>ProkustesV!F252</f>
        <v>9.4085799999999997E-2</v>
      </c>
      <c r="D247">
        <f>ProkustesV!G252</f>
        <v>0.38756299999999999</v>
      </c>
      <c r="E247">
        <f>ProkustesV!H252</f>
        <v>-9.0222200000000002E-2</v>
      </c>
      <c r="F247">
        <f>ProkustesV!I252</f>
        <v>-3.8315799999999997E-2</v>
      </c>
      <c r="G247">
        <f>ProkustesV!J252</f>
        <v>6.01346E-3</v>
      </c>
      <c r="H247">
        <f>ProkustesV!K252</f>
        <v>8.69143E-2</v>
      </c>
      <c r="I247">
        <f>ProkustesV!L252</f>
        <v>0.21373500000000001</v>
      </c>
      <c r="J247">
        <f>ProkustesV!M252</f>
        <v>8.0460299999999998E-2</v>
      </c>
      <c r="K247">
        <f>ProkustesV!N252</f>
        <v>6.5180600000000005E-2</v>
      </c>
      <c r="L247">
        <f>ProkustesV!O252</f>
        <v>-0.26594600000000002</v>
      </c>
      <c r="M247">
        <f>ProkustesV!P252</f>
        <v>0.19162699999999999</v>
      </c>
      <c r="N247">
        <f>ProkustesV!Q252</f>
        <v>9.2922400000000002E-2</v>
      </c>
      <c r="O247">
        <f>ProkustesV!R252</f>
        <v>-6.7531900000000006E-2</v>
      </c>
      <c r="P247">
        <f>ProkustesV!S252</f>
        <v>9.51684E-2</v>
      </c>
      <c r="Q247">
        <f>ProkustesV!T252</f>
        <v>-0.228293</v>
      </c>
      <c r="R247">
        <f>ProkustesV!U252</f>
        <v>-0.24254100000000001</v>
      </c>
      <c r="S247">
        <f>ProkustesV!V252</f>
        <v>-0.202788</v>
      </c>
      <c r="T247">
        <f>ProkustesV!W252</f>
        <v>-0.58080799999999999</v>
      </c>
      <c r="U247">
        <f>ProkustesV!X252</f>
        <v>1.8193000000000001E-2</v>
      </c>
    </row>
    <row r="248" spans="1:21" x14ac:dyDescent="0.3">
      <c r="A248" t="str">
        <f>MID(ProkustesV!C253,4,3)&amp;"_"&amp;ProkustesV!A253&amp;"_"&amp;ProkustesV!B253</f>
        <v>oel_50_1</v>
      </c>
      <c r="B248">
        <f>ProkustesV!E253</f>
        <v>0.42193900000000001</v>
      </c>
      <c r="C248">
        <f>ProkustesV!F253</f>
        <v>9.6402399999999999E-2</v>
      </c>
      <c r="D248">
        <f>ProkustesV!G253</f>
        <v>0.430172</v>
      </c>
      <c r="E248">
        <f>ProkustesV!H253</f>
        <v>-8.5067299999999998E-2</v>
      </c>
      <c r="F248">
        <f>ProkustesV!I253</f>
        <v>4.4500999999999999E-2</v>
      </c>
      <c r="G248">
        <f>ProkustesV!J253</f>
        <v>5.5020499999999996E-3</v>
      </c>
      <c r="H248">
        <f>ProkustesV!K253</f>
        <v>5.3078100000000003E-2</v>
      </c>
      <c r="I248">
        <f>ProkustesV!L253</f>
        <v>0.20050399999999999</v>
      </c>
      <c r="J248">
        <f>ProkustesV!M253</f>
        <v>5.2758300000000001E-2</v>
      </c>
      <c r="K248">
        <f>ProkustesV!N253</f>
        <v>8.3891599999999997E-2</v>
      </c>
      <c r="L248">
        <f>ProkustesV!O253</f>
        <v>-0.290827</v>
      </c>
      <c r="M248">
        <f>ProkustesV!P253</f>
        <v>0.184839</v>
      </c>
      <c r="N248">
        <f>ProkustesV!Q253</f>
        <v>5.3700499999999998E-2</v>
      </c>
      <c r="O248">
        <f>ProkustesV!R253</f>
        <v>-8.4723400000000004E-2</v>
      </c>
      <c r="P248">
        <f>ProkustesV!S253</f>
        <v>4.8034199999999999E-2</v>
      </c>
      <c r="Q248">
        <f>ProkustesV!T253</f>
        <v>-0.212613</v>
      </c>
      <c r="R248">
        <f>ProkustesV!U253</f>
        <v>-0.29997699999999999</v>
      </c>
      <c r="S248">
        <f>ProkustesV!V253</f>
        <v>-0.18888199999999999</v>
      </c>
      <c r="T248">
        <f>ProkustesV!W253</f>
        <v>-0.513378</v>
      </c>
      <c r="U248">
        <f>ProkustesV!X253</f>
        <v>1.4643300000000001E-4</v>
      </c>
    </row>
    <row r="249" spans="1:21" x14ac:dyDescent="0.3">
      <c r="A249" t="str">
        <f>MID(ProkustesV!C254,4,3)&amp;"_"&amp;ProkustesV!A254&amp;"_"&amp;ProkustesV!B254</f>
        <v>oel_50_2</v>
      </c>
      <c r="B249">
        <f>ProkustesV!E254</f>
        <v>0.39575399999999999</v>
      </c>
      <c r="C249">
        <f>ProkustesV!F254</f>
        <v>9.7937800000000005E-2</v>
      </c>
      <c r="D249">
        <f>ProkustesV!G254</f>
        <v>0.39656400000000003</v>
      </c>
      <c r="E249">
        <f>ProkustesV!H254</f>
        <v>-8.7178199999999997E-2</v>
      </c>
      <c r="F249">
        <f>ProkustesV!I254</f>
        <v>1.3855599999999999E-2</v>
      </c>
      <c r="G249">
        <f>ProkustesV!J254</f>
        <v>4.4988100000000001E-4</v>
      </c>
      <c r="H249">
        <f>ProkustesV!K254</f>
        <v>6.3450500000000007E-2</v>
      </c>
      <c r="I249">
        <f>ProkustesV!L254</f>
        <v>0.23691300000000001</v>
      </c>
      <c r="J249">
        <f>ProkustesV!M254</f>
        <v>6.5176600000000001E-2</v>
      </c>
      <c r="K249">
        <f>ProkustesV!N254</f>
        <v>0.101234</v>
      </c>
      <c r="L249">
        <f>ProkustesV!O254</f>
        <v>-0.27463399999999999</v>
      </c>
      <c r="M249">
        <f>ProkustesV!P254</f>
        <v>0.21632799999999999</v>
      </c>
      <c r="N249">
        <f>ProkustesV!Q254</f>
        <v>6.5568600000000005E-2</v>
      </c>
      <c r="O249">
        <f>ProkustesV!R254</f>
        <v>-0.10648199999999999</v>
      </c>
      <c r="P249">
        <f>ProkustesV!S254</f>
        <v>6.2952599999999997E-2</v>
      </c>
      <c r="Q249">
        <f>ProkustesV!T254</f>
        <v>-0.24773200000000001</v>
      </c>
      <c r="R249">
        <f>ProkustesV!U254</f>
        <v>-0.26568900000000001</v>
      </c>
      <c r="S249">
        <f>ProkustesV!V254</f>
        <v>-0.21621099999999999</v>
      </c>
      <c r="T249">
        <f>ProkustesV!W254</f>
        <v>-0.52299899999999999</v>
      </c>
      <c r="U249">
        <f>ProkustesV!X254</f>
        <v>4.7407300000000003E-3</v>
      </c>
    </row>
    <row r="250" spans="1:21" x14ac:dyDescent="0.3">
      <c r="A250" t="str">
        <f>MID(ProkustesV!C255,4,3)&amp;"_"&amp;ProkustesV!A255&amp;"_"&amp;ProkustesV!B255</f>
        <v>oel_50_3</v>
      </c>
      <c r="B250">
        <f>ProkustesV!E255</f>
        <v>0.389177</v>
      </c>
      <c r="C250">
        <f>ProkustesV!F255</f>
        <v>0.10065300000000001</v>
      </c>
      <c r="D250">
        <f>ProkustesV!G255</f>
        <v>0.39573599999999998</v>
      </c>
      <c r="E250">
        <f>ProkustesV!H255</f>
        <v>-8.1878800000000002E-2</v>
      </c>
      <c r="F250">
        <f>ProkustesV!I255</f>
        <v>9.1016900000000008E-3</v>
      </c>
      <c r="G250">
        <f>ProkustesV!J255</f>
        <v>9.9117600000000004E-3</v>
      </c>
      <c r="H250">
        <f>ProkustesV!K255</f>
        <v>7.39847E-2</v>
      </c>
      <c r="I250">
        <f>ProkustesV!L255</f>
        <v>0.21392700000000001</v>
      </c>
      <c r="J250">
        <f>ProkustesV!M255</f>
        <v>7.2768100000000002E-2</v>
      </c>
      <c r="K250">
        <f>ProkustesV!N255</f>
        <v>9.6788200000000005E-2</v>
      </c>
      <c r="L250">
        <f>ProkustesV!O255</f>
        <v>-0.27742</v>
      </c>
      <c r="M250">
        <f>ProkustesV!P255</f>
        <v>0.21301400000000001</v>
      </c>
      <c r="N250">
        <f>ProkustesV!Q255</f>
        <v>7.0227899999999996E-2</v>
      </c>
      <c r="O250">
        <f>ProkustesV!R255</f>
        <v>-9.6416399999999999E-2</v>
      </c>
      <c r="P250">
        <f>ProkustesV!S255</f>
        <v>7.9723199999999994E-2</v>
      </c>
      <c r="Q250">
        <f>ProkustesV!T255</f>
        <v>-0.237867</v>
      </c>
      <c r="R250">
        <f>ProkustesV!U255</f>
        <v>-0.29452</v>
      </c>
      <c r="S250">
        <f>ProkustesV!V255</f>
        <v>-0.231234</v>
      </c>
      <c r="T250">
        <f>ProkustesV!W255</f>
        <v>-0.51877799999999996</v>
      </c>
      <c r="U250">
        <f>ProkustesV!X255</f>
        <v>1.3102900000000001E-2</v>
      </c>
    </row>
    <row r="251" spans="1:21" x14ac:dyDescent="0.3">
      <c r="A251" t="str">
        <f>MID(ProkustesV!C256,4,3)&amp;"_"&amp;ProkustesV!A256&amp;"_"&amp;ProkustesV!B256</f>
        <v>oel_50_4</v>
      </c>
      <c r="B251">
        <f>ProkustesV!E256</f>
        <v>0.37956499999999999</v>
      </c>
      <c r="C251">
        <f>ProkustesV!F256</f>
        <v>0.106671</v>
      </c>
      <c r="D251">
        <f>ProkustesV!G256</f>
        <v>0.38764100000000001</v>
      </c>
      <c r="E251">
        <f>ProkustesV!H256</f>
        <v>-8.7117100000000003E-2</v>
      </c>
      <c r="F251">
        <f>ProkustesV!I256</f>
        <v>-3.2918299999999998E-2</v>
      </c>
      <c r="G251">
        <f>ProkustesV!J256</f>
        <v>2.0893800000000001E-2</v>
      </c>
      <c r="H251">
        <f>ProkustesV!K256</f>
        <v>9.0690599999999996E-2</v>
      </c>
      <c r="I251">
        <f>ProkustesV!L256</f>
        <v>0.21218400000000001</v>
      </c>
      <c r="J251">
        <f>ProkustesV!M256</f>
        <v>8.8166900000000006E-2</v>
      </c>
      <c r="K251">
        <f>ProkustesV!N256</f>
        <v>8.7895799999999996E-2</v>
      </c>
      <c r="L251">
        <f>ProkustesV!O256</f>
        <v>-0.29100300000000001</v>
      </c>
      <c r="M251">
        <f>ProkustesV!P256</f>
        <v>0.20640800000000001</v>
      </c>
      <c r="N251">
        <f>ProkustesV!Q256</f>
        <v>9.1742500000000005E-2</v>
      </c>
      <c r="O251">
        <f>ProkustesV!R256</f>
        <v>-8.8153400000000007E-2</v>
      </c>
      <c r="P251">
        <f>ProkustesV!S256</f>
        <v>9.2302099999999998E-2</v>
      </c>
      <c r="Q251">
        <f>ProkustesV!T256</f>
        <v>-0.24793899999999999</v>
      </c>
      <c r="R251">
        <f>ProkustesV!U256</f>
        <v>-0.29538199999999998</v>
      </c>
      <c r="S251">
        <f>ProkustesV!V256</f>
        <v>-0.23302200000000001</v>
      </c>
      <c r="T251">
        <f>ProkustesV!W256</f>
        <v>-0.51080499999999995</v>
      </c>
      <c r="U251">
        <f>ProkustesV!X256</f>
        <v>2.2179000000000001E-2</v>
      </c>
    </row>
    <row r="252" spans="1:21" x14ac:dyDescent="0.3">
      <c r="A252" t="str">
        <f>MID(ProkustesV!C257,4,3)&amp;"_"&amp;ProkustesV!A257&amp;"_"&amp;ProkustesV!B257</f>
        <v>oel_50_5</v>
      </c>
      <c r="B252">
        <f>ProkustesV!E257</f>
        <v>0.36171799999999998</v>
      </c>
      <c r="C252">
        <f>ProkustesV!F257</f>
        <v>9.0240799999999996E-2</v>
      </c>
      <c r="D252">
        <f>ProkustesV!G257</f>
        <v>0.382218</v>
      </c>
      <c r="E252">
        <f>ProkustesV!H257</f>
        <v>-9.7000699999999995E-2</v>
      </c>
      <c r="F252">
        <f>ProkustesV!I257</f>
        <v>-5.2476799999999997E-2</v>
      </c>
      <c r="G252">
        <f>ProkustesV!J257</f>
        <v>-2.01906E-2</v>
      </c>
      <c r="H252">
        <f>ProkustesV!K257</f>
        <v>0.103519</v>
      </c>
      <c r="I252">
        <f>ProkustesV!L257</f>
        <v>0.246784</v>
      </c>
      <c r="J252">
        <f>ProkustesV!M257</f>
        <v>0.104934</v>
      </c>
      <c r="K252">
        <f>ProkustesV!N257</f>
        <v>8.3017499999999994E-2</v>
      </c>
      <c r="L252">
        <f>ProkustesV!O257</f>
        <v>-0.26482099999999997</v>
      </c>
      <c r="M252">
        <f>ProkustesV!P257</f>
        <v>0.22026200000000001</v>
      </c>
      <c r="N252">
        <f>ProkustesV!Q257</f>
        <v>9.9110599999999993E-2</v>
      </c>
      <c r="O252">
        <f>ProkustesV!R257</f>
        <v>-7.7677499999999997E-2</v>
      </c>
      <c r="P252">
        <f>ProkustesV!S257</f>
        <v>0.102064</v>
      </c>
      <c r="Q252">
        <f>ProkustesV!T257</f>
        <v>-0.20963399999999999</v>
      </c>
      <c r="R252">
        <f>ProkustesV!U257</f>
        <v>-0.2994</v>
      </c>
      <c r="S252">
        <f>ProkustesV!V257</f>
        <v>-0.213558</v>
      </c>
      <c r="T252">
        <f>ProkustesV!W257</f>
        <v>-0.53686599999999995</v>
      </c>
      <c r="U252">
        <f>ProkustesV!X257</f>
        <v>-2.2244099999999999E-2</v>
      </c>
    </row>
    <row r="253" spans="1:21" x14ac:dyDescent="0.3">
      <c r="A253" t="str">
        <f>MID(ProkustesV!C258,4,3)&amp;"_"&amp;ProkustesV!A258&amp;"_"&amp;ProkustesV!B258</f>
        <v>tri_51_1</v>
      </c>
      <c r="B253">
        <f>ProkustesV!E258</f>
        <v>0.474298</v>
      </c>
      <c r="C253">
        <f>ProkustesV!F258</f>
        <v>8.3638000000000004E-2</v>
      </c>
      <c r="D253">
        <f>ProkustesV!G258</f>
        <v>0.47766500000000001</v>
      </c>
      <c r="E253">
        <f>ProkustesV!H258</f>
        <v>-4.86877E-2</v>
      </c>
      <c r="F253">
        <f>ProkustesV!I258</f>
        <v>2.4589900000000001E-2</v>
      </c>
      <c r="G253">
        <f>ProkustesV!J258</f>
        <v>-1.7622499999999999E-3</v>
      </c>
      <c r="H253">
        <f>ProkustesV!K258</f>
        <v>3.2904200000000002E-2</v>
      </c>
      <c r="I253">
        <f>ProkustesV!L258</f>
        <v>0.177534</v>
      </c>
      <c r="J253">
        <f>ProkustesV!M258</f>
        <v>2.9085900000000001E-2</v>
      </c>
      <c r="K253">
        <f>ProkustesV!N258</f>
        <v>7.2839000000000001E-2</v>
      </c>
      <c r="L253">
        <f>ProkustesV!O258</f>
        <v>-0.26597500000000002</v>
      </c>
      <c r="M253">
        <f>ProkustesV!P258</f>
        <v>0.14802799999999999</v>
      </c>
      <c r="N253">
        <f>ProkustesV!Q258</f>
        <v>1.0605E-2</v>
      </c>
      <c r="O253">
        <f>ProkustesV!R258</f>
        <v>-8.35254E-2</v>
      </c>
      <c r="P253">
        <f>ProkustesV!S258</f>
        <v>6.8996999999999999E-3</v>
      </c>
      <c r="Q253">
        <f>ProkustesV!T258</f>
        <v>-0.19323599999999999</v>
      </c>
      <c r="R253">
        <f>ProkustesV!U258</f>
        <v>-0.28459200000000001</v>
      </c>
      <c r="S253">
        <f>ProkustesV!V258</f>
        <v>-0.15656700000000001</v>
      </c>
      <c r="T253">
        <f>ProkustesV!W258</f>
        <v>-0.50548099999999996</v>
      </c>
      <c r="U253">
        <f>ProkustesV!X258</f>
        <v>1.73997E-3</v>
      </c>
    </row>
    <row r="254" spans="1:21" x14ac:dyDescent="0.3">
      <c r="A254" t="str">
        <f>MID(ProkustesV!C259,4,3)&amp;"_"&amp;ProkustesV!A259&amp;"_"&amp;ProkustesV!B259</f>
        <v>tri_51_2</v>
      </c>
      <c r="B254">
        <f>ProkustesV!E259</f>
        <v>0.47272900000000001</v>
      </c>
      <c r="C254">
        <f>ProkustesV!F259</f>
        <v>7.1623999999999993E-2</v>
      </c>
      <c r="D254">
        <f>ProkustesV!G259</f>
        <v>0.47600199999999998</v>
      </c>
      <c r="E254">
        <f>ProkustesV!H259</f>
        <v>-6.7611400000000002E-2</v>
      </c>
      <c r="F254">
        <f>ProkustesV!I259</f>
        <v>2.3049799999999999E-2</v>
      </c>
      <c r="G254">
        <f>ProkustesV!J259</f>
        <v>-7.0299300000000002E-3</v>
      </c>
      <c r="H254">
        <f>ProkustesV!K259</f>
        <v>2.13432E-2</v>
      </c>
      <c r="I254">
        <f>ProkustesV!L259</f>
        <v>0.197824</v>
      </c>
      <c r="J254">
        <f>ProkustesV!M259</f>
        <v>3.1006300000000001E-2</v>
      </c>
      <c r="K254">
        <f>ProkustesV!N259</f>
        <v>8.0997700000000006E-2</v>
      </c>
      <c r="L254">
        <f>ProkustesV!O259</f>
        <v>-0.31313200000000002</v>
      </c>
      <c r="M254">
        <f>ProkustesV!P259</f>
        <v>0.17044300000000001</v>
      </c>
      <c r="N254">
        <f>ProkustesV!Q259</f>
        <v>2.1486700000000001E-2</v>
      </c>
      <c r="O254">
        <f>ProkustesV!R259</f>
        <v>-7.9049900000000006E-2</v>
      </c>
      <c r="P254">
        <f>ProkustesV!S259</f>
        <v>2.1545600000000002E-2</v>
      </c>
      <c r="Q254">
        <f>ProkustesV!T259</f>
        <v>-0.19267999999999999</v>
      </c>
      <c r="R254">
        <f>ProkustesV!U259</f>
        <v>-0.314556</v>
      </c>
      <c r="S254">
        <f>ProkustesV!V259</f>
        <v>-0.17044799999999999</v>
      </c>
      <c r="T254">
        <f>ProkustesV!W259</f>
        <v>-0.439475</v>
      </c>
      <c r="U254">
        <f>ProkustesV!X259</f>
        <v>-4.0687700000000002E-3</v>
      </c>
    </row>
    <row r="255" spans="1:21" x14ac:dyDescent="0.3">
      <c r="A255" t="str">
        <f>MID(ProkustesV!C260,4,3)&amp;"_"&amp;ProkustesV!A260&amp;"_"&amp;ProkustesV!B260</f>
        <v>tri_52_1</v>
      </c>
      <c r="B255">
        <f>ProkustesV!E260</f>
        <v>0.46606799999999998</v>
      </c>
      <c r="C255">
        <f>ProkustesV!F260</f>
        <v>9.3353000000000005E-2</v>
      </c>
      <c r="D255">
        <f>ProkustesV!G260</f>
        <v>0.46846399999999999</v>
      </c>
      <c r="E255">
        <f>ProkustesV!H260</f>
        <v>-6.6010600000000003E-2</v>
      </c>
      <c r="F255">
        <f>ProkustesV!I260</f>
        <v>3.8438E-2</v>
      </c>
      <c r="G255">
        <f>ProkustesV!J260</f>
        <v>4.5491899999999998E-3</v>
      </c>
      <c r="H255">
        <f>ProkustesV!K260</f>
        <v>4.6573999999999999E-3</v>
      </c>
      <c r="I255">
        <f>ProkustesV!L260</f>
        <v>0.158221</v>
      </c>
      <c r="J255">
        <f>ProkustesV!M260</f>
        <v>6.9910700000000003E-3</v>
      </c>
      <c r="K255">
        <f>ProkustesV!N260</f>
        <v>8.5419300000000004E-2</v>
      </c>
      <c r="L255">
        <f>ProkustesV!O260</f>
        <v>-0.20249400000000001</v>
      </c>
      <c r="M255">
        <f>ProkustesV!P260</f>
        <v>0.17328299999999999</v>
      </c>
      <c r="N255">
        <f>ProkustesV!Q260</f>
        <v>1.1047299999999999E-2</v>
      </c>
      <c r="O255">
        <f>ProkustesV!R260</f>
        <v>-7.5740799999999997E-2</v>
      </c>
      <c r="P255">
        <f>ProkustesV!S260</f>
        <v>1.70048E-2</v>
      </c>
      <c r="Q255">
        <f>ProkustesV!T260</f>
        <v>-0.188502</v>
      </c>
      <c r="R255">
        <f>ProkustesV!U260</f>
        <v>-0.26342300000000002</v>
      </c>
      <c r="S255">
        <f>ProkustesV!V260</f>
        <v>-0.18787300000000001</v>
      </c>
      <c r="T255">
        <f>ProkustesV!W260</f>
        <v>-0.54675399999999996</v>
      </c>
      <c r="U255">
        <f>ProkustesV!X260</f>
        <v>3.30087E-3</v>
      </c>
    </row>
    <row r="256" spans="1:21" x14ac:dyDescent="0.3">
      <c r="A256" t="str">
        <f>MID(ProkustesV!C261,4,3)&amp;"_"&amp;ProkustesV!A261&amp;"_"&amp;ProkustesV!B261</f>
        <v>tri_52_2</v>
      </c>
      <c r="B256">
        <f>ProkustesV!E261</f>
        <v>0.463698</v>
      </c>
      <c r="C256">
        <f>ProkustesV!F261</f>
        <v>7.4529999999999999E-2</v>
      </c>
      <c r="D256">
        <f>ProkustesV!G261</f>
        <v>0.47204400000000002</v>
      </c>
      <c r="E256">
        <f>ProkustesV!H261</f>
        <v>-7.5217999999999993E-2</v>
      </c>
      <c r="F256">
        <f>ProkustesV!I261</f>
        <v>4.5781700000000002E-2</v>
      </c>
      <c r="G256">
        <f>ProkustesV!J261</f>
        <v>-4.5646899999999997E-3</v>
      </c>
      <c r="H256">
        <f>ProkustesV!K261</f>
        <v>1.20486E-2</v>
      </c>
      <c r="I256">
        <f>ProkustesV!L261</f>
        <v>0.161278</v>
      </c>
      <c r="J256">
        <f>ProkustesV!M261</f>
        <v>1.6636600000000001E-2</v>
      </c>
      <c r="K256">
        <f>ProkustesV!N261</f>
        <v>6.8345699999999995E-2</v>
      </c>
      <c r="L256">
        <f>ProkustesV!O261</f>
        <v>-0.23025100000000001</v>
      </c>
      <c r="M256">
        <f>ProkustesV!P261</f>
        <v>0.16380500000000001</v>
      </c>
      <c r="N256">
        <f>ProkustesV!Q261</f>
        <v>1.5267599999999999E-2</v>
      </c>
      <c r="O256">
        <f>ProkustesV!R261</f>
        <v>-5.7098900000000001E-2</v>
      </c>
      <c r="P256">
        <f>ProkustesV!S261</f>
        <v>1.9644200000000001E-2</v>
      </c>
      <c r="Q256">
        <f>ProkustesV!T261</f>
        <v>-0.15862100000000001</v>
      </c>
      <c r="R256">
        <f>ProkustesV!U261</f>
        <v>-0.25039499999999998</v>
      </c>
      <c r="S256">
        <f>ProkustesV!V261</f>
        <v>-0.16572500000000001</v>
      </c>
      <c r="T256">
        <f>ProkustesV!W261</f>
        <v>-0.56447400000000003</v>
      </c>
      <c r="U256">
        <f>ProkustesV!X261</f>
        <v>-6.7319299999999997E-3</v>
      </c>
    </row>
    <row r="257" spans="1:21" x14ac:dyDescent="0.3">
      <c r="A257" t="str">
        <f>MID(ProkustesV!C262,4,3)&amp;"_"&amp;ProkustesV!A262&amp;"_"&amp;ProkustesV!B262</f>
        <v>tri_52_3</v>
      </c>
      <c r="B257">
        <f>ProkustesV!E262</f>
        <v>0.44711499999999998</v>
      </c>
      <c r="C257">
        <f>ProkustesV!F262</f>
        <v>7.7313300000000001E-2</v>
      </c>
      <c r="D257">
        <f>ProkustesV!G262</f>
        <v>0.448494</v>
      </c>
      <c r="E257">
        <f>ProkustesV!H262</f>
        <v>-6.4966700000000002E-2</v>
      </c>
      <c r="F257">
        <f>ProkustesV!I262</f>
        <v>2.18964E-2</v>
      </c>
      <c r="G257">
        <f>ProkustesV!J262</f>
        <v>-5.6592200000000004E-3</v>
      </c>
      <c r="H257">
        <f>ProkustesV!K262</f>
        <v>3.2258000000000002E-2</v>
      </c>
      <c r="I257">
        <f>ProkustesV!L262</f>
        <v>0.19041</v>
      </c>
      <c r="J257">
        <f>ProkustesV!M262</f>
        <v>2.99391E-2</v>
      </c>
      <c r="K257">
        <f>ProkustesV!N262</f>
        <v>8.6596400000000004E-2</v>
      </c>
      <c r="L257">
        <f>ProkustesV!O262</f>
        <v>-0.23503499999999999</v>
      </c>
      <c r="M257">
        <f>ProkustesV!P262</f>
        <v>0.17797199999999999</v>
      </c>
      <c r="N257">
        <f>ProkustesV!Q262</f>
        <v>3.3109100000000002E-2</v>
      </c>
      <c r="O257">
        <f>ProkustesV!R262</f>
        <v>-9.0297799999999998E-2</v>
      </c>
      <c r="P257">
        <f>ProkustesV!S262</f>
        <v>3.2705400000000003E-2</v>
      </c>
      <c r="Q257">
        <f>ProkustesV!T262</f>
        <v>-0.19604099999999999</v>
      </c>
      <c r="R257">
        <f>ProkustesV!U262</f>
        <v>-0.24789900000000001</v>
      </c>
      <c r="S257">
        <f>ProkustesV!V262</f>
        <v>-0.16997599999999999</v>
      </c>
      <c r="T257">
        <f>ProkustesV!W262</f>
        <v>-0.56258200000000003</v>
      </c>
      <c r="U257">
        <f>ProkustesV!X262</f>
        <v>-5.3506300000000003E-3</v>
      </c>
    </row>
    <row r="258" spans="1:21" x14ac:dyDescent="0.3">
      <c r="A258" t="str">
        <f>MID(ProkustesV!C263,4,3)&amp;"_"&amp;ProkustesV!A263&amp;"_"&amp;ProkustesV!B263</f>
        <v>tri_52_4</v>
      </c>
      <c r="B258">
        <f>ProkustesV!E263</f>
        <v>0.44830500000000001</v>
      </c>
      <c r="C258">
        <f>ProkustesV!F263</f>
        <v>7.2878100000000001E-2</v>
      </c>
      <c r="D258">
        <f>ProkustesV!G263</f>
        <v>0.44267699999999999</v>
      </c>
      <c r="E258">
        <f>ProkustesV!H263</f>
        <v>-7.85468E-2</v>
      </c>
      <c r="F258">
        <f>ProkustesV!I263</f>
        <v>2.1903499999999999E-2</v>
      </c>
      <c r="G258">
        <f>ProkustesV!J263</f>
        <v>4.9326300000000003E-3</v>
      </c>
      <c r="H258">
        <f>ProkustesV!K263</f>
        <v>3.9318199999999998E-2</v>
      </c>
      <c r="I258">
        <f>ProkustesV!L263</f>
        <v>0.17175699999999999</v>
      </c>
      <c r="J258">
        <f>ProkustesV!M263</f>
        <v>3.6748500000000003E-2</v>
      </c>
      <c r="K258">
        <f>ProkustesV!N263</f>
        <v>6.4579800000000007E-2</v>
      </c>
      <c r="L258">
        <f>ProkustesV!O263</f>
        <v>-0.24309500000000001</v>
      </c>
      <c r="M258">
        <f>ProkustesV!P263</f>
        <v>0.17977000000000001</v>
      </c>
      <c r="N258">
        <f>ProkustesV!Q263</f>
        <v>4.2894300000000003E-2</v>
      </c>
      <c r="O258">
        <f>ProkustesV!R263</f>
        <v>-6.9744500000000001E-2</v>
      </c>
      <c r="P258">
        <f>ProkustesV!S263</f>
        <v>4.3620600000000002E-2</v>
      </c>
      <c r="Q258">
        <f>ProkustesV!T263</f>
        <v>-0.16328899999999999</v>
      </c>
      <c r="R258">
        <f>ProkustesV!U263</f>
        <v>-0.25231999999999999</v>
      </c>
      <c r="S258">
        <f>ProkustesV!V263</f>
        <v>-0.16558700000000001</v>
      </c>
      <c r="T258">
        <f>ProkustesV!W263</f>
        <v>-0.58005099999999998</v>
      </c>
      <c r="U258">
        <f>ProkustesV!X263</f>
        <v>-1.6750399999999999E-2</v>
      </c>
    </row>
    <row r="259" spans="1:21" x14ac:dyDescent="0.3">
      <c r="A259" t="str">
        <f>MID(ProkustesV!C264,4,3)&amp;"_"&amp;ProkustesV!A264&amp;"_"&amp;ProkustesV!B264</f>
        <v>tri_52_5</v>
      </c>
      <c r="B259">
        <f>ProkustesV!E264</f>
        <v>0.45663100000000001</v>
      </c>
      <c r="C259">
        <f>ProkustesV!F264</f>
        <v>8.6227700000000004E-2</v>
      </c>
      <c r="D259">
        <f>ProkustesV!G264</f>
        <v>0.46220299999999997</v>
      </c>
      <c r="E259">
        <f>ProkustesV!H264</f>
        <v>-8.0079600000000001E-2</v>
      </c>
      <c r="F259">
        <f>ProkustesV!I264</f>
        <v>2.3948199999999999E-2</v>
      </c>
      <c r="G259">
        <f>ProkustesV!J264</f>
        <v>1.23692E-2</v>
      </c>
      <c r="H259">
        <f>ProkustesV!K264</f>
        <v>2.3752800000000001E-2</v>
      </c>
      <c r="I259">
        <f>ProkustesV!L264</f>
        <v>0.169742</v>
      </c>
      <c r="J259">
        <f>ProkustesV!M264</f>
        <v>2.92421E-2</v>
      </c>
      <c r="K259">
        <f>ProkustesV!N264</f>
        <v>6.9602200000000003E-2</v>
      </c>
      <c r="L259">
        <f>ProkustesV!O264</f>
        <v>-0.22481499999999999</v>
      </c>
      <c r="M259">
        <f>ProkustesV!P264</f>
        <v>0.16228000000000001</v>
      </c>
      <c r="N259">
        <f>ProkustesV!Q264</f>
        <v>2.5832000000000001E-2</v>
      </c>
      <c r="O259">
        <f>ProkustesV!R264</f>
        <v>-6.4526500000000001E-2</v>
      </c>
      <c r="P259">
        <f>ProkustesV!S264</f>
        <v>2.5960799999999999E-2</v>
      </c>
      <c r="Q259">
        <f>ProkustesV!T264</f>
        <v>-0.16824900000000001</v>
      </c>
      <c r="R259">
        <f>ProkustesV!U264</f>
        <v>-0.26372299999999999</v>
      </c>
      <c r="S259">
        <f>ProkustesV!V264</f>
        <v>-0.18828</v>
      </c>
      <c r="T259">
        <f>ProkustesV!W264</f>
        <v>-0.55903199999999997</v>
      </c>
      <c r="U259">
        <f>ProkustesV!X264</f>
        <v>9.1543199999999999E-4</v>
      </c>
    </row>
    <row r="260" spans="1:21" x14ac:dyDescent="0.3">
      <c r="A260" t="str">
        <f>MID(ProkustesV!C265,4,3)&amp;"_"&amp;ProkustesV!A265&amp;"_"&amp;ProkustesV!B265</f>
        <v>tri_53_1</v>
      </c>
      <c r="B260">
        <f>ProkustesV!E265</f>
        <v>0.414024</v>
      </c>
      <c r="C260">
        <f>ProkustesV!F265</f>
        <v>6.6935499999999995E-2</v>
      </c>
      <c r="D260">
        <f>ProkustesV!G265</f>
        <v>0.40879599999999999</v>
      </c>
      <c r="E260">
        <f>ProkustesV!H265</f>
        <v>-6.96021E-2</v>
      </c>
      <c r="F260">
        <f>ProkustesV!I265</f>
        <v>2.1197899999999999E-2</v>
      </c>
      <c r="G260">
        <f>ProkustesV!J265</f>
        <v>1.12622E-2</v>
      </c>
      <c r="H260">
        <f>ProkustesV!K265</f>
        <v>8.1711000000000006E-2</v>
      </c>
      <c r="I260">
        <f>ProkustesV!L265</f>
        <v>0.16264200000000001</v>
      </c>
      <c r="J260">
        <f>ProkustesV!M265</f>
        <v>7.7303700000000003E-2</v>
      </c>
      <c r="K260">
        <f>ProkustesV!N265</f>
        <v>6.4256900000000006E-2</v>
      </c>
      <c r="L260">
        <f>ProkustesV!O265</f>
        <v>-0.28789100000000001</v>
      </c>
      <c r="M260">
        <f>ProkustesV!P265</f>
        <v>0.139677</v>
      </c>
      <c r="N260">
        <f>ProkustesV!Q265</f>
        <v>8.05226E-2</v>
      </c>
      <c r="O260">
        <f>ProkustesV!R265</f>
        <v>-5.2232199999999999E-2</v>
      </c>
      <c r="P260">
        <f>ProkustesV!S265</f>
        <v>7.9031799999999999E-2</v>
      </c>
      <c r="Q260">
        <f>ProkustesV!T265</f>
        <v>-0.17472699999999999</v>
      </c>
      <c r="R260">
        <f>ProkustesV!U265</f>
        <v>-0.27400000000000002</v>
      </c>
      <c r="S260">
        <f>ProkustesV!V265</f>
        <v>-0.154916</v>
      </c>
      <c r="T260">
        <f>ProkustesV!W265</f>
        <v>-0.60069600000000001</v>
      </c>
      <c r="U260">
        <f>ProkustesV!X265</f>
        <v>6.7042400000000002E-3</v>
      </c>
    </row>
    <row r="261" spans="1:21" x14ac:dyDescent="0.3">
      <c r="A261" t="str">
        <f>MID(ProkustesV!C266,4,3)&amp;"_"&amp;ProkustesV!A266&amp;"_"&amp;ProkustesV!B266</f>
        <v>tri_53_2</v>
      </c>
      <c r="B261">
        <f>ProkustesV!E266</f>
        <v>0.49219400000000002</v>
      </c>
      <c r="C261">
        <f>ProkustesV!F266</f>
        <v>7.3736800000000005E-2</v>
      </c>
      <c r="D261">
        <f>ProkustesV!G266</f>
        <v>0.48375200000000002</v>
      </c>
      <c r="E261">
        <f>ProkustesV!H266</f>
        <v>-8.3033499999999996E-2</v>
      </c>
      <c r="F261">
        <f>ProkustesV!I266</f>
        <v>1.6460800000000001E-2</v>
      </c>
      <c r="G261">
        <f>ProkustesV!J266</f>
        <v>2.78195E-3</v>
      </c>
      <c r="H261">
        <f>ProkustesV!K266</f>
        <v>1.8768300000000002E-2</v>
      </c>
      <c r="I261">
        <f>ProkustesV!L266</f>
        <v>0.167238</v>
      </c>
      <c r="J261">
        <f>ProkustesV!M266</f>
        <v>1.6063500000000001E-2</v>
      </c>
      <c r="K261">
        <f>ProkustesV!N266</f>
        <v>7.1188899999999999E-2</v>
      </c>
      <c r="L261">
        <f>ProkustesV!O266</f>
        <v>-0.29810799999999998</v>
      </c>
      <c r="M261">
        <f>ProkustesV!P266</f>
        <v>0.15919900000000001</v>
      </c>
      <c r="N261">
        <f>ProkustesV!Q266</f>
        <v>1.63915E-2</v>
      </c>
      <c r="O261">
        <f>ProkustesV!R266</f>
        <v>-6.0189699999999999E-2</v>
      </c>
      <c r="P261">
        <f>ProkustesV!S266</f>
        <v>1.66375E-2</v>
      </c>
      <c r="Q261">
        <f>ProkustesV!T266</f>
        <v>-0.158724</v>
      </c>
      <c r="R261">
        <f>ProkustesV!U266</f>
        <v>-0.29208600000000001</v>
      </c>
      <c r="S261">
        <f>ProkustesV!V266</f>
        <v>-0.16606399999999999</v>
      </c>
      <c r="T261">
        <f>ProkustesV!W266</f>
        <v>-0.47007399999999999</v>
      </c>
      <c r="U261">
        <f>ProkustesV!X266</f>
        <v>-6.1344800000000003E-3</v>
      </c>
    </row>
    <row r="262" spans="1:21" x14ac:dyDescent="0.3">
      <c r="A262" t="str">
        <f>MID(ProkustesV!C267,4,3)&amp;"_"&amp;ProkustesV!A267&amp;"_"&amp;ProkustesV!B267</f>
        <v>tri_53_3</v>
      </c>
      <c r="B262">
        <f>ProkustesV!E267</f>
        <v>0.46909499999999998</v>
      </c>
      <c r="C262">
        <f>ProkustesV!F267</f>
        <v>6.8969799999999998E-2</v>
      </c>
      <c r="D262">
        <f>ProkustesV!G267</f>
        <v>0.47168599999999999</v>
      </c>
      <c r="E262">
        <f>ProkustesV!H267</f>
        <v>-6.1728999999999999E-2</v>
      </c>
      <c r="F262">
        <f>ProkustesV!I267</f>
        <v>1.8485700000000001E-2</v>
      </c>
      <c r="G262">
        <f>ProkustesV!J267</f>
        <v>1.48679E-2</v>
      </c>
      <c r="H262">
        <f>ProkustesV!K267</f>
        <v>3.9752099999999999E-2</v>
      </c>
      <c r="I262">
        <f>ProkustesV!L267</f>
        <v>0.14128499999999999</v>
      </c>
      <c r="J262">
        <f>ProkustesV!M267</f>
        <v>4.1354000000000002E-2</v>
      </c>
      <c r="K262">
        <f>ProkustesV!N267</f>
        <v>6.0489500000000002E-2</v>
      </c>
      <c r="L262">
        <f>ProkustesV!O267</f>
        <v>-0.29032400000000003</v>
      </c>
      <c r="M262">
        <f>ProkustesV!P267</f>
        <v>0.12285500000000001</v>
      </c>
      <c r="N262">
        <f>ProkustesV!Q267</f>
        <v>3.6439199999999998E-2</v>
      </c>
      <c r="O262">
        <f>ProkustesV!R267</f>
        <v>-5.1339900000000001E-2</v>
      </c>
      <c r="P262">
        <f>ProkustesV!S267</f>
        <v>3.8606399999999999E-2</v>
      </c>
      <c r="Q262">
        <f>ProkustesV!T267</f>
        <v>-0.16065199999999999</v>
      </c>
      <c r="R262">
        <f>ProkustesV!U267</f>
        <v>-0.29212900000000003</v>
      </c>
      <c r="S262">
        <f>ProkustesV!V267</f>
        <v>-0.145813</v>
      </c>
      <c r="T262">
        <f>ProkustesV!W267</f>
        <v>-0.53296699999999997</v>
      </c>
      <c r="U262">
        <f>ProkustesV!X267</f>
        <v>1.10667E-2</v>
      </c>
    </row>
    <row r="263" spans="1:21" x14ac:dyDescent="0.3">
      <c r="A263" t="str">
        <f>MID(ProkustesV!C268,4,3)&amp;"_"&amp;ProkustesV!A268&amp;"_"&amp;ProkustesV!B268</f>
        <v>tri_53_4</v>
      </c>
      <c r="B263">
        <f>ProkustesV!E268</f>
        <v>0.46420499999999998</v>
      </c>
      <c r="C263">
        <f>ProkustesV!F268</f>
        <v>8.2550799999999994E-2</v>
      </c>
      <c r="D263">
        <f>ProkustesV!G268</f>
        <v>0.46569899999999997</v>
      </c>
      <c r="E263">
        <f>ProkustesV!H268</f>
        <v>-7.12724E-2</v>
      </c>
      <c r="F263">
        <f>ProkustesV!I268</f>
        <v>2.82898E-2</v>
      </c>
      <c r="G263">
        <f>ProkustesV!J268</f>
        <v>1.10413E-2</v>
      </c>
      <c r="H263">
        <f>ProkustesV!K268</f>
        <v>3.7189600000000003E-2</v>
      </c>
      <c r="I263">
        <f>ProkustesV!L268</f>
        <v>0.15773799999999999</v>
      </c>
      <c r="J263">
        <f>ProkustesV!M268</f>
        <v>3.3917299999999997E-2</v>
      </c>
      <c r="K263">
        <f>ProkustesV!N268</f>
        <v>5.6689799999999999E-2</v>
      </c>
      <c r="L263">
        <f>ProkustesV!O268</f>
        <v>-0.277476</v>
      </c>
      <c r="M263">
        <f>ProkustesV!P268</f>
        <v>0.14183799999999999</v>
      </c>
      <c r="N263">
        <f>ProkustesV!Q268</f>
        <v>3.3698400000000003E-2</v>
      </c>
      <c r="O263">
        <f>ProkustesV!R268</f>
        <v>-5.6842499999999997E-2</v>
      </c>
      <c r="P263">
        <f>ProkustesV!S268</f>
        <v>3.6104799999999999E-2</v>
      </c>
      <c r="Q263">
        <f>ProkustesV!T268</f>
        <v>-0.172786</v>
      </c>
      <c r="R263">
        <f>ProkustesV!U268</f>
        <v>-0.28761399999999998</v>
      </c>
      <c r="S263">
        <f>ProkustesV!V268</f>
        <v>-0.153753</v>
      </c>
      <c r="T263">
        <f>ProkustesV!W268</f>
        <v>-0.53401399999999999</v>
      </c>
      <c r="U263">
        <f>ProkustesV!X268</f>
        <v>4.7952300000000002E-3</v>
      </c>
    </row>
    <row r="264" spans="1:21" x14ac:dyDescent="0.3">
      <c r="A264" t="str">
        <f>MID(ProkustesV!C269,4,3)&amp;"_"&amp;ProkustesV!A269&amp;"_"&amp;ProkustesV!B269</f>
        <v>tri_53_5</v>
      </c>
      <c r="B264">
        <f>ProkustesV!E269</f>
        <v>0.47603699999999999</v>
      </c>
      <c r="C264">
        <f>ProkustesV!F269</f>
        <v>7.9558699999999996E-2</v>
      </c>
      <c r="D264">
        <f>ProkustesV!G269</f>
        <v>0.48102499999999998</v>
      </c>
      <c r="E264">
        <f>ProkustesV!H269</f>
        <v>-6.3160300000000003E-2</v>
      </c>
      <c r="F264">
        <f>ProkustesV!I269</f>
        <v>4.6489399999999998E-3</v>
      </c>
      <c r="G264">
        <f>ProkustesV!J269</f>
        <v>1.0440700000000001E-2</v>
      </c>
      <c r="H264">
        <f>ProkustesV!K269</f>
        <v>3.0145100000000001E-2</v>
      </c>
      <c r="I264">
        <f>ProkustesV!L269</f>
        <v>0.14169000000000001</v>
      </c>
      <c r="J264">
        <f>ProkustesV!M269</f>
        <v>2.8462399999999999E-2</v>
      </c>
      <c r="K264">
        <f>ProkustesV!N269</f>
        <v>4.6369500000000001E-2</v>
      </c>
      <c r="L264">
        <f>ProkustesV!O269</f>
        <v>-0.28068100000000001</v>
      </c>
      <c r="M264">
        <f>ProkustesV!P269</f>
        <v>0.14085600000000001</v>
      </c>
      <c r="N264">
        <f>ProkustesV!Q269</f>
        <v>2.7042099999999999E-2</v>
      </c>
      <c r="O264">
        <f>ProkustesV!R269</f>
        <v>-5.6462999999999999E-2</v>
      </c>
      <c r="P264">
        <f>ProkustesV!S269</f>
        <v>2.8213200000000001E-2</v>
      </c>
      <c r="Q264">
        <f>ProkustesV!T269</f>
        <v>-0.16171199999999999</v>
      </c>
      <c r="R264">
        <f>ProkustesV!U269</f>
        <v>-0.26267000000000001</v>
      </c>
      <c r="S264">
        <f>ProkustesV!V269</f>
        <v>-0.15934200000000001</v>
      </c>
      <c r="T264">
        <f>ProkustesV!W269</f>
        <v>-0.532223</v>
      </c>
      <c r="U264">
        <f>ProkustesV!X269</f>
        <v>2.17621E-2</v>
      </c>
    </row>
    <row r="265" spans="1:21" x14ac:dyDescent="0.3">
      <c r="A265" t="str">
        <f>MID(ProkustesV!C270,4,3)&amp;"_"&amp;ProkustesV!A270&amp;"_"&amp;ProkustesV!B270</f>
        <v>tri_54_1</v>
      </c>
      <c r="B265">
        <f>ProkustesV!E270</f>
        <v>0.45777499999999999</v>
      </c>
      <c r="C265">
        <f>ProkustesV!F270</f>
        <v>9.7761399999999998E-2</v>
      </c>
      <c r="D265">
        <f>ProkustesV!G270</f>
        <v>0.46004299999999998</v>
      </c>
      <c r="E265">
        <f>ProkustesV!H270</f>
        <v>-7.2510000000000005E-2</v>
      </c>
      <c r="F265">
        <f>ProkustesV!I270</f>
        <v>1.19466E-2</v>
      </c>
      <c r="G265">
        <f>ProkustesV!J270</f>
        <v>6.9695099999999999E-3</v>
      </c>
      <c r="H265">
        <f>ProkustesV!K270</f>
        <v>3.0949399999999998E-2</v>
      </c>
      <c r="I265">
        <f>ProkustesV!L270</f>
        <v>0.15357999999999999</v>
      </c>
      <c r="J265">
        <f>ProkustesV!M270</f>
        <v>3.3265500000000003E-2</v>
      </c>
      <c r="K265">
        <f>ProkustesV!N270</f>
        <v>6.8443699999999996E-2</v>
      </c>
      <c r="L265">
        <f>ProkustesV!O270</f>
        <v>-0.21973200000000001</v>
      </c>
      <c r="M265">
        <f>ProkustesV!P270</f>
        <v>0.14308199999999999</v>
      </c>
      <c r="N265">
        <f>ProkustesV!Q270</f>
        <v>3.0824799999999999E-2</v>
      </c>
      <c r="O265">
        <f>ProkustesV!R270</f>
        <v>-6.3987199999999994E-2</v>
      </c>
      <c r="P265">
        <f>ProkustesV!S270</f>
        <v>3.3123300000000001E-2</v>
      </c>
      <c r="Q265">
        <f>ProkustesV!T270</f>
        <v>-0.179867</v>
      </c>
      <c r="R265">
        <f>ProkustesV!U270</f>
        <v>-0.26129000000000002</v>
      </c>
      <c r="S265">
        <f>ProkustesV!V270</f>
        <v>-0.158414</v>
      </c>
      <c r="T265">
        <f>ProkustesV!W270</f>
        <v>-0.57690600000000003</v>
      </c>
      <c r="U265">
        <f>ProkustesV!X270</f>
        <v>4.9418400000000003E-3</v>
      </c>
    </row>
    <row r="266" spans="1:21" x14ac:dyDescent="0.3">
      <c r="A266" t="str">
        <f>MID(ProkustesV!C271,4,3)&amp;"_"&amp;ProkustesV!A271&amp;"_"&amp;ProkustesV!B271</f>
        <v>tri_54_2</v>
      </c>
      <c r="B266">
        <f>ProkustesV!E271</f>
        <v>0.43392599999999998</v>
      </c>
      <c r="C266">
        <f>ProkustesV!F271</f>
        <v>7.7656199999999995E-2</v>
      </c>
      <c r="D266">
        <f>ProkustesV!G271</f>
        <v>0.43589699999999998</v>
      </c>
      <c r="E266">
        <f>ProkustesV!H271</f>
        <v>-8.0030900000000002E-2</v>
      </c>
      <c r="F266">
        <f>ProkustesV!I271</f>
        <v>5.8603799999999998E-2</v>
      </c>
      <c r="G266">
        <f>ProkustesV!J271</f>
        <v>-1.2698799999999999E-3</v>
      </c>
      <c r="H266">
        <f>ProkustesV!K271</f>
        <v>5.0308100000000001E-2</v>
      </c>
      <c r="I266">
        <f>ProkustesV!L271</f>
        <v>0.16783699999999999</v>
      </c>
      <c r="J266">
        <f>ProkustesV!M271</f>
        <v>5.0017499999999999E-2</v>
      </c>
      <c r="K266">
        <f>ProkustesV!N271</f>
        <v>6.3813599999999998E-2</v>
      </c>
      <c r="L266">
        <f>ProkustesV!O271</f>
        <v>-0.29773100000000002</v>
      </c>
      <c r="M266">
        <f>ProkustesV!P271</f>
        <v>0.162519</v>
      </c>
      <c r="N266">
        <f>ProkustesV!Q271</f>
        <v>5.42592E-2</v>
      </c>
      <c r="O266">
        <f>ProkustesV!R271</f>
        <v>-6.4560999999999993E-2</v>
      </c>
      <c r="P266">
        <f>ProkustesV!S271</f>
        <v>5.4017799999999998E-2</v>
      </c>
      <c r="Q266">
        <f>ProkustesV!T271</f>
        <v>-0.16975100000000001</v>
      </c>
      <c r="R266">
        <f>ProkustesV!U271</f>
        <v>-0.280858</v>
      </c>
      <c r="S266">
        <f>ProkustesV!V271</f>
        <v>-0.15464800000000001</v>
      </c>
      <c r="T266">
        <f>ProkustesV!W271</f>
        <v>-0.55844000000000005</v>
      </c>
      <c r="U266">
        <f>ProkustesV!X271</f>
        <v>-1.56456E-3</v>
      </c>
    </row>
    <row r="267" spans="1:21" x14ac:dyDescent="0.3">
      <c r="A267" t="str">
        <f>MID(ProkustesV!C272,4,3)&amp;"_"&amp;ProkustesV!A272&amp;"_"&amp;ProkustesV!B272</f>
        <v>tri_54_3</v>
      </c>
      <c r="B267">
        <f>ProkustesV!E272</f>
        <v>0.46359800000000001</v>
      </c>
      <c r="C267">
        <f>ProkustesV!F272</f>
        <v>8.1098500000000004E-2</v>
      </c>
      <c r="D267">
        <f>ProkustesV!G272</f>
        <v>0.47401399999999999</v>
      </c>
      <c r="E267">
        <f>ProkustesV!H272</f>
        <v>-9.1600200000000007E-2</v>
      </c>
      <c r="F267">
        <f>ProkustesV!I272</f>
        <v>6.4243300000000003E-2</v>
      </c>
      <c r="G267">
        <f>ProkustesV!J272</f>
        <v>-1.0042000000000001E-2</v>
      </c>
      <c r="H267">
        <f>ProkustesV!K272</f>
        <v>-3.1269900000000001E-3</v>
      </c>
      <c r="I267">
        <f>ProkustesV!L272</f>
        <v>0.163017</v>
      </c>
      <c r="J267">
        <f>ProkustesV!M272</f>
        <v>1.3588599999999999E-3</v>
      </c>
      <c r="K267">
        <f>ProkustesV!N272</f>
        <v>8.8643200000000005E-2</v>
      </c>
      <c r="L267">
        <f>ProkustesV!O272</f>
        <v>-0.23679</v>
      </c>
      <c r="M267">
        <f>ProkustesV!P272</f>
        <v>0.15651499999999999</v>
      </c>
      <c r="N267">
        <f>ProkustesV!Q272</f>
        <v>1.12429E-2</v>
      </c>
      <c r="O267">
        <f>ProkustesV!R272</f>
        <v>-7.5231500000000007E-2</v>
      </c>
      <c r="P267">
        <f>ProkustesV!S272</f>
        <v>1.64131E-2</v>
      </c>
      <c r="Q267">
        <f>ProkustesV!T272</f>
        <v>-0.16095100000000001</v>
      </c>
      <c r="R267">
        <f>ProkustesV!U272</f>
        <v>-0.22564899999999999</v>
      </c>
      <c r="S267">
        <f>ProkustesV!V272</f>
        <v>-0.15404300000000001</v>
      </c>
      <c r="T267">
        <f>ProkustesV!W272</f>
        <v>-0.56530400000000003</v>
      </c>
      <c r="U267">
        <f>ProkustesV!X272</f>
        <v>2.5934999999999999E-3</v>
      </c>
    </row>
    <row r="268" spans="1:21" x14ac:dyDescent="0.3">
      <c r="A268" t="str">
        <f>MID(ProkustesV!C273,4,3)&amp;"_"&amp;ProkustesV!A273&amp;"_"&amp;ProkustesV!B273</f>
        <v>tri_54_4</v>
      </c>
      <c r="B268">
        <f>ProkustesV!E273</f>
        <v>0.442828</v>
      </c>
      <c r="C268">
        <f>ProkustesV!F273</f>
        <v>8.2832500000000003E-2</v>
      </c>
      <c r="D268">
        <f>ProkustesV!G273</f>
        <v>0.43932599999999999</v>
      </c>
      <c r="E268">
        <f>ProkustesV!H273</f>
        <v>-7.4997400000000006E-2</v>
      </c>
      <c r="F268">
        <f>ProkustesV!I273</f>
        <v>2.08132E-2</v>
      </c>
      <c r="G268">
        <f>ProkustesV!J273</f>
        <v>1.04238E-2</v>
      </c>
      <c r="H268">
        <f>ProkustesV!K273</f>
        <v>2.9022599999999999E-2</v>
      </c>
      <c r="I268">
        <f>ProkustesV!L273</f>
        <v>0.177816</v>
      </c>
      <c r="J268">
        <f>ProkustesV!M273</f>
        <v>4.0735199999999999E-2</v>
      </c>
      <c r="K268">
        <f>ProkustesV!N273</f>
        <v>7.3904399999999995E-2</v>
      </c>
      <c r="L268">
        <f>ProkustesV!O273</f>
        <v>-0.20163800000000001</v>
      </c>
      <c r="M268">
        <f>ProkustesV!P273</f>
        <v>0.15960299999999999</v>
      </c>
      <c r="N268">
        <f>ProkustesV!Q273</f>
        <v>2.6433399999999999E-2</v>
      </c>
      <c r="O268">
        <f>ProkustesV!R273</f>
        <v>-8.0618800000000004E-2</v>
      </c>
      <c r="P268">
        <f>ProkustesV!S273</f>
        <v>2.8828300000000001E-2</v>
      </c>
      <c r="Q268">
        <f>ProkustesV!T273</f>
        <v>-0.183781</v>
      </c>
      <c r="R268">
        <f>ProkustesV!U273</f>
        <v>-0.20963499999999999</v>
      </c>
      <c r="S268">
        <f>ProkustesV!V273</f>
        <v>-0.161416</v>
      </c>
      <c r="T268">
        <f>ProkustesV!W273</f>
        <v>-0.61671299999999996</v>
      </c>
      <c r="U268">
        <f>ProkustesV!X273</f>
        <v>-3.7666599999999998E-3</v>
      </c>
    </row>
    <row r="269" spans="1:21" x14ac:dyDescent="0.3">
      <c r="A269" t="str">
        <f>MID(ProkustesV!C274,4,3)&amp;"_"&amp;ProkustesV!A274&amp;"_"&amp;ProkustesV!B274</f>
        <v>tri_54_5</v>
      </c>
      <c r="B269">
        <f>ProkustesV!E274</f>
        <v>0.45273799999999997</v>
      </c>
      <c r="C269">
        <f>ProkustesV!F274</f>
        <v>9.4804799999999995E-2</v>
      </c>
      <c r="D269">
        <f>ProkustesV!G274</f>
        <v>0.45175599999999999</v>
      </c>
      <c r="E269">
        <f>ProkustesV!H274</f>
        <v>-8.5627599999999998E-2</v>
      </c>
      <c r="F269">
        <f>ProkustesV!I274</f>
        <v>5.4678200000000003E-2</v>
      </c>
      <c r="G269">
        <f>ProkustesV!J274</f>
        <v>-3.1167299999999998E-3</v>
      </c>
      <c r="H269">
        <f>ProkustesV!K274</f>
        <v>2.8868999999999999E-2</v>
      </c>
      <c r="I269">
        <f>ProkustesV!L274</f>
        <v>0.17605199999999999</v>
      </c>
      <c r="J269">
        <f>ProkustesV!M274</f>
        <v>2.8278600000000001E-2</v>
      </c>
      <c r="K269">
        <f>ProkustesV!N274</f>
        <v>6.7510299999999995E-2</v>
      </c>
      <c r="L269">
        <f>ProkustesV!O274</f>
        <v>-0.26017400000000002</v>
      </c>
      <c r="M269">
        <f>ProkustesV!P274</f>
        <v>0.164937</v>
      </c>
      <c r="N269">
        <f>ProkustesV!Q274</f>
        <v>3.7310299999999998E-2</v>
      </c>
      <c r="O269">
        <f>ProkustesV!R274</f>
        <v>-8.61928E-2</v>
      </c>
      <c r="P269">
        <f>ProkustesV!S274</f>
        <v>3.4031100000000002E-2</v>
      </c>
      <c r="Q269">
        <f>ProkustesV!T274</f>
        <v>-0.17075499999999999</v>
      </c>
      <c r="R269">
        <f>ProkustesV!U274</f>
        <v>-0.27735900000000002</v>
      </c>
      <c r="S269">
        <f>ProkustesV!V274</f>
        <v>-0.14368700000000001</v>
      </c>
      <c r="T269">
        <f>ProkustesV!W274</f>
        <v>-0.55012899999999998</v>
      </c>
      <c r="U269">
        <f>ProkustesV!X274</f>
        <v>-1.3923899999999999E-2</v>
      </c>
    </row>
    <row r="270" spans="1:21" x14ac:dyDescent="0.3">
      <c r="A270" t="str">
        <f>MID(ProkustesV!C275,4,3)&amp;"_"&amp;ProkustesV!A275&amp;"_"&amp;ProkustesV!B275</f>
        <v>tri_55_1</v>
      </c>
      <c r="B270">
        <f>ProkustesV!E275</f>
        <v>0.439162</v>
      </c>
      <c r="C270">
        <f>ProkustesV!F275</f>
        <v>6.40907E-2</v>
      </c>
      <c r="D270">
        <f>ProkustesV!G275</f>
        <v>0.44566699999999998</v>
      </c>
      <c r="E270">
        <f>ProkustesV!H275</f>
        <v>-6.7952200000000004E-2</v>
      </c>
      <c r="F270">
        <f>ProkustesV!I275</f>
        <v>5.3872900000000001E-2</v>
      </c>
      <c r="G270">
        <f>ProkustesV!J275</f>
        <v>-1.32163E-2</v>
      </c>
      <c r="H270">
        <f>ProkustesV!K275</f>
        <v>5.7137399999999998E-2</v>
      </c>
      <c r="I270">
        <f>ProkustesV!L275</f>
        <v>0.169684</v>
      </c>
      <c r="J270">
        <f>ProkustesV!M275</f>
        <v>5.8164800000000003E-2</v>
      </c>
      <c r="K270">
        <f>ProkustesV!N275</f>
        <v>4.5907700000000003E-2</v>
      </c>
      <c r="L270">
        <f>ProkustesV!O275</f>
        <v>-0.32248500000000002</v>
      </c>
      <c r="M270">
        <f>ProkustesV!P275</f>
        <v>0.15149699999999999</v>
      </c>
      <c r="N270">
        <f>ProkustesV!Q275</f>
        <v>5.6511400000000003E-2</v>
      </c>
      <c r="O270">
        <f>ProkustesV!R275</f>
        <v>-5.3106199999999999E-2</v>
      </c>
      <c r="P270">
        <f>ProkustesV!S275</f>
        <v>5.3486499999999999E-2</v>
      </c>
      <c r="Q270">
        <f>ProkustesV!T275</f>
        <v>-0.15074100000000001</v>
      </c>
      <c r="R270">
        <f>ProkustesV!U275</f>
        <v>-0.30404700000000001</v>
      </c>
      <c r="S270">
        <f>ProkustesV!V275</f>
        <v>-0.138734</v>
      </c>
      <c r="T270">
        <f>ProkustesV!W275</f>
        <v>-0.53747100000000003</v>
      </c>
      <c r="U270">
        <f>ProkustesV!X275</f>
        <v>-7.42897E-3</v>
      </c>
    </row>
    <row r="271" spans="1:21" x14ac:dyDescent="0.3">
      <c r="A271" t="str">
        <f>MID(ProkustesV!C276,4,3)&amp;"_"&amp;ProkustesV!A276&amp;"_"&amp;ProkustesV!B276</f>
        <v>tri_55_2</v>
      </c>
      <c r="B271">
        <f>ProkustesV!E276</f>
        <v>0.45344800000000002</v>
      </c>
      <c r="C271">
        <f>ProkustesV!F276</f>
        <v>7.2333099999999997E-2</v>
      </c>
      <c r="D271">
        <f>ProkustesV!G276</f>
        <v>0.45569100000000001</v>
      </c>
      <c r="E271">
        <f>ProkustesV!H276</f>
        <v>-6.5748799999999996E-2</v>
      </c>
      <c r="F271">
        <f>ProkustesV!I276</f>
        <v>5.4333199999999998E-2</v>
      </c>
      <c r="G271">
        <f>ProkustesV!J276</f>
        <v>-2.2495000000000002E-3</v>
      </c>
      <c r="H271">
        <f>ProkustesV!K276</f>
        <v>4.1570999999999997E-2</v>
      </c>
      <c r="I271">
        <f>ProkustesV!L276</f>
        <v>0.16716300000000001</v>
      </c>
      <c r="J271">
        <f>ProkustesV!M276</f>
        <v>3.7591800000000002E-2</v>
      </c>
      <c r="K271">
        <f>ProkustesV!N276</f>
        <v>4.0629199999999997E-2</v>
      </c>
      <c r="L271">
        <f>ProkustesV!O276</f>
        <v>-0.29448000000000002</v>
      </c>
      <c r="M271">
        <f>ProkustesV!P276</f>
        <v>0.14146</v>
      </c>
      <c r="N271">
        <f>ProkustesV!Q276</f>
        <v>3.58949E-2</v>
      </c>
      <c r="O271">
        <f>ProkustesV!R276</f>
        <v>-7.2119199999999994E-2</v>
      </c>
      <c r="P271">
        <f>ProkustesV!S276</f>
        <v>4.4401999999999997E-2</v>
      </c>
      <c r="Q271">
        <f>ProkustesV!T276</f>
        <v>-0.15626599999999999</v>
      </c>
      <c r="R271">
        <f>ProkustesV!U276</f>
        <v>-0.26864500000000002</v>
      </c>
      <c r="S271">
        <f>ProkustesV!V276</f>
        <v>-0.127721</v>
      </c>
      <c r="T271">
        <f>ProkustesV!W276</f>
        <v>-0.55980700000000005</v>
      </c>
      <c r="U271">
        <f>ProkustesV!X276</f>
        <v>2.5184199999999999E-3</v>
      </c>
    </row>
    <row r="272" spans="1:21" x14ac:dyDescent="0.3">
      <c r="A272" t="str">
        <f>MID(ProkustesV!C277,4,3)&amp;"_"&amp;ProkustesV!A277&amp;"_"&amp;ProkustesV!B277</f>
        <v>tri_55_3</v>
      </c>
      <c r="B272">
        <f>ProkustesV!E277</f>
        <v>0.42438300000000001</v>
      </c>
      <c r="C272">
        <f>ProkustesV!F277</f>
        <v>6.3541200000000006E-2</v>
      </c>
      <c r="D272">
        <f>ProkustesV!G277</f>
        <v>0.42687900000000001</v>
      </c>
      <c r="E272">
        <f>ProkustesV!H277</f>
        <v>-7.4776300000000004E-2</v>
      </c>
      <c r="F272">
        <f>ProkustesV!I277</f>
        <v>-5.0474700000000001E-3</v>
      </c>
      <c r="G272">
        <f>ProkustesV!J277</f>
        <v>-4.5096499999999996E-3</v>
      </c>
      <c r="H272">
        <f>ProkustesV!K277</f>
        <v>6.9344299999999998E-2</v>
      </c>
      <c r="I272">
        <f>ProkustesV!L277</f>
        <v>0.17227799999999999</v>
      </c>
      <c r="J272">
        <f>ProkustesV!M277</f>
        <v>7.6620999999999995E-2</v>
      </c>
      <c r="K272">
        <f>ProkustesV!N277</f>
        <v>6.7988999999999994E-2</v>
      </c>
      <c r="L272">
        <f>ProkustesV!O277</f>
        <v>-0.28761999999999999</v>
      </c>
      <c r="M272">
        <f>ProkustesV!P277</f>
        <v>0.137906</v>
      </c>
      <c r="N272">
        <f>ProkustesV!Q277</f>
        <v>7.3396799999999998E-2</v>
      </c>
      <c r="O272">
        <f>ProkustesV!R277</f>
        <v>-4.2875299999999998E-2</v>
      </c>
      <c r="P272">
        <f>ProkustesV!S277</f>
        <v>8.3446000000000006E-2</v>
      </c>
      <c r="Q272">
        <f>ProkustesV!T277</f>
        <v>-0.177813</v>
      </c>
      <c r="R272">
        <f>ProkustesV!U277</f>
        <v>-0.281032</v>
      </c>
      <c r="S272">
        <f>ProkustesV!V277</f>
        <v>-0.14020299999999999</v>
      </c>
      <c r="T272">
        <f>ProkustesV!W277</f>
        <v>-0.58037099999999997</v>
      </c>
      <c r="U272">
        <f>ProkustesV!X277</f>
        <v>-1.5382200000000001E-3</v>
      </c>
    </row>
    <row r="273" spans="1:21" x14ac:dyDescent="0.3">
      <c r="A273" t="str">
        <f>MID(ProkustesV!C278,4,3)&amp;"_"&amp;ProkustesV!A278&amp;"_"&amp;ProkustesV!B278</f>
        <v>tri_55_4</v>
      </c>
      <c r="B273">
        <f>ProkustesV!E278</f>
        <v>0.44897100000000001</v>
      </c>
      <c r="C273">
        <f>ProkustesV!F278</f>
        <v>6.8030099999999996E-2</v>
      </c>
      <c r="D273">
        <f>ProkustesV!G278</f>
        <v>0.45321499999999998</v>
      </c>
      <c r="E273">
        <f>ProkustesV!H278</f>
        <v>-7.9599500000000004E-2</v>
      </c>
      <c r="F273">
        <f>ProkustesV!I278</f>
        <v>2.03676E-2</v>
      </c>
      <c r="G273">
        <f>ProkustesV!J278</f>
        <v>3.14278E-3</v>
      </c>
      <c r="H273">
        <f>ProkustesV!K278</f>
        <v>4.7352699999999998E-2</v>
      </c>
      <c r="I273">
        <f>ProkustesV!L278</f>
        <v>0.15167</v>
      </c>
      <c r="J273">
        <f>ProkustesV!M278</f>
        <v>5.3896600000000003E-2</v>
      </c>
      <c r="K273">
        <f>ProkustesV!N278</f>
        <v>7.2299799999999997E-2</v>
      </c>
      <c r="L273">
        <f>ProkustesV!O278</f>
        <v>-0.311336</v>
      </c>
      <c r="M273">
        <f>ProkustesV!P278</f>
        <v>0.12573100000000001</v>
      </c>
      <c r="N273">
        <f>ProkustesV!Q278</f>
        <v>6.0163599999999998E-2</v>
      </c>
      <c r="O273">
        <f>ProkustesV!R278</f>
        <v>-4.6857900000000001E-2</v>
      </c>
      <c r="P273">
        <f>ProkustesV!S278</f>
        <v>6.9147299999999995E-2</v>
      </c>
      <c r="Q273">
        <f>ProkustesV!T278</f>
        <v>-0.16167500000000001</v>
      </c>
      <c r="R273">
        <f>ProkustesV!U278</f>
        <v>-0.30938300000000002</v>
      </c>
      <c r="S273">
        <f>ProkustesV!V278</f>
        <v>-0.13988200000000001</v>
      </c>
      <c r="T273">
        <f>ProkustesV!W278</f>
        <v>-0.53239499999999995</v>
      </c>
      <c r="U273">
        <f>ProkustesV!X278</f>
        <v>7.1411299999999999E-3</v>
      </c>
    </row>
    <row r="274" spans="1:21" x14ac:dyDescent="0.3">
      <c r="A274" t="str">
        <f>MID(ProkustesV!C279,4,3)&amp;"_"&amp;ProkustesV!A279&amp;"_"&amp;ProkustesV!B279</f>
        <v>tri_55_5</v>
      </c>
      <c r="B274">
        <f>ProkustesV!E279</f>
        <v>0.44461499999999998</v>
      </c>
      <c r="C274">
        <f>ProkustesV!F279</f>
        <v>8.3436499999999997E-2</v>
      </c>
      <c r="D274">
        <f>ProkustesV!G279</f>
        <v>0.45040999999999998</v>
      </c>
      <c r="E274">
        <f>ProkustesV!H279</f>
        <v>-7.0381299999999994E-2</v>
      </c>
      <c r="F274">
        <f>ProkustesV!I279</f>
        <v>4.3551099999999997E-3</v>
      </c>
      <c r="G274">
        <f>ProkustesV!J279</f>
        <v>-6.9464099999999997E-4</v>
      </c>
      <c r="H274">
        <f>ProkustesV!K279</f>
        <v>5.3163299999999997E-2</v>
      </c>
      <c r="I274">
        <f>ProkustesV!L279</f>
        <v>0.17005300000000001</v>
      </c>
      <c r="J274">
        <f>ProkustesV!M279</f>
        <v>5.3886900000000001E-2</v>
      </c>
      <c r="K274">
        <f>ProkustesV!N279</f>
        <v>6.1546400000000001E-2</v>
      </c>
      <c r="L274">
        <f>ProkustesV!O279</f>
        <v>-0.260847</v>
      </c>
      <c r="M274">
        <f>ProkustesV!P279</f>
        <v>0.14202300000000001</v>
      </c>
      <c r="N274">
        <f>ProkustesV!Q279</f>
        <v>5.4165499999999998E-2</v>
      </c>
      <c r="O274">
        <f>ProkustesV!R279</f>
        <v>-6.8045900000000006E-2</v>
      </c>
      <c r="P274">
        <f>ProkustesV!S279</f>
        <v>5.3573700000000002E-2</v>
      </c>
      <c r="Q274">
        <f>ProkustesV!T279</f>
        <v>-0.16748299999999999</v>
      </c>
      <c r="R274">
        <f>ProkustesV!U279</f>
        <v>-0.29104799999999997</v>
      </c>
      <c r="S274">
        <f>ProkustesV!V279</f>
        <v>-0.146649</v>
      </c>
      <c r="T274">
        <f>ProkustesV!W279</f>
        <v>-0.56227400000000005</v>
      </c>
      <c r="U274">
        <f>ProkustesV!X279</f>
        <v>-3.8042100000000001E-3</v>
      </c>
    </row>
    <row r="275" spans="1:21" x14ac:dyDescent="0.3">
      <c r="A275" t="str">
        <f>MID(ProkustesV!C280,4,3)&amp;"_"&amp;ProkustesV!A280&amp;"_"&amp;ProkustesV!B280</f>
        <v>tri_56_1</v>
      </c>
      <c r="B275">
        <f>ProkustesV!E280</f>
        <v>0.44713199999999997</v>
      </c>
      <c r="C275">
        <f>ProkustesV!F280</f>
        <v>8.9757400000000001E-2</v>
      </c>
      <c r="D275">
        <f>ProkustesV!G280</f>
        <v>0.43876100000000001</v>
      </c>
      <c r="E275">
        <f>ProkustesV!H280</f>
        <v>-9.2052099999999998E-2</v>
      </c>
      <c r="F275">
        <f>ProkustesV!I280</f>
        <v>3.2419900000000001E-2</v>
      </c>
      <c r="G275">
        <f>ProkustesV!J280</f>
        <v>6.5140700000000003E-3</v>
      </c>
      <c r="H275">
        <f>ProkustesV!K280</f>
        <v>2.4281E-2</v>
      </c>
      <c r="I275">
        <f>ProkustesV!L280</f>
        <v>0.18803400000000001</v>
      </c>
      <c r="J275">
        <f>ProkustesV!M280</f>
        <v>2.9668300000000002E-2</v>
      </c>
      <c r="K275">
        <f>ProkustesV!N280</f>
        <v>6.9222000000000006E-2</v>
      </c>
      <c r="L275">
        <f>ProkustesV!O280</f>
        <v>-0.25939600000000002</v>
      </c>
      <c r="M275">
        <f>ProkustesV!P280</f>
        <v>0.166543</v>
      </c>
      <c r="N275">
        <f>ProkustesV!Q280</f>
        <v>4.0500899999999999E-2</v>
      </c>
      <c r="O275">
        <f>ProkustesV!R280</f>
        <v>-7.7569600000000002E-2</v>
      </c>
      <c r="P275">
        <f>ProkustesV!S280</f>
        <v>5.2463099999999999E-2</v>
      </c>
      <c r="Q275">
        <f>ProkustesV!T280</f>
        <v>-0.19461500000000001</v>
      </c>
      <c r="R275">
        <f>ProkustesV!U280</f>
        <v>-0.24196000000000001</v>
      </c>
      <c r="S275">
        <f>ProkustesV!V280</f>
        <v>-0.168402</v>
      </c>
      <c r="T275">
        <f>ProkustesV!W280</f>
        <v>-0.56386999999999998</v>
      </c>
      <c r="U275">
        <f>ProkustesV!X280</f>
        <v>1.25681E-2</v>
      </c>
    </row>
    <row r="276" spans="1:21" x14ac:dyDescent="0.3">
      <c r="A276" t="str">
        <f>MID(ProkustesV!C281,4,3)&amp;"_"&amp;ProkustesV!A281&amp;"_"&amp;ProkustesV!B281</f>
        <v>tri_56_2</v>
      </c>
      <c r="B276">
        <f>ProkustesV!E281</f>
        <v>0.45848899999999998</v>
      </c>
      <c r="C276">
        <f>ProkustesV!F281</f>
        <v>7.7791899999999997E-2</v>
      </c>
      <c r="D276">
        <f>ProkustesV!G281</f>
        <v>0.451372</v>
      </c>
      <c r="E276">
        <f>ProkustesV!H281</f>
        <v>-9.1795000000000002E-2</v>
      </c>
      <c r="F276">
        <f>ProkustesV!I281</f>
        <v>-2.68487E-2</v>
      </c>
      <c r="G276">
        <f>ProkustesV!J281</f>
        <v>-1.2848200000000001E-3</v>
      </c>
      <c r="H276">
        <f>ProkustesV!K281</f>
        <v>3.55877E-2</v>
      </c>
      <c r="I276">
        <f>ProkustesV!L281</f>
        <v>0.17941199999999999</v>
      </c>
      <c r="J276">
        <f>ProkustesV!M281</f>
        <v>3.4489800000000001E-2</v>
      </c>
      <c r="K276">
        <f>ProkustesV!N281</f>
        <v>6.0886700000000002E-2</v>
      </c>
      <c r="L276">
        <f>ProkustesV!O281</f>
        <v>-0.29168500000000003</v>
      </c>
      <c r="M276">
        <f>ProkustesV!P281</f>
        <v>0.192522</v>
      </c>
      <c r="N276">
        <f>ProkustesV!Q281</f>
        <v>4.7385400000000001E-2</v>
      </c>
      <c r="O276">
        <f>ProkustesV!R281</f>
        <v>-6.71234E-2</v>
      </c>
      <c r="P276">
        <f>ProkustesV!S281</f>
        <v>4.9907100000000003E-2</v>
      </c>
      <c r="Q276">
        <f>ProkustesV!T281</f>
        <v>-0.190553</v>
      </c>
      <c r="R276">
        <f>ProkustesV!U281</f>
        <v>-0.22051899999999999</v>
      </c>
      <c r="S276">
        <f>ProkustesV!V281</f>
        <v>-0.16287399999999999</v>
      </c>
      <c r="T276">
        <f>ProkustesV!W281</f>
        <v>-0.53817800000000005</v>
      </c>
      <c r="U276">
        <f>ProkustesV!X281</f>
        <v>3.01783E-3</v>
      </c>
    </row>
    <row r="277" spans="1:21" x14ac:dyDescent="0.3">
      <c r="A277" t="str">
        <f>MID(ProkustesV!C282,4,3)&amp;"_"&amp;ProkustesV!A282&amp;"_"&amp;ProkustesV!B282</f>
        <v>tri_56_3</v>
      </c>
      <c r="B277">
        <f>ProkustesV!E282</f>
        <v>0.44672800000000001</v>
      </c>
      <c r="C277">
        <f>ProkustesV!F282</f>
        <v>7.9535300000000003E-2</v>
      </c>
      <c r="D277">
        <f>ProkustesV!G282</f>
        <v>0.44237599999999999</v>
      </c>
      <c r="E277">
        <f>ProkustesV!H282</f>
        <v>-0.102906</v>
      </c>
      <c r="F277">
        <f>ProkustesV!I282</f>
        <v>1.05839E-2</v>
      </c>
      <c r="G277">
        <f>ProkustesV!J282</f>
        <v>-9.9126600000000002E-3</v>
      </c>
      <c r="H277">
        <f>ProkustesV!K282</f>
        <v>3.8830799999999999E-2</v>
      </c>
      <c r="I277">
        <f>ProkustesV!L282</f>
        <v>0.199405</v>
      </c>
      <c r="J277">
        <f>ProkustesV!M282</f>
        <v>4.1332099999999997E-2</v>
      </c>
      <c r="K277">
        <f>ProkustesV!N282</f>
        <v>9.6025200000000005E-2</v>
      </c>
      <c r="L277">
        <f>ProkustesV!O282</f>
        <v>-0.318492</v>
      </c>
      <c r="M277">
        <f>ProkustesV!P282</f>
        <v>0.1855</v>
      </c>
      <c r="N277">
        <f>ProkustesV!Q282</f>
        <v>5.4120700000000001E-2</v>
      </c>
      <c r="O277">
        <f>ProkustesV!R282</f>
        <v>-7.0222400000000004E-2</v>
      </c>
      <c r="P277">
        <f>ProkustesV!S282</f>
        <v>5.7045899999999997E-2</v>
      </c>
      <c r="Q277">
        <f>ProkustesV!T282</f>
        <v>-0.19112499999999999</v>
      </c>
      <c r="R277">
        <f>ProkustesV!U282</f>
        <v>-0.290188</v>
      </c>
      <c r="S277">
        <f>ProkustesV!V282</f>
        <v>-0.187253</v>
      </c>
      <c r="T277">
        <f>ProkustesV!W282</f>
        <v>-0.48233700000000002</v>
      </c>
      <c r="U277">
        <f>ProkustesV!X282</f>
        <v>9.5302400000000002E-4</v>
      </c>
    </row>
    <row r="278" spans="1:21" x14ac:dyDescent="0.3">
      <c r="A278" t="str">
        <f>MID(ProkustesV!C283,4,3)&amp;"_"&amp;ProkustesV!A283&amp;"_"&amp;ProkustesV!B283</f>
        <v>tri_56_4</v>
      </c>
      <c r="B278">
        <f>ProkustesV!E283</f>
        <v>0.45405699999999999</v>
      </c>
      <c r="C278">
        <f>ProkustesV!F283</f>
        <v>0.103093</v>
      </c>
      <c r="D278">
        <f>ProkustesV!G283</f>
        <v>0.45470300000000002</v>
      </c>
      <c r="E278">
        <f>ProkustesV!H283</f>
        <v>-9.2945299999999995E-2</v>
      </c>
      <c r="F278">
        <f>ProkustesV!I283</f>
        <v>2.2603000000000002E-2</v>
      </c>
      <c r="G278">
        <f>ProkustesV!J283</f>
        <v>8.0836499999999995E-3</v>
      </c>
      <c r="H278">
        <f>ProkustesV!K283</f>
        <v>2.3050500000000002E-2</v>
      </c>
      <c r="I278">
        <f>ProkustesV!L283</f>
        <v>0.17450599999999999</v>
      </c>
      <c r="J278">
        <f>ProkustesV!M283</f>
        <v>1.9687900000000001E-2</v>
      </c>
      <c r="K278">
        <f>ProkustesV!N283</f>
        <v>8.7059899999999996E-2</v>
      </c>
      <c r="L278">
        <f>ProkustesV!O283</f>
        <v>-0.243919</v>
      </c>
      <c r="M278">
        <f>ProkustesV!P283</f>
        <v>0.17618500000000001</v>
      </c>
      <c r="N278">
        <f>ProkustesV!Q283</f>
        <v>2.58824E-2</v>
      </c>
      <c r="O278">
        <f>ProkustesV!R283</f>
        <v>-8.0764600000000006E-2</v>
      </c>
      <c r="P278">
        <f>ProkustesV!S283</f>
        <v>3.01943E-2</v>
      </c>
      <c r="Q278">
        <f>ProkustesV!T283</f>
        <v>-0.19758400000000001</v>
      </c>
      <c r="R278">
        <f>ProkustesV!U283</f>
        <v>-0.24353900000000001</v>
      </c>
      <c r="S278">
        <f>ProkustesV!V283</f>
        <v>-0.19121199999999999</v>
      </c>
      <c r="T278">
        <f>ProkustesV!W283</f>
        <v>-0.54271999999999998</v>
      </c>
      <c r="U278">
        <f>ProkustesV!X283</f>
        <v>1.3578399999999999E-2</v>
      </c>
    </row>
    <row r="279" spans="1:21" x14ac:dyDescent="0.3">
      <c r="A279" t="str">
        <f>MID(ProkustesV!C284,4,3)&amp;"_"&amp;ProkustesV!A284&amp;"_"&amp;ProkustesV!B284</f>
        <v>tri_56_5</v>
      </c>
      <c r="B279">
        <f>ProkustesV!E284</f>
        <v>0.47650700000000001</v>
      </c>
      <c r="C279">
        <f>ProkustesV!F284</f>
        <v>5.8058100000000001E-2</v>
      </c>
      <c r="D279">
        <f>ProkustesV!G284</f>
        <v>0.48592200000000002</v>
      </c>
      <c r="E279">
        <f>ProkustesV!H284</f>
        <v>-7.5516100000000003E-2</v>
      </c>
      <c r="F279">
        <f>ProkustesV!I284</f>
        <v>8.5683800000000004E-2</v>
      </c>
      <c r="G279">
        <f>ProkustesV!J284</f>
        <v>-1.1439299999999999E-2</v>
      </c>
      <c r="H279">
        <f>ProkustesV!K284</f>
        <v>2.93422E-4</v>
      </c>
      <c r="I279">
        <f>ProkustesV!L284</f>
        <v>6.9237099999999996E-2</v>
      </c>
      <c r="J279">
        <f>ProkustesV!M284</f>
        <v>1.77651E-3</v>
      </c>
      <c r="K279">
        <f>ProkustesV!N284</f>
        <v>0.16722300000000001</v>
      </c>
      <c r="L279">
        <f>ProkustesV!O284</f>
        <v>-0.316247</v>
      </c>
      <c r="M279">
        <f>ProkustesV!P284</f>
        <v>0.15599299999999999</v>
      </c>
      <c r="N279">
        <f>ProkustesV!Q284</f>
        <v>9.5125399999999999E-3</v>
      </c>
      <c r="O279">
        <f>ProkustesV!R284</f>
        <v>-6.1554299999999999E-2</v>
      </c>
      <c r="P279">
        <f>ProkustesV!S284</f>
        <v>1.3497E-2</v>
      </c>
      <c r="Q279">
        <f>ProkustesV!T284</f>
        <v>-0.15775700000000001</v>
      </c>
      <c r="R279">
        <f>ProkustesV!U284</f>
        <v>-0.26793899999999998</v>
      </c>
      <c r="S279">
        <f>ProkustesV!V284</f>
        <v>-0.152425</v>
      </c>
      <c r="T279">
        <f>ProkustesV!W284</f>
        <v>-0.48900700000000002</v>
      </c>
      <c r="U279">
        <f>ProkustesV!X284</f>
        <v>8.1797699999999994E-3</v>
      </c>
    </row>
    <row r="280" spans="1:21" x14ac:dyDescent="0.3">
      <c r="A280" t="str">
        <f>MID(ProkustesV!C285,4,3)&amp;"_"&amp;ProkustesV!A285&amp;"_"&amp;ProkustesV!B285</f>
        <v>tri_57_1</v>
      </c>
      <c r="B280">
        <f>ProkustesV!E285</f>
        <v>0.45056099999999999</v>
      </c>
      <c r="C280">
        <f>ProkustesV!F285</f>
        <v>6.7636199999999994E-2</v>
      </c>
      <c r="D280">
        <f>ProkustesV!G285</f>
        <v>0.45330900000000002</v>
      </c>
      <c r="E280">
        <f>ProkustesV!H285</f>
        <v>-6.7639199999999997E-2</v>
      </c>
      <c r="F280">
        <f>ProkustesV!I285</f>
        <v>5.6466200000000001E-2</v>
      </c>
      <c r="G280">
        <f>ProkustesV!J285</f>
        <v>4.7831200000000001E-3</v>
      </c>
      <c r="H280">
        <f>ProkustesV!K285</f>
        <v>3.5048599999999999E-2</v>
      </c>
      <c r="I280">
        <f>ProkustesV!L285</f>
        <v>0.17420099999999999</v>
      </c>
      <c r="J280">
        <f>ProkustesV!M285</f>
        <v>3.1730899999999999E-2</v>
      </c>
      <c r="K280">
        <f>ProkustesV!N285</f>
        <v>7.8585100000000005E-2</v>
      </c>
      <c r="L280">
        <f>ProkustesV!O285</f>
        <v>-0.25599300000000003</v>
      </c>
      <c r="M280">
        <f>ProkustesV!P285</f>
        <v>0.139129</v>
      </c>
      <c r="N280">
        <f>ProkustesV!Q285</f>
        <v>3.9819800000000002E-2</v>
      </c>
      <c r="O280">
        <f>ProkustesV!R285</f>
        <v>-4.8104399999999999E-2</v>
      </c>
      <c r="P280">
        <f>ProkustesV!S285</f>
        <v>4.1169999999999998E-2</v>
      </c>
      <c r="Q280">
        <f>ProkustesV!T285</f>
        <v>-0.17993600000000001</v>
      </c>
      <c r="R280">
        <f>ProkustesV!U285</f>
        <v>-0.30742700000000001</v>
      </c>
      <c r="S280">
        <f>ProkustesV!V285</f>
        <v>-0.16214700000000001</v>
      </c>
      <c r="T280">
        <f>ProkustesV!W285</f>
        <v>-0.544686</v>
      </c>
      <c r="U280">
        <f>ProkustesV!X285</f>
        <v>-6.5093900000000003E-3</v>
      </c>
    </row>
    <row r="281" spans="1:21" x14ac:dyDescent="0.3">
      <c r="A281" t="str">
        <f>MID(ProkustesV!C286,4,3)&amp;"_"&amp;ProkustesV!A286&amp;"_"&amp;ProkustesV!B286</f>
        <v>tri_57_2</v>
      </c>
      <c r="B281">
        <f>ProkustesV!E286</f>
        <v>0.46222200000000002</v>
      </c>
      <c r="C281">
        <f>ProkustesV!F286</f>
        <v>8.2981799999999994E-2</v>
      </c>
      <c r="D281">
        <f>ProkustesV!G286</f>
        <v>0.45827400000000001</v>
      </c>
      <c r="E281">
        <f>ProkustesV!H286</f>
        <v>-6.6869799999999993E-2</v>
      </c>
      <c r="F281">
        <f>ProkustesV!I286</f>
        <v>6.1162599999999998E-2</v>
      </c>
      <c r="G281">
        <f>ProkustesV!J286</f>
        <v>2.6914899999999999E-2</v>
      </c>
      <c r="H281">
        <f>ProkustesV!K286</f>
        <v>1.53533E-2</v>
      </c>
      <c r="I281">
        <f>ProkustesV!L286</f>
        <v>0.167741</v>
      </c>
      <c r="J281">
        <f>ProkustesV!M286</f>
        <v>1.02212E-2</v>
      </c>
      <c r="K281">
        <f>ProkustesV!N286</f>
        <v>8.1286800000000006E-2</v>
      </c>
      <c r="L281">
        <f>ProkustesV!O286</f>
        <v>-0.244779</v>
      </c>
      <c r="M281">
        <f>ProkustesV!P286</f>
        <v>0.152088</v>
      </c>
      <c r="N281">
        <f>ProkustesV!Q286</f>
        <v>1.9963499999999999E-2</v>
      </c>
      <c r="O281">
        <f>ProkustesV!R286</f>
        <v>-7.9103900000000005E-2</v>
      </c>
      <c r="P281">
        <f>ProkustesV!S286</f>
        <v>1.55871E-2</v>
      </c>
      <c r="Q281">
        <f>ProkustesV!T286</f>
        <v>-0.20602500000000001</v>
      </c>
      <c r="R281">
        <f>ProkustesV!U286</f>
        <v>-0.25082199999999999</v>
      </c>
      <c r="S281">
        <f>ProkustesV!V286</f>
        <v>-0.174568</v>
      </c>
      <c r="T281">
        <f>ProkustesV!W286</f>
        <v>-0.54718199999999995</v>
      </c>
      <c r="U281">
        <f>ProkustesV!X286</f>
        <v>1.55532E-2</v>
      </c>
    </row>
    <row r="282" spans="1:21" x14ac:dyDescent="0.3">
      <c r="A282" t="str">
        <f>MID(ProkustesV!C287,4,3)&amp;"_"&amp;ProkustesV!A287&amp;"_"&amp;ProkustesV!B287</f>
        <v>tri_57_3</v>
      </c>
      <c r="B282">
        <f>ProkustesV!E287</f>
        <v>0.45837499999999998</v>
      </c>
      <c r="C282">
        <f>ProkustesV!F287</f>
        <v>8.9758699999999997E-2</v>
      </c>
      <c r="D282">
        <f>ProkustesV!G287</f>
        <v>0.46081499999999997</v>
      </c>
      <c r="E282">
        <f>ProkustesV!H287</f>
        <v>-7.2698299999999993E-2</v>
      </c>
      <c r="F282">
        <f>ProkustesV!I287</f>
        <v>7.7731599999999998E-2</v>
      </c>
      <c r="G282">
        <f>ProkustesV!J287</f>
        <v>1.42755E-2</v>
      </c>
      <c r="H282">
        <f>ProkustesV!K287</f>
        <v>2.01922E-2</v>
      </c>
      <c r="I282">
        <f>ProkustesV!L287</f>
        <v>0.17055899999999999</v>
      </c>
      <c r="J282">
        <f>ProkustesV!M287</f>
        <v>2.05113E-2</v>
      </c>
      <c r="K282">
        <f>ProkustesV!N287</f>
        <v>6.5846799999999997E-2</v>
      </c>
      <c r="L282">
        <f>ProkustesV!O287</f>
        <v>-0.25245099999999998</v>
      </c>
      <c r="M282">
        <f>ProkustesV!P287</f>
        <v>0.157114</v>
      </c>
      <c r="N282">
        <f>ProkustesV!Q287</f>
        <v>1.3791100000000001E-2</v>
      </c>
      <c r="O282">
        <f>ProkustesV!R287</f>
        <v>-7.2357099999999994E-2</v>
      </c>
      <c r="P282">
        <f>ProkustesV!S287</f>
        <v>1.1294500000000001E-2</v>
      </c>
      <c r="Q282">
        <f>ProkustesV!T287</f>
        <v>-0.190466</v>
      </c>
      <c r="R282">
        <f>ProkustesV!U287</f>
        <v>-0.26495600000000002</v>
      </c>
      <c r="S282">
        <f>ProkustesV!V287</f>
        <v>-0.16091800000000001</v>
      </c>
      <c r="T282">
        <f>ProkustesV!W287</f>
        <v>-0.54530299999999998</v>
      </c>
      <c r="U282">
        <f>ProkustesV!X287</f>
        <v>-1.1147900000000001E-3</v>
      </c>
    </row>
    <row r="283" spans="1:21" x14ac:dyDescent="0.3">
      <c r="A283" t="str">
        <f>MID(ProkustesV!C288,4,3)&amp;"_"&amp;ProkustesV!A288&amp;"_"&amp;ProkustesV!B288</f>
        <v>tri_57_4</v>
      </c>
      <c r="B283">
        <f>ProkustesV!E288</f>
        <v>0.47012900000000002</v>
      </c>
      <c r="C283">
        <f>ProkustesV!F288</f>
        <v>7.79445E-2</v>
      </c>
      <c r="D283">
        <f>ProkustesV!G288</f>
        <v>0.46331</v>
      </c>
      <c r="E283">
        <f>ProkustesV!H288</f>
        <v>-7.6341699999999998E-2</v>
      </c>
      <c r="F283">
        <f>ProkustesV!I288</f>
        <v>8.6540000000000006E-2</v>
      </c>
      <c r="G283">
        <f>ProkustesV!J288</f>
        <v>-4.2917700000000003E-3</v>
      </c>
      <c r="H283">
        <f>ProkustesV!K288</f>
        <v>2.43822E-2</v>
      </c>
      <c r="I283">
        <f>ProkustesV!L288</f>
        <v>0.15842300000000001</v>
      </c>
      <c r="J283">
        <f>ProkustesV!M288</f>
        <v>2.7185899999999999E-2</v>
      </c>
      <c r="K283">
        <f>ProkustesV!N288</f>
        <v>5.5451100000000003E-2</v>
      </c>
      <c r="L283">
        <f>ProkustesV!O288</f>
        <v>-0.29498600000000003</v>
      </c>
      <c r="M283">
        <f>ProkustesV!P288</f>
        <v>0.13988200000000001</v>
      </c>
      <c r="N283">
        <f>ProkustesV!Q288</f>
        <v>2.09628E-2</v>
      </c>
      <c r="O283">
        <f>ProkustesV!R288</f>
        <v>-6.0613899999999998E-2</v>
      </c>
      <c r="P283">
        <f>ProkustesV!S288</f>
        <v>1.95859E-2</v>
      </c>
      <c r="Q283">
        <f>ProkustesV!T288</f>
        <v>-0.148817</v>
      </c>
      <c r="R283">
        <f>ProkustesV!U288</f>
        <v>-0.28604600000000002</v>
      </c>
      <c r="S283">
        <f>ProkustesV!V288</f>
        <v>-0.13522300000000001</v>
      </c>
      <c r="T283">
        <f>ProkustesV!W288</f>
        <v>-0.53106399999999998</v>
      </c>
      <c r="U283">
        <f>ProkustesV!X288</f>
        <v>-6.4137700000000001E-3</v>
      </c>
    </row>
    <row r="284" spans="1:21" x14ac:dyDescent="0.3">
      <c r="A284" t="str">
        <f>MID(ProkustesV!C289,4,3)&amp;"_"&amp;ProkustesV!A289&amp;"_"&amp;ProkustesV!B289</f>
        <v>zei_58_1</v>
      </c>
      <c r="B284">
        <f>ProkustesV!E289</f>
        <v>0.45605099999999998</v>
      </c>
      <c r="C284">
        <f>ProkustesV!F289</f>
        <v>9.0049799999999999E-2</v>
      </c>
      <c r="D284">
        <f>ProkustesV!G289</f>
        <v>0.446608</v>
      </c>
      <c r="E284">
        <f>ProkustesV!H289</f>
        <v>-7.7442700000000003E-2</v>
      </c>
      <c r="F284">
        <f>ProkustesV!I289</f>
        <v>4.0377700000000002E-2</v>
      </c>
      <c r="G284">
        <f>ProkustesV!J289</f>
        <v>-9.8202099999999994E-3</v>
      </c>
      <c r="H284">
        <f>ProkustesV!K289</f>
        <v>3.8610600000000002E-2</v>
      </c>
      <c r="I284">
        <f>ProkustesV!L289</f>
        <v>0.219274</v>
      </c>
      <c r="J284">
        <f>ProkustesV!M289</f>
        <v>2.63866E-2</v>
      </c>
      <c r="K284">
        <f>ProkustesV!N289</f>
        <v>6.7988400000000004E-2</v>
      </c>
      <c r="L284">
        <f>ProkustesV!O289</f>
        <v>-0.258295</v>
      </c>
      <c r="M284">
        <f>ProkustesV!P289</f>
        <v>0.15646499999999999</v>
      </c>
      <c r="N284">
        <f>ProkustesV!Q289</f>
        <v>2.8757399999999999E-2</v>
      </c>
      <c r="O284">
        <f>ProkustesV!R289</f>
        <v>-8.0472799999999997E-2</v>
      </c>
      <c r="P284">
        <f>ProkustesV!S289</f>
        <v>1.8765500000000001E-2</v>
      </c>
      <c r="Q284">
        <f>ProkustesV!T289</f>
        <v>-0.20923800000000001</v>
      </c>
      <c r="R284">
        <f>ProkustesV!U289</f>
        <v>-0.25691000000000003</v>
      </c>
      <c r="S284">
        <f>ProkustesV!V289</f>
        <v>-0.145205</v>
      </c>
      <c r="T284">
        <f>ProkustesV!W289</f>
        <v>-0.54035100000000003</v>
      </c>
      <c r="U284">
        <f>ProkustesV!X289</f>
        <v>-1.15987E-2</v>
      </c>
    </row>
    <row r="285" spans="1:21" x14ac:dyDescent="0.3">
      <c r="A285" t="str">
        <f>MID(ProkustesV!C290,4,3)&amp;"_"&amp;ProkustesV!A290&amp;"_"&amp;ProkustesV!B290</f>
        <v>zei_58_2</v>
      </c>
      <c r="B285">
        <f>ProkustesV!E290</f>
        <v>0.43976900000000002</v>
      </c>
      <c r="C285">
        <f>ProkustesV!F290</f>
        <v>7.9931600000000005E-2</v>
      </c>
      <c r="D285">
        <f>ProkustesV!G290</f>
        <v>0.44062299999999999</v>
      </c>
      <c r="E285">
        <f>ProkustesV!H290</f>
        <v>-9.5409999999999995E-2</v>
      </c>
      <c r="F285">
        <f>ProkustesV!I290</f>
        <v>5.2448700000000001E-2</v>
      </c>
      <c r="G285">
        <f>ProkustesV!J290</f>
        <v>-1.48042E-2</v>
      </c>
      <c r="H285">
        <f>ProkustesV!K290</f>
        <v>4.2960600000000002E-2</v>
      </c>
      <c r="I285">
        <f>ProkustesV!L290</f>
        <v>0.22231799999999999</v>
      </c>
      <c r="J285">
        <f>ProkustesV!M290</f>
        <v>3.6156399999999998E-2</v>
      </c>
      <c r="K285">
        <f>ProkustesV!N290</f>
        <v>6.9811799999999993E-2</v>
      </c>
      <c r="L285">
        <f>ProkustesV!O290</f>
        <v>-0.29785099999999998</v>
      </c>
      <c r="M285">
        <f>ProkustesV!P290</f>
        <v>0.180117</v>
      </c>
      <c r="N285">
        <f>ProkustesV!Q290</f>
        <v>3.9707199999999998E-2</v>
      </c>
      <c r="O285">
        <f>ProkustesV!R290</f>
        <v>-7.1806700000000001E-2</v>
      </c>
      <c r="P285">
        <f>ProkustesV!S290</f>
        <v>3.9184900000000002E-2</v>
      </c>
      <c r="Q285">
        <f>ProkustesV!T290</f>
        <v>-0.192271</v>
      </c>
      <c r="R285">
        <f>ProkustesV!U290</f>
        <v>-0.27512199999999998</v>
      </c>
      <c r="S285">
        <f>ProkustesV!V290</f>
        <v>-0.16118199999999999</v>
      </c>
      <c r="T285">
        <f>ProkustesV!W290</f>
        <v>-0.517876</v>
      </c>
      <c r="U285">
        <f>ProkustesV!X290</f>
        <v>-1.6704500000000001E-2</v>
      </c>
    </row>
    <row r="286" spans="1:21" x14ac:dyDescent="0.3">
      <c r="A286" t="str">
        <f>MID(ProkustesV!C291,4,3)&amp;"_"&amp;ProkustesV!A291&amp;"_"&amp;ProkustesV!B291</f>
        <v>zei_58_3</v>
      </c>
      <c r="B286">
        <f>ProkustesV!E291</f>
        <v>0.42547400000000002</v>
      </c>
      <c r="C286">
        <f>ProkustesV!F291</f>
        <v>7.8151999999999999E-2</v>
      </c>
      <c r="D286">
        <f>ProkustesV!G291</f>
        <v>0.42443700000000001</v>
      </c>
      <c r="E286">
        <f>ProkustesV!H291</f>
        <v>-7.7050300000000002E-2</v>
      </c>
      <c r="F286">
        <f>ProkustesV!I291</f>
        <v>6.4583199999999993E-2</v>
      </c>
      <c r="G286">
        <f>ProkustesV!J291</f>
        <v>2.8218399999999999E-4</v>
      </c>
      <c r="H286">
        <f>ProkustesV!K291</f>
        <v>4.4629799999999997E-2</v>
      </c>
      <c r="I286">
        <f>ProkustesV!L291</f>
        <v>0.21806500000000001</v>
      </c>
      <c r="J286">
        <f>ProkustesV!M291</f>
        <v>4.0049000000000001E-2</v>
      </c>
      <c r="K286">
        <f>ProkustesV!N291</f>
        <v>6.6454600000000003E-2</v>
      </c>
      <c r="L286">
        <f>ProkustesV!O291</f>
        <v>-0.26610800000000001</v>
      </c>
      <c r="M286">
        <f>ProkustesV!P291</f>
        <v>0.17018900000000001</v>
      </c>
      <c r="N286">
        <f>ProkustesV!Q291</f>
        <v>4.2735099999999998E-2</v>
      </c>
      <c r="O286">
        <f>ProkustesV!R291</f>
        <v>-6.5580399999999997E-2</v>
      </c>
      <c r="P286">
        <f>ProkustesV!S291</f>
        <v>4.7085799999999997E-2</v>
      </c>
      <c r="Q286">
        <f>ProkustesV!T291</f>
        <v>-0.21546699999999999</v>
      </c>
      <c r="R286">
        <f>ProkustesV!U291</f>
        <v>-0.26485199999999998</v>
      </c>
      <c r="S286">
        <f>ProkustesV!V291</f>
        <v>-0.17591899999999999</v>
      </c>
      <c r="T286">
        <f>ProkustesV!W291</f>
        <v>-0.55803400000000003</v>
      </c>
      <c r="U286">
        <f>ProkustesV!X291</f>
        <v>8.7329400000000005E-4</v>
      </c>
    </row>
    <row r="287" spans="1:21" x14ac:dyDescent="0.3">
      <c r="A287" t="str">
        <f>MID(ProkustesV!C292,4,3)&amp;"_"&amp;ProkustesV!A292&amp;"_"&amp;ProkustesV!B292</f>
        <v>zei_58_4</v>
      </c>
      <c r="B287">
        <f>ProkustesV!E292</f>
        <v>0.45159100000000002</v>
      </c>
      <c r="C287">
        <f>ProkustesV!F292</f>
        <v>7.1111400000000005E-2</v>
      </c>
      <c r="D287">
        <f>ProkustesV!G292</f>
        <v>0.45488200000000001</v>
      </c>
      <c r="E287">
        <f>ProkustesV!H292</f>
        <v>-5.6819500000000002E-2</v>
      </c>
      <c r="F287">
        <f>ProkustesV!I292</f>
        <v>2.6301399999999999E-2</v>
      </c>
      <c r="G287">
        <f>ProkustesV!J292</f>
        <v>-1.0787100000000001E-2</v>
      </c>
      <c r="H287">
        <f>ProkustesV!K292</f>
        <v>3.1309900000000002E-2</v>
      </c>
      <c r="I287">
        <f>ProkustesV!L292</f>
        <v>0.18959100000000001</v>
      </c>
      <c r="J287">
        <f>ProkustesV!M292</f>
        <v>2.96989E-2</v>
      </c>
      <c r="K287">
        <f>ProkustesV!N292</f>
        <v>6.2951900000000005E-2</v>
      </c>
      <c r="L287">
        <f>ProkustesV!O292</f>
        <v>-0.21171599999999999</v>
      </c>
      <c r="M287">
        <f>ProkustesV!P292</f>
        <v>0.12873799999999999</v>
      </c>
      <c r="N287">
        <f>ProkustesV!Q292</f>
        <v>2.5566200000000001E-2</v>
      </c>
      <c r="O287">
        <f>ProkustesV!R292</f>
        <v>-6.8573700000000001E-2</v>
      </c>
      <c r="P287">
        <f>ProkustesV!S292</f>
        <v>2.41742E-2</v>
      </c>
      <c r="Q287">
        <f>ProkustesV!T292</f>
        <v>-0.17799999999999999</v>
      </c>
      <c r="R287">
        <f>ProkustesV!U292</f>
        <v>-0.22500800000000001</v>
      </c>
      <c r="S287">
        <f>ProkustesV!V292</f>
        <v>-0.14285700000000001</v>
      </c>
      <c r="T287">
        <f>ProkustesV!W292</f>
        <v>-0.60679899999999998</v>
      </c>
      <c r="U287">
        <f>ProkustesV!X292</f>
        <v>4.6452300000000002E-3</v>
      </c>
    </row>
    <row r="288" spans="1:21" x14ac:dyDescent="0.3">
      <c r="A288" t="str">
        <f>MID(ProkustesV!C293,4,3)&amp;"_"&amp;ProkustesV!A293&amp;"_"&amp;ProkustesV!B293</f>
        <v>zei_59_1</v>
      </c>
      <c r="B288">
        <f>ProkustesV!E293</f>
        <v>0.43160599999999999</v>
      </c>
      <c r="C288">
        <f>ProkustesV!F293</f>
        <v>6.9808300000000004E-2</v>
      </c>
      <c r="D288">
        <f>ProkustesV!G293</f>
        <v>0.43189699999999998</v>
      </c>
      <c r="E288">
        <f>ProkustesV!H293</f>
        <v>-6.4471600000000004E-2</v>
      </c>
      <c r="F288">
        <f>ProkustesV!I293</f>
        <v>7.3214399999999999E-2</v>
      </c>
      <c r="G288">
        <f>ProkustesV!J293</f>
        <v>-2.0962500000000001E-4</v>
      </c>
      <c r="H288">
        <f>ProkustesV!K293</f>
        <v>4.1224799999999999E-2</v>
      </c>
      <c r="I288">
        <f>ProkustesV!L293</f>
        <v>0.20807100000000001</v>
      </c>
      <c r="J288">
        <f>ProkustesV!M293</f>
        <v>3.89824E-2</v>
      </c>
      <c r="K288">
        <f>ProkustesV!N293</f>
        <v>7.3833399999999993E-2</v>
      </c>
      <c r="L288">
        <f>ProkustesV!O293</f>
        <v>-0.27123799999999998</v>
      </c>
      <c r="M288">
        <f>ProkustesV!P293</f>
        <v>0.157554</v>
      </c>
      <c r="N288">
        <f>ProkustesV!Q293</f>
        <v>3.89766E-2</v>
      </c>
      <c r="O288">
        <f>ProkustesV!R293</f>
        <v>-7.8175900000000006E-2</v>
      </c>
      <c r="P288">
        <f>ProkustesV!S293</f>
        <v>4.4501800000000001E-2</v>
      </c>
      <c r="Q288">
        <f>ProkustesV!T293</f>
        <v>-0.20240900000000001</v>
      </c>
      <c r="R288">
        <f>ProkustesV!U293</f>
        <v>-0.27416400000000002</v>
      </c>
      <c r="S288">
        <f>ProkustesV!V293</f>
        <v>-0.16921800000000001</v>
      </c>
      <c r="T288">
        <f>ProkustesV!W293</f>
        <v>-0.55500099999999997</v>
      </c>
      <c r="U288">
        <f>ProkustesV!X293</f>
        <v>5.2175099999999999E-3</v>
      </c>
    </row>
    <row r="289" spans="1:21" x14ac:dyDescent="0.3">
      <c r="A289" t="str">
        <f>MID(ProkustesV!C294,4,3)&amp;"_"&amp;ProkustesV!A294&amp;"_"&amp;ProkustesV!B294</f>
        <v>zei_59_2</v>
      </c>
      <c r="B289">
        <f>ProkustesV!E294</f>
        <v>0.44012699999999999</v>
      </c>
      <c r="C289">
        <f>ProkustesV!F294</f>
        <v>7.8310500000000005E-2</v>
      </c>
      <c r="D289">
        <f>ProkustesV!G294</f>
        <v>0.42641099999999998</v>
      </c>
      <c r="E289">
        <f>ProkustesV!H294</f>
        <v>-5.2653400000000003E-2</v>
      </c>
      <c r="F289">
        <f>ProkustesV!I294</f>
        <v>3.2717700000000002E-2</v>
      </c>
      <c r="G289">
        <f>ProkustesV!J294</f>
        <v>2.85493E-2</v>
      </c>
      <c r="H289">
        <f>ProkustesV!K294</f>
        <v>4.2385300000000001E-2</v>
      </c>
      <c r="I289">
        <f>ProkustesV!L294</f>
        <v>0.192413</v>
      </c>
      <c r="J289">
        <f>ProkustesV!M294</f>
        <v>4.8295299999999999E-2</v>
      </c>
      <c r="K289">
        <f>ProkustesV!N294</f>
        <v>8.1876500000000005E-2</v>
      </c>
      <c r="L289">
        <f>ProkustesV!O294</f>
        <v>-0.25149899999999997</v>
      </c>
      <c r="M289">
        <f>ProkustesV!P294</f>
        <v>0.15324499999999999</v>
      </c>
      <c r="N289">
        <f>ProkustesV!Q294</f>
        <v>3.4720899999999999E-2</v>
      </c>
      <c r="O289">
        <f>ProkustesV!R294</f>
        <v>-7.1585300000000004E-2</v>
      </c>
      <c r="P289">
        <f>ProkustesV!S294</f>
        <v>4.36444E-2</v>
      </c>
      <c r="Q289">
        <f>ProkustesV!T294</f>
        <v>-0.22490499999999999</v>
      </c>
      <c r="R289">
        <f>ProkustesV!U294</f>
        <v>-0.26756200000000002</v>
      </c>
      <c r="S289">
        <f>ProkustesV!V294</f>
        <v>-0.21479500000000001</v>
      </c>
      <c r="T289">
        <f>ProkustesV!W294</f>
        <v>-0.54923999999999995</v>
      </c>
      <c r="U289">
        <f>ProkustesV!X294</f>
        <v>2.95448E-2</v>
      </c>
    </row>
    <row r="290" spans="1:21" x14ac:dyDescent="0.3">
      <c r="A290" t="str">
        <f>MID(ProkustesV!C295,4,3)&amp;"_"&amp;ProkustesV!A295&amp;"_"&amp;ProkustesV!B295</f>
        <v>zei_59_3</v>
      </c>
      <c r="B290">
        <f>ProkustesV!E295</f>
        <v>0.39375599999999999</v>
      </c>
      <c r="C290">
        <f>ProkustesV!F295</f>
        <v>6.8003400000000006E-2</v>
      </c>
      <c r="D290">
        <f>ProkustesV!G295</f>
        <v>0.39922400000000002</v>
      </c>
      <c r="E290">
        <f>ProkustesV!H295</f>
        <v>-6.0394900000000001E-2</v>
      </c>
      <c r="F290">
        <f>ProkustesV!I295</f>
        <v>-3.4428900000000001E-3</v>
      </c>
      <c r="G290">
        <f>ProkustesV!J295</f>
        <v>1.4974000000000001E-3</v>
      </c>
      <c r="H290">
        <f>ProkustesV!K295</f>
        <v>6.0359900000000001E-2</v>
      </c>
      <c r="I290">
        <f>ProkustesV!L295</f>
        <v>0.199625</v>
      </c>
      <c r="J290">
        <f>ProkustesV!M295</f>
        <v>7.1071599999999999E-2</v>
      </c>
      <c r="K290">
        <f>ProkustesV!N295</f>
        <v>7.1342900000000001E-2</v>
      </c>
      <c r="L290">
        <f>ProkustesV!O295</f>
        <v>-0.24729200000000001</v>
      </c>
      <c r="M290">
        <f>ProkustesV!P295</f>
        <v>0.23477200000000001</v>
      </c>
      <c r="N290">
        <f>ProkustesV!Q295</f>
        <v>7.4151099999999998E-2</v>
      </c>
      <c r="O290">
        <f>ProkustesV!R295</f>
        <v>-6.7599699999999999E-2</v>
      </c>
      <c r="P290">
        <f>ProkustesV!S295</f>
        <v>7.9910200000000001E-2</v>
      </c>
      <c r="Q290">
        <f>ProkustesV!T295</f>
        <v>-0.20910599999999999</v>
      </c>
      <c r="R290">
        <f>ProkustesV!U295</f>
        <v>-0.247668</v>
      </c>
      <c r="S290">
        <f>ProkustesV!V295</f>
        <v>-0.221612</v>
      </c>
      <c r="T290">
        <f>ProkustesV!W295</f>
        <v>-0.58006999999999997</v>
      </c>
      <c r="U290">
        <f>ProkustesV!X295</f>
        <v>-1.6528399999999999E-2</v>
      </c>
    </row>
    <row r="291" spans="1:21" x14ac:dyDescent="0.3">
      <c r="A291" t="str">
        <f>MID(ProkustesV!C296,4,3)&amp;"_"&amp;ProkustesV!A296&amp;"_"&amp;ProkustesV!B296</f>
        <v>zei_59_4</v>
      </c>
      <c r="B291">
        <f>ProkustesV!E296</f>
        <v>0.42690800000000001</v>
      </c>
      <c r="C291">
        <f>ProkustesV!F296</f>
        <v>7.87804E-2</v>
      </c>
      <c r="D291">
        <f>ProkustesV!G296</f>
        <v>0.42149700000000001</v>
      </c>
      <c r="E291">
        <f>ProkustesV!H296</f>
        <v>-7.6955999999999997E-2</v>
      </c>
      <c r="F291">
        <f>ProkustesV!I296</f>
        <v>2.20436E-2</v>
      </c>
      <c r="G291">
        <f>ProkustesV!J296</f>
        <v>2.4747499999999999E-2</v>
      </c>
      <c r="H291">
        <f>ProkustesV!K296</f>
        <v>4.5185000000000003E-2</v>
      </c>
      <c r="I291">
        <f>ProkustesV!L296</f>
        <v>0.20616699999999999</v>
      </c>
      <c r="J291">
        <f>ProkustesV!M296</f>
        <v>5.2108599999999998E-2</v>
      </c>
      <c r="K291">
        <f>ProkustesV!N296</f>
        <v>9.92865E-2</v>
      </c>
      <c r="L291">
        <f>ProkustesV!O296</f>
        <v>-0.26471299999999998</v>
      </c>
      <c r="M291">
        <f>ProkustesV!P296</f>
        <v>0.13616600000000001</v>
      </c>
      <c r="N291">
        <f>ProkustesV!Q296</f>
        <v>5.2093E-2</v>
      </c>
      <c r="O291">
        <f>ProkustesV!R296</f>
        <v>-7.9622499999999999E-2</v>
      </c>
      <c r="P291">
        <f>ProkustesV!S296</f>
        <v>5.82214E-2</v>
      </c>
      <c r="Q291">
        <f>ProkustesV!T296</f>
        <v>-0.23554600000000001</v>
      </c>
      <c r="R291">
        <f>ProkustesV!U296</f>
        <v>-0.25259700000000002</v>
      </c>
      <c r="S291">
        <f>ProkustesV!V296</f>
        <v>-0.184336</v>
      </c>
      <c r="T291">
        <f>ProkustesV!W296</f>
        <v>-0.56074800000000002</v>
      </c>
      <c r="U291">
        <f>ProkustesV!X296</f>
        <v>3.1312699999999999E-2</v>
      </c>
    </row>
    <row r="292" spans="1:21" x14ac:dyDescent="0.3">
      <c r="A292" t="str">
        <f>MID(ProkustesV!C297,4,3)&amp;"_"&amp;ProkustesV!A297&amp;"_"&amp;ProkustesV!B297</f>
        <v>zei_59_5</v>
      </c>
      <c r="B292">
        <f>ProkustesV!E297</f>
        <v>0.46553299999999997</v>
      </c>
      <c r="C292">
        <f>ProkustesV!F297</f>
        <v>7.8811300000000001E-2</v>
      </c>
      <c r="D292">
        <f>ProkustesV!G297</f>
        <v>0.47329599999999999</v>
      </c>
      <c r="E292">
        <f>ProkustesV!H297</f>
        <v>-6.2496299999999998E-2</v>
      </c>
      <c r="F292">
        <f>ProkustesV!I297</f>
        <v>8.2544500000000007E-2</v>
      </c>
      <c r="G292">
        <f>ProkustesV!J297</f>
        <v>5.7942699999999998E-3</v>
      </c>
      <c r="H292">
        <f>ProkustesV!K297</f>
        <v>1.0477200000000001E-2</v>
      </c>
      <c r="I292">
        <f>ProkustesV!L297</f>
        <v>0.16909399999999999</v>
      </c>
      <c r="J292">
        <f>ProkustesV!M297</f>
        <v>9.8248699999999994E-3</v>
      </c>
      <c r="K292">
        <f>ProkustesV!N297</f>
        <v>5.6765900000000001E-2</v>
      </c>
      <c r="L292">
        <f>ProkustesV!O297</f>
        <v>-0.30438199999999999</v>
      </c>
      <c r="M292">
        <f>ProkustesV!P297</f>
        <v>0.16700100000000001</v>
      </c>
      <c r="N292">
        <f>ProkustesV!Q297</f>
        <v>1.4232E-2</v>
      </c>
      <c r="O292">
        <f>ProkustesV!R297</f>
        <v>-6.02544E-2</v>
      </c>
      <c r="P292">
        <f>ProkustesV!S297</f>
        <v>1.6844000000000001E-2</v>
      </c>
      <c r="Q292">
        <f>ProkustesV!T297</f>
        <v>-0.19443199999999999</v>
      </c>
      <c r="R292">
        <f>ProkustesV!U297</f>
        <v>-0.28872300000000001</v>
      </c>
      <c r="S292">
        <f>ProkustesV!V297</f>
        <v>-0.18396799999999999</v>
      </c>
      <c r="T292">
        <f>ProkustesV!W297</f>
        <v>-0.47964600000000002</v>
      </c>
      <c r="U292">
        <f>ProkustesV!X297</f>
        <v>2.36834E-2</v>
      </c>
    </row>
    <row r="293" spans="1:21" x14ac:dyDescent="0.3">
      <c r="A293" t="str">
        <f>MID(ProkustesV!C298,4,3)&amp;"_"&amp;ProkustesV!A298&amp;"_"&amp;ProkustesV!B298</f>
        <v>zei_60_1</v>
      </c>
      <c r="B293">
        <f>ProkustesV!E298</f>
        <v>0.471611</v>
      </c>
      <c r="C293">
        <f>ProkustesV!F298</f>
        <v>7.5481699999999999E-2</v>
      </c>
      <c r="D293">
        <f>ProkustesV!G298</f>
        <v>0.47534300000000002</v>
      </c>
      <c r="E293">
        <f>ProkustesV!H298</f>
        <v>-4.7407900000000003E-2</v>
      </c>
      <c r="F293">
        <f>ProkustesV!I298</f>
        <v>7.1429699999999999E-2</v>
      </c>
      <c r="G293">
        <f>ProkustesV!J298</f>
        <v>1.43556E-2</v>
      </c>
      <c r="H293">
        <f>ProkustesV!K298</f>
        <v>9.28643E-3</v>
      </c>
      <c r="I293">
        <f>ProkustesV!L298</f>
        <v>0.14799999999999999</v>
      </c>
      <c r="J293">
        <f>ProkustesV!M298</f>
        <v>1.1912600000000001E-2</v>
      </c>
      <c r="K293">
        <f>ProkustesV!N298</f>
        <v>6.1521600000000003E-2</v>
      </c>
      <c r="L293">
        <f>ProkustesV!O298</f>
        <v>-0.22501099999999999</v>
      </c>
      <c r="M293">
        <f>ProkustesV!P298</f>
        <v>0.13746800000000001</v>
      </c>
      <c r="N293">
        <f>ProkustesV!Q298</f>
        <v>9.9551799999999992E-3</v>
      </c>
      <c r="O293">
        <f>ProkustesV!R298</f>
        <v>-6.1540900000000003E-2</v>
      </c>
      <c r="P293">
        <f>ProkustesV!S298</f>
        <v>6.3415800000000003E-3</v>
      </c>
      <c r="Q293">
        <f>ProkustesV!T298</f>
        <v>-0.16757</v>
      </c>
      <c r="R293">
        <f>ProkustesV!U298</f>
        <v>-0.27947</v>
      </c>
      <c r="S293">
        <f>ProkustesV!V298</f>
        <v>-0.16941600000000001</v>
      </c>
      <c r="T293">
        <f>ProkustesV!W298</f>
        <v>-0.55139800000000005</v>
      </c>
      <c r="U293">
        <f>ProkustesV!X298</f>
        <v>9.1085100000000002E-3</v>
      </c>
    </row>
    <row r="294" spans="1:21" x14ac:dyDescent="0.3">
      <c r="A294" t="str">
        <f>MID(ProkustesV!C299,4,3)&amp;"_"&amp;ProkustesV!A299&amp;"_"&amp;ProkustesV!B299</f>
        <v>zei_60_2</v>
      </c>
      <c r="B294">
        <f>ProkustesV!E299</f>
        <v>0.44456800000000002</v>
      </c>
      <c r="C294">
        <f>ProkustesV!F299</f>
        <v>6.2037299999999997E-2</v>
      </c>
      <c r="D294">
        <f>ProkustesV!G299</f>
        <v>0.43479899999999999</v>
      </c>
      <c r="E294">
        <f>ProkustesV!H299</f>
        <v>-6.1500100000000002E-2</v>
      </c>
      <c r="F294">
        <f>ProkustesV!I299</f>
        <v>4.9581500000000001E-2</v>
      </c>
      <c r="G294">
        <f>ProkustesV!J299</f>
        <v>-1.63817E-3</v>
      </c>
      <c r="H294">
        <f>ProkustesV!K299</f>
        <v>4.1384700000000003E-2</v>
      </c>
      <c r="I294">
        <f>ProkustesV!L299</f>
        <v>0.17649999999999999</v>
      </c>
      <c r="J294">
        <f>ProkustesV!M299</f>
        <v>4.1778999999999997E-2</v>
      </c>
      <c r="K294">
        <f>ProkustesV!N299</f>
        <v>5.6568800000000002E-2</v>
      </c>
      <c r="L294">
        <f>ProkustesV!O299</f>
        <v>-0.28428999999999999</v>
      </c>
      <c r="M294">
        <f>ProkustesV!P299</f>
        <v>0.177235</v>
      </c>
      <c r="N294">
        <f>ProkustesV!Q299</f>
        <v>4.0888899999999999E-2</v>
      </c>
      <c r="O294">
        <f>ProkustesV!R299</f>
        <v>-6.4601599999999995E-2</v>
      </c>
      <c r="P294">
        <f>ProkustesV!S299</f>
        <v>3.88265E-2</v>
      </c>
      <c r="Q294">
        <f>ProkustesV!T299</f>
        <v>-0.180702</v>
      </c>
      <c r="R294">
        <f>ProkustesV!U299</f>
        <v>-0.23497399999999999</v>
      </c>
      <c r="S294">
        <f>ProkustesV!V299</f>
        <v>-0.17331299999999999</v>
      </c>
      <c r="T294">
        <f>ProkustesV!W299</f>
        <v>-0.57256399999999996</v>
      </c>
      <c r="U294">
        <f>ProkustesV!X299</f>
        <v>9.4135399999999998E-3</v>
      </c>
    </row>
    <row r="295" spans="1:21" x14ac:dyDescent="0.3">
      <c r="A295" t="str">
        <f>MID(ProkustesV!C300,4,3)&amp;"_"&amp;ProkustesV!A300&amp;"_"&amp;ProkustesV!B300</f>
        <v>zei_60_3</v>
      </c>
      <c r="B295">
        <f>ProkustesV!E300</f>
        <v>0.445851</v>
      </c>
      <c r="C295">
        <f>ProkustesV!F300</f>
        <v>6.9498599999999994E-2</v>
      </c>
      <c r="D295">
        <f>ProkustesV!G300</f>
        <v>0.44944499999999998</v>
      </c>
      <c r="E295">
        <f>ProkustesV!H300</f>
        <v>-6.1557800000000003E-2</v>
      </c>
      <c r="F295">
        <f>ProkustesV!I300</f>
        <v>8.7929199999999999E-2</v>
      </c>
      <c r="G295">
        <f>ProkustesV!J300</f>
        <v>-1.1298199999999999E-3</v>
      </c>
      <c r="H295">
        <f>ProkustesV!K300</f>
        <v>1.42849E-2</v>
      </c>
      <c r="I295">
        <f>ProkustesV!L300</f>
        <v>0.16436700000000001</v>
      </c>
      <c r="J295">
        <f>ProkustesV!M300</f>
        <v>1.7467E-2</v>
      </c>
      <c r="K295">
        <f>ProkustesV!N300</f>
        <v>5.9001400000000002E-2</v>
      </c>
      <c r="L295">
        <f>ProkustesV!O300</f>
        <v>-0.24856900000000001</v>
      </c>
      <c r="M295">
        <f>ProkustesV!P300</f>
        <v>0.16795599999999999</v>
      </c>
      <c r="N295">
        <f>ProkustesV!Q300</f>
        <v>3.2816699999999997E-2</v>
      </c>
      <c r="O295">
        <f>ProkustesV!R300</f>
        <v>-6.5832399999999999E-2</v>
      </c>
      <c r="P295">
        <f>ProkustesV!S300</f>
        <v>2.5313200000000001E-2</v>
      </c>
      <c r="Q295">
        <f>ProkustesV!T300</f>
        <v>-0.173286</v>
      </c>
      <c r="R295">
        <f>ProkustesV!U300</f>
        <v>-0.24302199999999999</v>
      </c>
      <c r="S295">
        <f>ProkustesV!V300</f>
        <v>-0.16872000000000001</v>
      </c>
      <c r="T295">
        <f>ProkustesV!W300</f>
        <v>-0.58151600000000003</v>
      </c>
      <c r="U295">
        <f>ProkustesV!X300</f>
        <v>9.7037700000000005E-3</v>
      </c>
    </row>
    <row r="296" spans="1:21" x14ac:dyDescent="0.3">
      <c r="A296" t="str">
        <f>MID(ProkustesV!C301,4,3)&amp;"_"&amp;ProkustesV!A301&amp;"_"&amp;ProkustesV!B301</f>
        <v>zei_60_4</v>
      </c>
      <c r="B296">
        <f>ProkustesV!E301</f>
        <v>0.44318000000000002</v>
      </c>
      <c r="C296">
        <f>ProkustesV!F301</f>
        <v>6.8452399999999997E-2</v>
      </c>
      <c r="D296">
        <f>ProkustesV!G301</f>
        <v>0.44673200000000002</v>
      </c>
      <c r="E296">
        <f>ProkustesV!H301</f>
        <v>-6.6995399999999997E-2</v>
      </c>
      <c r="F296">
        <f>ProkustesV!I301</f>
        <v>7.3704000000000006E-2</v>
      </c>
      <c r="G296">
        <f>ProkustesV!J301</f>
        <v>7.63446E-3</v>
      </c>
      <c r="H296">
        <f>ProkustesV!K301</f>
        <v>4.0525800000000001E-2</v>
      </c>
      <c r="I296">
        <f>ProkustesV!L301</f>
        <v>0.18028</v>
      </c>
      <c r="J296">
        <f>ProkustesV!M301</f>
        <v>3.76154E-2</v>
      </c>
      <c r="K296">
        <f>ProkustesV!N301</f>
        <v>6.9796300000000006E-2</v>
      </c>
      <c r="L296">
        <f>ProkustesV!O301</f>
        <v>-0.28223399999999998</v>
      </c>
      <c r="M296">
        <f>ProkustesV!P301</f>
        <v>0.173455</v>
      </c>
      <c r="N296">
        <f>ProkustesV!Q301</f>
        <v>3.8514399999999997E-2</v>
      </c>
      <c r="O296">
        <f>ProkustesV!R301</f>
        <v>-6.5773200000000004E-2</v>
      </c>
      <c r="P296">
        <f>ProkustesV!S301</f>
        <v>3.6687299999999999E-2</v>
      </c>
      <c r="Q296">
        <f>ProkustesV!T301</f>
        <v>-0.17088900000000001</v>
      </c>
      <c r="R296">
        <f>ProkustesV!U301</f>
        <v>-0.31007499999999999</v>
      </c>
      <c r="S296">
        <f>ProkustesV!V301</f>
        <v>-0.17615500000000001</v>
      </c>
      <c r="T296">
        <f>ProkustesV!W301</f>
        <v>-0.52464999999999995</v>
      </c>
      <c r="U296">
        <f>ProkustesV!X301</f>
        <v>-1.98056E-2</v>
      </c>
    </row>
    <row r="297" spans="1:21" x14ac:dyDescent="0.3">
      <c r="A297" t="str">
        <f>MID(ProkustesV!C302,4,3)&amp;"_"&amp;ProkustesV!A302&amp;"_"&amp;ProkustesV!B302</f>
        <v>zei_60_5</v>
      </c>
      <c r="B297">
        <f>ProkustesV!E302</f>
        <v>0.48142800000000002</v>
      </c>
      <c r="C297">
        <f>ProkustesV!F302</f>
        <v>7.3164900000000005E-2</v>
      </c>
      <c r="D297">
        <f>ProkustesV!G302</f>
        <v>0.47795199999999999</v>
      </c>
      <c r="E297">
        <f>ProkustesV!H302</f>
        <v>-7.0049700000000006E-2</v>
      </c>
      <c r="F297">
        <f>ProkustesV!I302</f>
        <v>6.2683900000000001E-2</v>
      </c>
      <c r="G297">
        <f>ProkustesV!J302</f>
        <v>1.1924799999999999E-2</v>
      </c>
      <c r="H297">
        <f>ProkustesV!K302</f>
        <v>5.8181999999999999E-3</v>
      </c>
      <c r="I297">
        <f>ProkustesV!L302</f>
        <v>0.16384599999999999</v>
      </c>
      <c r="J297">
        <f>ProkustesV!M302</f>
        <v>1.1478899999999999E-3</v>
      </c>
      <c r="K297">
        <f>ProkustesV!N302</f>
        <v>6.5571900000000002E-2</v>
      </c>
      <c r="L297">
        <f>ProkustesV!O302</f>
        <v>-0.25266499999999997</v>
      </c>
      <c r="M297">
        <f>ProkustesV!P302</f>
        <v>0.141178</v>
      </c>
      <c r="N297">
        <f>ProkustesV!Q302</f>
        <v>1.95049E-3</v>
      </c>
      <c r="O297">
        <f>ProkustesV!R302</f>
        <v>-6.3620399999999994E-2</v>
      </c>
      <c r="P297">
        <f>ProkustesV!S302</f>
        <v>4.1965199999999996E-3</v>
      </c>
      <c r="Q297">
        <f>ProkustesV!T302</f>
        <v>-0.184394</v>
      </c>
      <c r="R297">
        <f>ProkustesV!U302</f>
        <v>-0.23710899999999999</v>
      </c>
      <c r="S297">
        <f>ProkustesV!V302</f>
        <v>-0.136931</v>
      </c>
      <c r="T297">
        <f>ProkustesV!W302</f>
        <v>-0.545404</v>
      </c>
      <c r="U297">
        <f>ProkustesV!X302</f>
        <v>-6.8988999999999997E-4</v>
      </c>
    </row>
    <row r="298" spans="1:21" x14ac:dyDescent="0.3">
      <c r="A298" t="str">
        <f>MID(ProkustesV!C303,4,3)&amp;"_"&amp;ProkustesV!A303&amp;"_"&amp;ProkustesV!B303</f>
        <v>zei_61_1</v>
      </c>
      <c r="B298">
        <f>ProkustesV!E303</f>
        <v>0.43724600000000002</v>
      </c>
      <c r="C298">
        <f>ProkustesV!F303</f>
        <v>9.6606999999999998E-2</v>
      </c>
      <c r="D298">
        <f>ProkustesV!G303</f>
        <v>0.436282</v>
      </c>
      <c r="E298">
        <f>ProkustesV!H303</f>
        <v>-0.10059899999999999</v>
      </c>
      <c r="F298">
        <f>ProkustesV!I303</f>
        <v>6.4214400000000005E-2</v>
      </c>
      <c r="G298">
        <f>ProkustesV!J303</f>
        <v>2.8779700000000001E-3</v>
      </c>
      <c r="H298">
        <f>ProkustesV!K303</f>
        <v>3.1320800000000003E-2</v>
      </c>
      <c r="I298">
        <f>ProkustesV!L303</f>
        <v>0.20699300000000001</v>
      </c>
      <c r="J298">
        <f>ProkustesV!M303</f>
        <v>2.9819499999999999E-2</v>
      </c>
      <c r="K298">
        <f>ProkustesV!N303</f>
        <v>9.2237799999999995E-2</v>
      </c>
      <c r="L298">
        <f>ProkustesV!O303</f>
        <v>-0.26660099999999998</v>
      </c>
      <c r="M298">
        <f>ProkustesV!P303</f>
        <v>0.17047699999999999</v>
      </c>
      <c r="N298">
        <f>ProkustesV!Q303</f>
        <v>3.2321299999999997E-2</v>
      </c>
      <c r="O298">
        <f>ProkustesV!R303</f>
        <v>-8.7231199999999995E-2</v>
      </c>
      <c r="P298">
        <f>ProkustesV!S303</f>
        <v>3.5626499999999998E-2</v>
      </c>
      <c r="Q298">
        <f>ProkustesV!T303</f>
        <v>-0.20528199999999999</v>
      </c>
      <c r="R298">
        <f>ProkustesV!U303</f>
        <v>-0.26142799999999999</v>
      </c>
      <c r="S298">
        <f>ProkustesV!V303</f>
        <v>-0.17553099999999999</v>
      </c>
      <c r="T298">
        <f>ProkustesV!W303</f>
        <v>-0.53880099999999997</v>
      </c>
      <c r="U298">
        <f>ProkustesV!X303</f>
        <v>-5.4893900000000002E-4</v>
      </c>
    </row>
    <row r="299" spans="1:21" x14ac:dyDescent="0.3">
      <c r="A299" t="str">
        <f>MID(ProkustesV!C304,4,3)&amp;"_"&amp;ProkustesV!A304&amp;"_"&amp;ProkustesV!B304</f>
        <v>zei_61_2</v>
      </c>
      <c r="B299">
        <f>ProkustesV!E304</f>
        <v>0.430786</v>
      </c>
      <c r="C299">
        <f>ProkustesV!F304</f>
        <v>0.11132400000000001</v>
      </c>
      <c r="D299">
        <f>ProkustesV!G304</f>
        <v>0.43378</v>
      </c>
      <c r="E299">
        <f>ProkustesV!H304</f>
        <v>-0.11032400000000001</v>
      </c>
      <c r="F299">
        <f>ProkustesV!I304</f>
        <v>5.0417900000000002E-2</v>
      </c>
      <c r="G299">
        <f>ProkustesV!J304</f>
        <v>-2.9524799999999999E-3</v>
      </c>
      <c r="H299">
        <f>ProkustesV!K304</f>
        <v>2.51463E-2</v>
      </c>
      <c r="I299">
        <f>ProkustesV!L304</f>
        <v>0.205122</v>
      </c>
      <c r="J299">
        <f>ProkustesV!M304</f>
        <v>2.8101600000000001E-2</v>
      </c>
      <c r="K299">
        <f>ProkustesV!N304</f>
        <v>0.10000299999999999</v>
      </c>
      <c r="L299">
        <f>ProkustesV!O304</f>
        <v>-0.227047</v>
      </c>
      <c r="M299">
        <f>ProkustesV!P304</f>
        <v>0.194795</v>
      </c>
      <c r="N299">
        <f>ProkustesV!Q304</f>
        <v>2.8796800000000001E-2</v>
      </c>
      <c r="O299">
        <f>ProkustesV!R304</f>
        <v>-9.7432400000000002E-2</v>
      </c>
      <c r="P299">
        <f>ProkustesV!S304</f>
        <v>3.4850100000000002E-2</v>
      </c>
      <c r="Q299">
        <f>ProkustesV!T304</f>
        <v>-0.19760800000000001</v>
      </c>
      <c r="R299">
        <f>ProkustesV!U304</f>
        <v>-0.25337599999999999</v>
      </c>
      <c r="S299">
        <f>ProkustesV!V304</f>
        <v>-0.19276399999999999</v>
      </c>
      <c r="T299">
        <f>ProkustesV!W304</f>
        <v>-0.55145599999999995</v>
      </c>
      <c r="U299">
        <f>ProkustesV!X304</f>
        <v>-1.01625E-2</v>
      </c>
    </row>
    <row r="300" spans="1:21" x14ac:dyDescent="0.3">
      <c r="A300" t="str">
        <f>MID(ProkustesV!C305,4,3)&amp;"_"&amp;ProkustesV!A305&amp;"_"&amp;ProkustesV!B305</f>
        <v>zei_61_3</v>
      </c>
      <c r="B300">
        <f>ProkustesV!E305</f>
        <v>0.431255</v>
      </c>
      <c r="C300">
        <f>ProkustesV!F305</f>
        <v>0.110071</v>
      </c>
      <c r="D300">
        <f>ProkustesV!G305</f>
        <v>0.42956</v>
      </c>
      <c r="E300">
        <f>ProkustesV!H305</f>
        <v>-8.0890500000000004E-2</v>
      </c>
      <c r="F300">
        <f>ProkustesV!I305</f>
        <v>9.2333399999999996E-2</v>
      </c>
      <c r="G300">
        <f>ProkustesV!J305</f>
        <v>1.42799E-2</v>
      </c>
      <c r="H300">
        <f>ProkustesV!K305</f>
        <v>3.2770899999999999E-2</v>
      </c>
      <c r="I300">
        <f>ProkustesV!L305</f>
        <v>0.189967</v>
      </c>
      <c r="J300">
        <f>ProkustesV!M305</f>
        <v>2.8477599999999999E-2</v>
      </c>
      <c r="K300">
        <f>ProkustesV!N305</f>
        <v>9.2041999999999999E-2</v>
      </c>
      <c r="L300">
        <f>ProkustesV!O305</f>
        <v>-0.24852299999999999</v>
      </c>
      <c r="M300">
        <f>ProkustesV!P305</f>
        <v>0.163637</v>
      </c>
      <c r="N300">
        <f>ProkustesV!Q305</f>
        <v>2.8202100000000001E-2</v>
      </c>
      <c r="O300">
        <f>ProkustesV!R305</f>
        <v>-0.1091</v>
      </c>
      <c r="P300">
        <f>ProkustesV!S305</f>
        <v>2.5418400000000001E-2</v>
      </c>
      <c r="Q300">
        <f>ProkustesV!T305</f>
        <v>-0.21382599999999999</v>
      </c>
      <c r="R300">
        <f>ProkustesV!U305</f>
        <v>-0.26599400000000001</v>
      </c>
      <c r="S300">
        <f>ProkustesV!V305</f>
        <v>-0.175654</v>
      </c>
      <c r="T300">
        <f>ProkustesV!W305</f>
        <v>-0.55349999999999999</v>
      </c>
      <c r="U300">
        <f>ProkustesV!X305</f>
        <v>9.4724600000000003E-3</v>
      </c>
    </row>
    <row r="301" spans="1:21" x14ac:dyDescent="0.3">
      <c r="A301" t="str">
        <f>MID(ProkustesV!C306,4,3)&amp;"_"&amp;ProkustesV!A306&amp;"_"&amp;ProkustesV!B306</f>
        <v>zei_61_4</v>
      </c>
      <c r="B301">
        <f>ProkustesV!E306</f>
        <v>0.44010700000000003</v>
      </c>
      <c r="C301">
        <f>ProkustesV!F306</f>
        <v>0.110443</v>
      </c>
      <c r="D301">
        <f>ProkustesV!G306</f>
        <v>0.43579000000000001</v>
      </c>
      <c r="E301">
        <f>ProkustesV!H306</f>
        <v>-0.110787</v>
      </c>
      <c r="F301">
        <f>ProkustesV!I306</f>
        <v>3.18354E-2</v>
      </c>
      <c r="G301">
        <f>ProkustesV!J306</f>
        <v>-9.3005199999999996E-3</v>
      </c>
      <c r="H301">
        <f>ProkustesV!K306</f>
        <v>2.7809E-2</v>
      </c>
      <c r="I301">
        <f>ProkustesV!L306</f>
        <v>0.21010100000000001</v>
      </c>
      <c r="J301">
        <f>ProkustesV!M306</f>
        <v>2.3076800000000001E-2</v>
      </c>
      <c r="K301">
        <f>ProkustesV!N306</f>
        <v>0.10278900000000001</v>
      </c>
      <c r="L301">
        <f>ProkustesV!O306</f>
        <v>-0.219695</v>
      </c>
      <c r="M301">
        <f>ProkustesV!P306</f>
        <v>0.18545400000000001</v>
      </c>
      <c r="N301">
        <f>ProkustesV!Q306</f>
        <v>2.6672899999999999E-2</v>
      </c>
      <c r="O301">
        <f>ProkustesV!R306</f>
        <v>-9.3164399999999994E-2</v>
      </c>
      <c r="P301">
        <f>ProkustesV!S306</f>
        <v>2.0327399999999999E-2</v>
      </c>
      <c r="Q301">
        <f>ProkustesV!T306</f>
        <v>-0.20385600000000001</v>
      </c>
      <c r="R301">
        <f>ProkustesV!U306</f>
        <v>-0.22133800000000001</v>
      </c>
      <c r="S301">
        <f>ProkustesV!V306</f>
        <v>-0.18148500000000001</v>
      </c>
      <c r="T301">
        <f>ProkustesV!W306</f>
        <v>-0.564585</v>
      </c>
      <c r="U301">
        <f>ProkustesV!X306</f>
        <v>-1.0193600000000001E-2</v>
      </c>
    </row>
    <row r="302" spans="1:21" x14ac:dyDescent="0.3">
      <c r="A302" t="str">
        <f>MID(ProkustesV!C307,4,3)&amp;"_"&amp;ProkustesV!A307&amp;"_"&amp;ProkustesV!B307</f>
        <v>zei_61_5</v>
      </c>
      <c r="B302">
        <f>ProkustesV!E307</f>
        <v>0.43940200000000001</v>
      </c>
      <c r="C302">
        <f>ProkustesV!F307</f>
        <v>0.109613</v>
      </c>
      <c r="D302">
        <f>ProkustesV!G307</f>
        <v>0.44123899999999999</v>
      </c>
      <c r="E302">
        <f>ProkustesV!H307</f>
        <v>-0.105682</v>
      </c>
      <c r="F302">
        <f>ProkustesV!I307</f>
        <v>5.9196699999999998E-2</v>
      </c>
      <c r="G302">
        <f>ProkustesV!J307</f>
        <v>-1.10855E-2</v>
      </c>
      <c r="H302">
        <f>ProkustesV!K307</f>
        <v>3.0696899999999999E-2</v>
      </c>
      <c r="I302">
        <f>ProkustesV!L307</f>
        <v>0.196523</v>
      </c>
      <c r="J302">
        <f>ProkustesV!M307</f>
        <v>2.0066899999999999E-2</v>
      </c>
      <c r="K302">
        <f>ProkustesV!N307</f>
        <v>9.0788300000000002E-2</v>
      </c>
      <c r="L302">
        <f>ProkustesV!O307</f>
        <v>-0.27264300000000002</v>
      </c>
      <c r="M302">
        <f>ProkustesV!P307</f>
        <v>0.18174199999999999</v>
      </c>
      <c r="N302">
        <f>ProkustesV!Q307</f>
        <v>3.0803500000000001E-2</v>
      </c>
      <c r="O302">
        <f>ProkustesV!R307</f>
        <v>-9.6555600000000005E-2</v>
      </c>
      <c r="P302">
        <f>ProkustesV!S307</f>
        <v>3.34133E-2</v>
      </c>
      <c r="Q302">
        <f>ProkustesV!T307</f>
        <v>-0.20258499999999999</v>
      </c>
      <c r="R302">
        <f>ProkustesV!U307</f>
        <v>-0.24226900000000001</v>
      </c>
      <c r="S302">
        <f>ProkustesV!V307</f>
        <v>-0.164995</v>
      </c>
      <c r="T302">
        <f>ProkustesV!W307</f>
        <v>-0.539906</v>
      </c>
      <c r="U302">
        <f>ProkustesV!X307</f>
        <v>2.2357100000000001E-3</v>
      </c>
    </row>
    <row r="303" spans="1:21" x14ac:dyDescent="0.3">
      <c r="A303" t="str">
        <f>MID(ProkustesV!C308,4,3)&amp;"_"&amp;ProkustesV!A308&amp;"_"&amp;ProkustesV!B308</f>
        <v>zei_62_1</v>
      </c>
      <c r="B303">
        <f>ProkustesV!E308</f>
        <v>0.44131700000000001</v>
      </c>
      <c r="C303">
        <f>ProkustesV!F308</f>
        <v>7.9802700000000004E-2</v>
      </c>
      <c r="D303">
        <f>ProkustesV!G308</f>
        <v>0.442359</v>
      </c>
      <c r="E303">
        <f>ProkustesV!H308</f>
        <v>-9.0182999999999999E-2</v>
      </c>
      <c r="F303">
        <f>ProkustesV!I308</f>
        <v>7.1874400000000005E-2</v>
      </c>
      <c r="G303">
        <f>ProkustesV!J308</f>
        <v>-1.6120099999999998E-2</v>
      </c>
      <c r="H303">
        <f>ProkustesV!K308</f>
        <v>9.7630600000000005E-3</v>
      </c>
      <c r="I303">
        <f>ProkustesV!L308</f>
        <v>0.19837099999999999</v>
      </c>
      <c r="J303">
        <f>ProkustesV!M308</f>
        <v>8.9588900000000006E-3</v>
      </c>
      <c r="K303">
        <f>ProkustesV!N308</f>
        <v>0.108769</v>
      </c>
      <c r="L303">
        <f>ProkustesV!O308</f>
        <v>-0.24363599999999999</v>
      </c>
      <c r="M303">
        <f>ProkustesV!P308</f>
        <v>0.195356</v>
      </c>
      <c r="N303">
        <f>ProkustesV!Q308</f>
        <v>2.47818E-2</v>
      </c>
      <c r="O303">
        <f>ProkustesV!R308</f>
        <v>-8.7924500000000003E-2</v>
      </c>
      <c r="P303">
        <f>ProkustesV!S308</f>
        <v>3.10543E-2</v>
      </c>
      <c r="Q303">
        <f>ProkustesV!T308</f>
        <v>-0.20152100000000001</v>
      </c>
      <c r="R303">
        <f>ProkustesV!U308</f>
        <v>-0.23699899999999999</v>
      </c>
      <c r="S303">
        <f>ProkustesV!V308</f>
        <v>-0.18085899999999999</v>
      </c>
      <c r="T303">
        <f>ProkustesV!W308</f>
        <v>-0.54947199999999996</v>
      </c>
      <c r="U303">
        <f>ProkustesV!X308</f>
        <v>-5.6908499999999999E-3</v>
      </c>
    </row>
    <row r="304" spans="1:21" x14ac:dyDescent="0.3">
      <c r="A304" t="str">
        <f>MID(ProkustesV!C309,4,3)&amp;"_"&amp;ProkustesV!A309&amp;"_"&amp;ProkustesV!B309</f>
        <v>zei_62_2</v>
      </c>
      <c r="B304">
        <f>ProkustesV!E309</f>
        <v>0.47294799999999998</v>
      </c>
      <c r="C304">
        <f>ProkustesV!F309</f>
        <v>6.6531900000000005E-2</v>
      </c>
      <c r="D304">
        <f>ProkustesV!G309</f>
        <v>0.470968</v>
      </c>
      <c r="E304">
        <f>ProkustesV!H309</f>
        <v>-6.59111E-2</v>
      </c>
      <c r="F304">
        <f>ProkustesV!I309</f>
        <v>0.13803299999999999</v>
      </c>
      <c r="G304">
        <f>ProkustesV!J309</f>
        <v>5.2410399999999998E-3</v>
      </c>
      <c r="H304">
        <f>ProkustesV!K309</f>
        <v>-9.5681399999999993E-3</v>
      </c>
      <c r="I304">
        <f>ProkustesV!L309</f>
        <v>0.17618500000000001</v>
      </c>
      <c r="J304">
        <f>ProkustesV!M309</f>
        <v>-8.8191499999999996E-3</v>
      </c>
      <c r="K304">
        <f>ProkustesV!N309</f>
        <v>5.7847299999999997E-2</v>
      </c>
      <c r="L304">
        <f>ProkustesV!O309</f>
        <v>-0.29270600000000002</v>
      </c>
      <c r="M304">
        <f>ProkustesV!P309</f>
        <v>0.17016600000000001</v>
      </c>
      <c r="N304">
        <f>ProkustesV!Q309</f>
        <v>-3.7724799999999999E-3</v>
      </c>
      <c r="O304">
        <f>ProkustesV!R309</f>
        <v>-7.1733599999999995E-2</v>
      </c>
      <c r="P304">
        <f>ProkustesV!S309</f>
        <v>-7.2944100000000003E-3</v>
      </c>
      <c r="Q304">
        <f>ProkustesV!T309</f>
        <v>-0.18305399999999999</v>
      </c>
      <c r="R304">
        <f>ProkustesV!U309</f>
        <v>-0.26389699999999999</v>
      </c>
      <c r="S304">
        <f>ProkustesV!V309</f>
        <v>-0.15227499999999999</v>
      </c>
      <c r="T304">
        <f>ProkustesV!W309</f>
        <v>-0.49589100000000003</v>
      </c>
      <c r="U304">
        <f>ProkustesV!X309</f>
        <v>-2.9977699999999999E-3</v>
      </c>
    </row>
    <row r="305" spans="1:21" x14ac:dyDescent="0.3">
      <c r="A305" t="str">
        <f>MID(ProkustesV!C310,4,3)&amp;"_"&amp;ProkustesV!A310&amp;"_"&amp;ProkustesV!B310</f>
        <v>zei_62_3</v>
      </c>
      <c r="B305">
        <f>ProkustesV!E310</f>
        <v>0.42371999999999999</v>
      </c>
      <c r="C305">
        <f>ProkustesV!F310</f>
        <v>9.2493800000000001E-2</v>
      </c>
      <c r="D305">
        <f>ProkustesV!G310</f>
        <v>0.42945899999999998</v>
      </c>
      <c r="E305">
        <f>ProkustesV!H310</f>
        <v>-8.7123699999999998E-2</v>
      </c>
      <c r="F305">
        <f>ProkustesV!I310</f>
        <v>7.67008E-2</v>
      </c>
      <c r="G305">
        <f>ProkustesV!J310</f>
        <v>-7.7120899999999996E-3</v>
      </c>
      <c r="H305">
        <f>ProkustesV!K310</f>
        <v>1.97839E-2</v>
      </c>
      <c r="I305">
        <f>ProkustesV!L310</f>
        <v>0.20779400000000001</v>
      </c>
      <c r="J305">
        <f>ProkustesV!M310</f>
        <v>2.67003E-2</v>
      </c>
      <c r="K305">
        <f>ProkustesV!N310</f>
        <v>8.9190000000000005E-2</v>
      </c>
      <c r="L305">
        <f>ProkustesV!O310</f>
        <v>-0.22287299999999999</v>
      </c>
      <c r="M305">
        <f>ProkustesV!P310</f>
        <v>0.168771</v>
      </c>
      <c r="N305">
        <f>ProkustesV!Q310</f>
        <v>3.0877100000000001E-2</v>
      </c>
      <c r="O305">
        <f>ProkustesV!R310</f>
        <v>-9.0477399999999999E-2</v>
      </c>
      <c r="P305">
        <f>ProkustesV!S310</f>
        <v>3.6032000000000002E-2</v>
      </c>
      <c r="Q305">
        <f>ProkustesV!T310</f>
        <v>-0.20288400000000001</v>
      </c>
      <c r="R305">
        <f>ProkustesV!U310</f>
        <v>-0.232099</v>
      </c>
      <c r="S305">
        <f>ProkustesV!V310</f>
        <v>-0.178617</v>
      </c>
      <c r="T305">
        <f>ProkustesV!W310</f>
        <v>-0.58830099999999996</v>
      </c>
      <c r="U305">
        <f>ProkustesV!X310</f>
        <v>8.5649599999999999E-3</v>
      </c>
    </row>
    <row r="306" spans="1:21" x14ac:dyDescent="0.3">
      <c r="A306" t="str">
        <f>MID(ProkustesV!C311,4,3)&amp;"_"&amp;ProkustesV!A311&amp;"_"&amp;ProkustesV!B311</f>
        <v>zei_62_4</v>
      </c>
      <c r="B306">
        <f>ProkustesV!E311</f>
        <v>0.45572800000000002</v>
      </c>
      <c r="C306">
        <f>ProkustesV!F311</f>
        <v>7.7240600000000006E-2</v>
      </c>
      <c r="D306">
        <f>ProkustesV!G311</f>
        <v>0.46068700000000001</v>
      </c>
      <c r="E306">
        <f>ProkustesV!H311</f>
        <v>-8.3451899999999996E-2</v>
      </c>
      <c r="F306">
        <f>ProkustesV!I311</f>
        <v>7.4081900000000006E-2</v>
      </c>
      <c r="G306">
        <f>ProkustesV!J311</f>
        <v>-1.0923799999999999E-2</v>
      </c>
      <c r="H306">
        <f>ProkustesV!K311</f>
        <v>2.2642900000000001E-2</v>
      </c>
      <c r="I306">
        <f>ProkustesV!L311</f>
        <v>0.18965699999999999</v>
      </c>
      <c r="J306">
        <f>ProkustesV!M311</f>
        <v>2.43068E-2</v>
      </c>
      <c r="K306">
        <f>ProkustesV!N311</f>
        <v>7.2148500000000004E-2</v>
      </c>
      <c r="L306">
        <f>ProkustesV!O311</f>
        <v>-0.30583900000000003</v>
      </c>
      <c r="M306">
        <f>ProkustesV!P311</f>
        <v>0.16397999999999999</v>
      </c>
      <c r="N306">
        <f>ProkustesV!Q311</f>
        <v>2.51141E-2</v>
      </c>
      <c r="O306">
        <f>ProkustesV!R311</f>
        <v>-6.2412200000000001E-2</v>
      </c>
      <c r="P306">
        <f>ProkustesV!S311</f>
        <v>3.01797E-2</v>
      </c>
      <c r="Q306">
        <f>ProkustesV!T311</f>
        <v>-0.18751799999999999</v>
      </c>
      <c r="R306">
        <f>ProkustesV!U311</f>
        <v>-0.28504600000000002</v>
      </c>
      <c r="S306">
        <f>ProkustesV!V311</f>
        <v>-0.15851199999999999</v>
      </c>
      <c r="T306">
        <f>ProkustesV!W311</f>
        <v>-0.50185500000000005</v>
      </c>
      <c r="U306">
        <f>ProkustesV!X311</f>
        <v>-2.08753E-4</v>
      </c>
    </row>
    <row r="307" spans="1:21" x14ac:dyDescent="0.3">
      <c r="A307" t="str">
        <f>MID(ProkustesV!C312,4,3)&amp;"_"&amp;ProkustesV!A312&amp;"_"&amp;ProkustesV!B312</f>
        <v>zei_62_5</v>
      </c>
      <c r="B307">
        <f>ProkustesV!E312</f>
        <v>0.45972400000000002</v>
      </c>
      <c r="C307">
        <f>ProkustesV!F312</f>
        <v>8.2053899999999999E-2</v>
      </c>
      <c r="D307">
        <f>ProkustesV!G312</f>
        <v>0.46107100000000001</v>
      </c>
      <c r="E307">
        <f>ProkustesV!H312</f>
        <v>-8.1846199999999994E-2</v>
      </c>
      <c r="F307">
        <f>ProkustesV!I312</f>
        <v>5.6345300000000001E-2</v>
      </c>
      <c r="G307">
        <f>ProkustesV!J312</f>
        <v>2.2399999999999998E-3</v>
      </c>
      <c r="H307">
        <f>ProkustesV!K312</f>
        <v>1.5743199999999999E-2</v>
      </c>
      <c r="I307">
        <f>ProkustesV!L312</f>
        <v>0.164023</v>
      </c>
      <c r="J307">
        <f>ProkustesV!M312</f>
        <v>1.81633E-2</v>
      </c>
      <c r="K307">
        <f>ProkustesV!N312</f>
        <v>6.1732599999999999E-2</v>
      </c>
      <c r="L307">
        <f>ProkustesV!O312</f>
        <v>-0.238064</v>
      </c>
      <c r="M307">
        <f>ProkustesV!P312</f>
        <v>0.14743400000000001</v>
      </c>
      <c r="N307">
        <f>ProkustesV!Q312</f>
        <v>2.0339599999999999E-2</v>
      </c>
      <c r="O307">
        <f>ProkustesV!R312</f>
        <v>-5.4559700000000003E-2</v>
      </c>
      <c r="P307">
        <f>ProkustesV!S312</f>
        <v>2.3891599999999999E-2</v>
      </c>
      <c r="Q307">
        <f>ProkustesV!T312</f>
        <v>-0.17227700000000001</v>
      </c>
      <c r="R307">
        <f>ProkustesV!U312</f>
        <v>-0.236259</v>
      </c>
      <c r="S307">
        <f>ProkustesV!V312</f>
        <v>-0.15093699999999999</v>
      </c>
      <c r="T307">
        <f>ProkustesV!W312</f>
        <v>-0.58095399999999997</v>
      </c>
      <c r="U307">
        <f>ProkustesV!X312</f>
        <v>2.1362400000000002E-3</v>
      </c>
    </row>
    <row r="308" spans="1:21" x14ac:dyDescent="0.3">
      <c r="A308" t="str">
        <f>MID(ProkustesV!C313,4,3)&amp;"_"&amp;ProkustesV!A313&amp;"_"&amp;ProkustesV!B313</f>
        <v>zei_63_1</v>
      </c>
      <c r="B308">
        <f>ProkustesV!E313</f>
        <v>0.461835</v>
      </c>
      <c r="C308">
        <f>ProkustesV!F313</f>
        <v>7.1247199999999997E-2</v>
      </c>
      <c r="D308">
        <f>ProkustesV!G313</f>
        <v>0.469808</v>
      </c>
      <c r="E308">
        <f>ProkustesV!H313</f>
        <v>-6.4432400000000001E-2</v>
      </c>
      <c r="F308">
        <f>ProkustesV!I313</f>
        <v>4.7576199999999999E-2</v>
      </c>
      <c r="G308">
        <f>ProkustesV!J313</f>
        <v>1.6885799999999999E-2</v>
      </c>
      <c r="H308">
        <f>ProkustesV!K313</f>
        <v>1.83281E-2</v>
      </c>
      <c r="I308">
        <f>ProkustesV!L313</f>
        <v>0.179256</v>
      </c>
      <c r="J308">
        <f>ProkustesV!M313</f>
        <v>2.0509099999999999E-2</v>
      </c>
      <c r="K308">
        <f>ProkustesV!N313</f>
        <v>7.8671400000000002E-2</v>
      </c>
      <c r="L308">
        <f>ProkustesV!O313</f>
        <v>-0.31856800000000002</v>
      </c>
      <c r="M308">
        <f>ProkustesV!P313</f>
        <v>0.16473599999999999</v>
      </c>
      <c r="N308">
        <f>ProkustesV!Q313</f>
        <v>3.01914E-2</v>
      </c>
      <c r="O308">
        <f>ProkustesV!R313</f>
        <v>-7.8901200000000005E-2</v>
      </c>
      <c r="P308">
        <f>ProkustesV!S313</f>
        <v>2.7242200000000001E-2</v>
      </c>
      <c r="Q308">
        <f>ProkustesV!T313</f>
        <v>-0.21434300000000001</v>
      </c>
      <c r="R308">
        <f>ProkustesV!U313</f>
        <v>-0.28875600000000001</v>
      </c>
      <c r="S308">
        <f>ProkustesV!V313</f>
        <v>-0.17249300000000001</v>
      </c>
      <c r="T308">
        <f>ProkustesV!W313</f>
        <v>-0.468167</v>
      </c>
      <c r="U308">
        <f>ProkustesV!X313</f>
        <v>1.9373700000000001E-2</v>
      </c>
    </row>
    <row r="309" spans="1:21" x14ac:dyDescent="0.3">
      <c r="A309" t="str">
        <f>MID(ProkustesV!C314,4,3)&amp;"_"&amp;ProkustesV!A314&amp;"_"&amp;ProkustesV!B314</f>
        <v>zei_63_2</v>
      </c>
      <c r="B309">
        <f>ProkustesV!E314</f>
        <v>0.455148</v>
      </c>
      <c r="C309">
        <f>ProkustesV!F314</f>
        <v>7.7798400000000004E-2</v>
      </c>
      <c r="D309">
        <f>ProkustesV!G314</f>
        <v>0.45802599999999999</v>
      </c>
      <c r="E309">
        <f>ProkustesV!H314</f>
        <v>-5.9518300000000003E-2</v>
      </c>
      <c r="F309">
        <f>ProkustesV!I314</f>
        <v>6.1621700000000001E-2</v>
      </c>
      <c r="G309">
        <f>ProkustesV!J314</f>
        <v>9.44826E-3</v>
      </c>
      <c r="H309">
        <f>ProkustesV!K314</f>
        <v>1.9358899999999998E-2</v>
      </c>
      <c r="I309">
        <f>ProkustesV!L314</f>
        <v>0.18243000000000001</v>
      </c>
      <c r="J309">
        <f>ProkustesV!M314</f>
        <v>1.53055E-2</v>
      </c>
      <c r="K309">
        <f>ProkustesV!N314</f>
        <v>6.8580000000000002E-2</v>
      </c>
      <c r="L309">
        <f>ProkustesV!O314</f>
        <v>-0.25733</v>
      </c>
      <c r="M309">
        <f>ProkustesV!P314</f>
        <v>0.17233799999999999</v>
      </c>
      <c r="N309">
        <f>ProkustesV!Q314</f>
        <v>2.67657E-2</v>
      </c>
      <c r="O309">
        <f>ProkustesV!R314</f>
        <v>-6.8556900000000004E-2</v>
      </c>
      <c r="P309">
        <f>ProkustesV!S314</f>
        <v>2.3296899999999999E-2</v>
      </c>
      <c r="Q309">
        <f>ProkustesV!T314</f>
        <v>-0.21029999999999999</v>
      </c>
      <c r="R309">
        <f>ProkustesV!U314</f>
        <v>-0.27574700000000002</v>
      </c>
      <c r="S309">
        <f>ProkustesV!V314</f>
        <v>-0.17793</v>
      </c>
      <c r="T309">
        <f>ProkustesV!W314</f>
        <v>-0.52644599999999997</v>
      </c>
      <c r="U309">
        <f>ProkustesV!X314</f>
        <v>5.7093600000000001E-3</v>
      </c>
    </row>
    <row r="310" spans="1:21" x14ac:dyDescent="0.3">
      <c r="A310" t="str">
        <f>MID(ProkustesV!C315,4,3)&amp;"_"&amp;ProkustesV!A315&amp;"_"&amp;ProkustesV!B315</f>
        <v>zei_63_3</v>
      </c>
      <c r="B310">
        <f>ProkustesV!E315</f>
        <v>0.44547599999999998</v>
      </c>
      <c r="C310">
        <f>ProkustesV!F315</f>
        <v>7.7348399999999998E-2</v>
      </c>
      <c r="D310">
        <f>ProkustesV!G315</f>
        <v>0.44369500000000001</v>
      </c>
      <c r="E310">
        <f>ProkustesV!H315</f>
        <v>-7.0261699999999996E-2</v>
      </c>
      <c r="F310">
        <f>ProkustesV!I315</f>
        <v>4.3836600000000003E-2</v>
      </c>
      <c r="G310">
        <f>ProkustesV!J315</f>
        <v>9.6059300000000004E-3</v>
      </c>
      <c r="H310">
        <f>ProkustesV!K315</f>
        <v>4.7374100000000002E-2</v>
      </c>
      <c r="I310">
        <f>ProkustesV!L315</f>
        <v>0.158891</v>
      </c>
      <c r="J310">
        <f>ProkustesV!M315</f>
        <v>4.5015699999999999E-2</v>
      </c>
      <c r="K310">
        <f>ProkustesV!N315</f>
        <v>5.9367700000000002E-2</v>
      </c>
      <c r="L310">
        <f>ProkustesV!O315</f>
        <v>-0.256832</v>
      </c>
      <c r="M310">
        <f>ProkustesV!P315</f>
        <v>0.14549699999999999</v>
      </c>
      <c r="N310">
        <f>ProkustesV!Q315</f>
        <v>4.2169400000000003E-2</v>
      </c>
      <c r="O310">
        <f>ProkustesV!R315</f>
        <v>-6.07469E-2</v>
      </c>
      <c r="P310">
        <f>ProkustesV!S315</f>
        <v>5.0309899999999998E-2</v>
      </c>
      <c r="Q310">
        <f>ProkustesV!T315</f>
        <v>-0.15193499999999999</v>
      </c>
      <c r="R310">
        <f>ProkustesV!U315</f>
        <v>-0.28837800000000002</v>
      </c>
      <c r="S310">
        <f>ProkustesV!V315</f>
        <v>-0.171379</v>
      </c>
      <c r="T310">
        <f>ProkustesV!W315</f>
        <v>-0.57266799999999995</v>
      </c>
      <c r="U310">
        <f>ProkustesV!X315</f>
        <v>3.6122799999999998E-3</v>
      </c>
    </row>
    <row r="311" spans="1:21" x14ac:dyDescent="0.3">
      <c r="A311" t="str">
        <f>MID(ProkustesV!C316,4,3)&amp;"_"&amp;ProkustesV!A316&amp;"_"&amp;ProkustesV!B316</f>
        <v>zei_63_4</v>
      </c>
      <c r="B311">
        <f>ProkustesV!E316</f>
        <v>0.42249399999999998</v>
      </c>
      <c r="C311">
        <f>ProkustesV!F316</f>
        <v>8.04729E-2</v>
      </c>
      <c r="D311">
        <f>ProkustesV!G316</f>
        <v>0.43207400000000001</v>
      </c>
      <c r="E311">
        <f>ProkustesV!H316</f>
        <v>-7.5156700000000007E-2</v>
      </c>
      <c r="F311">
        <f>ProkustesV!I316</f>
        <v>4.8128999999999998E-2</v>
      </c>
      <c r="G311">
        <f>ProkustesV!J316</f>
        <v>-1.2482500000000001E-2</v>
      </c>
      <c r="H311">
        <f>ProkustesV!K316</f>
        <v>5.0562900000000001E-2</v>
      </c>
      <c r="I311">
        <f>ProkustesV!L316</f>
        <v>0.22701499999999999</v>
      </c>
      <c r="J311">
        <f>ProkustesV!M316</f>
        <v>4.3200200000000001E-2</v>
      </c>
      <c r="K311">
        <f>ProkustesV!N316</f>
        <v>6.2991099999999994E-2</v>
      </c>
      <c r="L311">
        <f>ProkustesV!O316</f>
        <v>-0.29623100000000002</v>
      </c>
      <c r="M311">
        <f>ProkustesV!P316</f>
        <v>0.20291000000000001</v>
      </c>
      <c r="N311">
        <f>ProkustesV!Q316</f>
        <v>4.3970200000000001E-2</v>
      </c>
      <c r="O311">
        <f>ProkustesV!R316</f>
        <v>-8.2719100000000004E-2</v>
      </c>
      <c r="P311">
        <f>ProkustesV!S316</f>
        <v>4.9977199999999999E-2</v>
      </c>
      <c r="Q311">
        <f>ProkustesV!T316</f>
        <v>-0.21934200000000001</v>
      </c>
      <c r="R311">
        <f>ProkustesV!U316</f>
        <v>-0.28081299999999998</v>
      </c>
      <c r="S311">
        <f>ProkustesV!V316</f>
        <v>-0.17156199999999999</v>
      </c>
      <c r="T311">
        <f>ProkustesV!W316</f>
        <v>-0.51336400000000004</v>
      </c>
      <c r="U311">
        <f>ProkustesV!X316</f>
        <v>-1.2127600000000001E-2</v>
      </c>
    </row>
    <row r="312" spans="1:21" x14ac:dyDescent="0.3">
      <c r="A312" t="str">
        <f>MID(ProkustesV!C317,4,3)&amp;"_"&amp;ProkustesV!A317&amp;"_"&amp;ProkustesV!B317</f>
        <v>zei_63_5</v>
      </c>
      <c r="B312">
        <f>ProkustesV!E317</f>
        <v>0.437718</v>
      </c>
      <c r="C312">
        <f>ProkustesV!F317</f>
        <v>7.3227100000000003E-2</v>
      </c>
      <c r="D312">
        <f>ProkustesV!G317</f>
        <v>0.43427399999999999</v>
      </c>
      <c r="E312">
        <f>ProkustesV!H317</f>
        <v>-7.6220599999999999E-2</v>
      </c>
      <c r="F312">
        <f>ProkustesV!I317</f>
        <v>1.2655E-2</v>
      </c>
      <c r="G312">
        <f>ProkustesV!J317</f>
        <v>-4.1403300000000002E-3</v>
      </c>
      <c r="H312">
        <f>ProkustesV!K317</f>
        <v>4.8168999999999997E-2</v>
      </c>
      <c r="I312">
        <f>ProkustesV!L317</f>
        <v>0.21940299999999999</v>
      </c>
      <c r="J312">
        <f>ProkustesV!M317</f>
        <v>5.0069299999999997E-2</v>
      </c>
      <c r="K312">
        <f>ProkustesV!N317</f>
        <v>8.2304600000000006E-2</v>
      </c>
      <c r="L312">
        <f>ProkustesV!O317</f>
        <v>-0.27759200000000001</v>
      </c>
      <c r="M312">
        <f>ProkustesV!P317</f>
        <v>0.18315100000000001</v>
      </c>
      <c r="N312">
        <f>ProkustesV!Q317</f>
        <v>4.27979E-2</v>
      </c>
      <c r="O312">
        <f>ProkustesV!R317</f>
        <v>-9.0930800000000006E-2</v>
      </c>
      <c r="P312">
        <f>ProkustesV!S317</f>
        <v>4.4860400000000002E-2</v>
      </c>
      <c r="Q312">
        <f>ProkustesV!T317</f>
        <v>-0.21171200000000001</v>
      </c>
      <c r="R312">
        <f>ProkustesV!U317</f>
        <v>-0.25492500000000001</v>
      </c>
      <c r="S312">
        <f>ProkustesV!V317</f>
        <v>-0.16303699999999999</v>
      </c>
      <c r="T312">
        <f>ProkustesV!W317</f>
        <v>-0.538026</v>
      </c>
      <c r="U312">
        <f>ProkustesV!X317</f>
        <v>-1.2045E-2</v>
      </c>
    </row>
    <row r="313" spans="1:21" x14ac:dyDescent="0.3">
      <c r="A313" t="str">
        <f>MID(ProkustesV!C318,4,3)&amp;"_"&amp;ProkustesV!A318&amp;"_"&amp;ProkustesV!B318</f>
        <v>zei_64_1</v>
      </c>
      <c r="B313">
        <f>ProkustesV!E318</f>
        <v>0.431815</v>
      </c>
      <c r="C313">
        <f>ProkustesV!F318</f>
        <v>0.10854</v>
      </c>
      <c r="D313">
        <f>ProkustesV!G318</f>
        <v>0.44047900000000001</v>
      </c>
      <c r="E313">
        <f>ProkustesV!H318</f>
        <v>-0.108638</v>
      </c>
      <c r="F313">
        <f>ProkustesV!I318</f>
        <v>-2.7913400000000001E-2</v>
      </c>
      <c r="G313">
        <f>ProkustesV!J318</f>
        <v>-1.15964E-2</v>
      </c>
      <c r="H313">
        <f>ProkustesV!K318</f>
        <v>4.8020199999999999E-2</v>
      </c>
      <c r="I313">
        <f>ProkustesV!L318</f>
        <v>0.21453900000000001</v>
      </c>
      <c r="J313">
        <f>ProkustesV!M318</f>
        <v>4.7747600000000001E-2</v>
      </c>
      <c r="K313">
        <f>ProkustesV!N318</f>
        <v>9.1101399999999999E-2</v>
      </c>
      <c r="L313">
        <f>ProkustesV!O318</f>
        <v>-0.283416</v>
      </c>
      <c r="M313">
        <f>ProkustesV!P318</f>
        <v>0.22212799999999999</v>
      </c>
      <c r="N313">
        <f>ProkustesV!Q318</f>
        <v>4.0465899999999999E-2</v>
      </c>
      <c r="O313">
        <f>ProkustesV!R318</f>
        <v>-0.100897</v>
      </c>
      <c r="P313">
        <f>ProkustesV!S318</f>
        <v>4.0213499999999999E-2</v>
      </c>
      <c r="Q313">
        <f>ProkustesV!T318</f>
        <v>-0.21519099999999999</v>
      </c>
      <c r="R313">
        <f>ProkustesV!U318</f>
        <v>-0.23405100000000001</v>
      </c>
      <c r="S313">
        <f>ProkustesV!V318</f>
        <v>-0.196298</v>
      </c>
      <c r="T313">
        <f>ProkustesV!W318</f>
        <v>-0.50336000000000003</v>
      </c>
      <c r="U313">
        <f>ProkustesV!X318</f>
        <v>-3.6886900000000001E-3</v>
      </c>
    </row>
    <row r="314" spans="1:21" x14ac:dyDescent="0.3">
      <c r="A314" t="str">
        <f>MID(ProkustesV!C319,4,3)&amp;"_"&amp;ProkustesV!A319&amp;"_"&amp;ProkustesV!B319</f>
        <v>zei_64_2</v>
      </c>
      <c r="B314">
        <f>ProkustesV!E319</f>
        <v>0.41581400000000002</v>
      </c>
      <c r="C314">
        <f>ProkustesV!F319</f>
        <v>8.7817999999999993E-2</v>
      </c>
      <c r="D314">
        <f>ProkustesV!G319</f>
        <v>0.415848</v>
      </c>
      <c r="E314">
        <f>ProkustesV!H319</f>
        <v>-0.109704</v>
      </c>
      <c r="F314">
        <f>ProkustesV!I319</f>
        <v>-3.0514700000000001E-3</v>
      </c>
      <c r="G314">
        <f>ProkustesV!J319</f>
        <v>-9.1340899999999992E-3</v>
      </c>
      <c r="H314">
        <f>ProkustesV!K319</f>
        <v>5.8732899999999998E-2</v>
      </c>
      <c r="I314">
        <f>ProkustesV!L319</f>
        <v>0.23122999999999999</v>
      </c>
      <c r="J314">
        <f>ProkustesV!M319</f>
        <v>6.6981100000000002E-2</v>
      </c>
      <c r="K314">
        <f>ProkustesV!N319</f>
        <v>7.7688099999999996E-2</v>
      </c>
      <c r="L314">
        <f>ProkustesV!O319</f>
        <v>-0.28499600000000003</v>
      </c>
      <c r="M314">
        <f>ProkustesV!P319</f>
        <v>0.18865899999999999</v>
      </c>
      <c r="N314">
        <f>ProkustesV!Q319</f>
        <v>6.7454299999999995E-2</v>
      </c>
      <c r="O314">
        <f>ProkustesV!R319</f>
        <v>-8.0699199999999999E-2</v>
      </c>
      <c r="P314">
        <f>ProkustesV!S319</f>
        <v>7.0597999999999994E-2</v>
      </c>
      <c r="Q314">
        <f>ProkustesV!T319</f>
        <v>-0.20180000000000001</v>
      </c>
      <c r="R314">
        <f>ProkustesV!U319</f>
        <v>-0.26390200000000003</v>
      </c>
      <c r="S314">
        <f>ProkustesV!V319</f>
        <v>-0.167375</v>
      </c>
      <c r="T314">
        <f>ProkustesV!W319</f>
        <v>-0.54347900000000005</v>
      </c>
      <c r="U314">
        <f>ProkustesV!X319</f>
        <v>-1.6683300000000002E-2</v>
      </c>
    </row>
    <row r="315" spans="1:21" x14ac:dyDescent="0.3">
      <c r="A315" t="str">
        <f>MID(ProkustesV!C320,4,3)&amp;"_"&amp;ProkustesV!A320&amp;"_"&amp;ProkustesV!B320</f>
        <v>zei_64_3</v>
      </c>
      <c r="B315">
        <f>ProkustesV!E320</f>
        <v>0.44247399999999998</v>
      </c>
      <c r="C315">
        <f>ProkustesV!F320</f>
        <v>8.4599199999999999E-2</v>
      </c>
      <c r="D315">
        <f>ProkustesV!G320</f>
        <v>0.44682699999999997</v>
      </c>
      <c r="E315">
        <f>ProkustesV!H320</f>
        <v>-9.4756999999999994E-2</v>
      </c>
      <c r="F315">
        <f>ProkustesV!I320</f>
        <v>2.0671800000000001E-2</v>
      </c>
      <c r="G315">
        <f>ProkustesV!J320</f>
        <v>-4.0833099999999997E-3</v>
      </c>
      <c r="H315">
        <f>ProkustesV!K320</f>
        <v>3.6205500000000002E-2</v>
      </c>
      <c r="I315">
        <f>ProkustesV!L320</f>
        <v>0.186225</v>
      </c>
      <c r="J315">
        <f>ProkustesV!M320</f>
        <v>4.5735600000000001E-2</v>
      </c>
      <c r="K315">
        <f>ProkustesV!N320</f>
        <v>7.0304699999999998E-2</v>
      </c>
      <c r="L315">
        <f>ProkustesV!O320</f>
        <v>-0.277167</v>
      </c>
      <c r="M315">
        <f>ProkustesV!P320</f>
        <v>0.16683300000000001</v>
      </c>
      <c r="N315">
        <f>ProkustesV!Q320</f>
        <v>4.9881799999999997E-2</v>
      </c>
      <c r="O315">
        <f>ProkustesV!R320</f>
        <v>-5.8320400000000001E-2</v>
      </c>
      <c r="P315">
        <f>ProkustesV!S320</f>
        <v>5.4028E-2</v>
      </c>
      <c r="Q315">
        <f>ProkustesV!T320</f>
        <v>-0.186945</v>
      </c>
      <c r="R315">
        <f>ProkustesV!U320</f>
        <v>-0.274038</v>
      </c>
      <c r="S315">
        <f>ProkustesV!V320</f>
        <v>-0.157476</v>
      </c>
      <c r="T315">
        <f>ProkustesV!W320</f>
        <v>-0.54461800000000005</v>
      </c>
      <c r="U315">
        <f>ProkustesV!X320</f>
        <v>-6.37946E-3</v>
      </c>
    </row>
    <row r="316" spans="1:21" x14ac:dyDescent="0.3">
      <c r="A316" t="str">
        <f>MID(ProkustesV!C321,4,3)&amp;"_"&amp;ProkustesV!A321&amp;"_"&amp;ProkustesV!B321</f>
        <v>zei_64_4</v>
      </c>
      <c r="B316">
        <f>ProkustesV!E321</f>
        <v>0.42841000000000001</v>
      </c>
      <c r="C316">
        <f>ProkustesV!F321</f>
        <v>9.87397E-2</v>
      </c>
      <c r="D316">
        <f>ProkustesV!G321</f>
        <v>0.44286199999999998</v>
      </c>
      <c r="E316">
        <f>ProkustesV!H321</f>
        <v>-0.10213800000000001</v>
      </c>
      <c r="F316">
        <f>ProkustesV!I321</f>
        <v>2.1064200000000002E-2</v>
      </c>
      <c r="G316">
        <f>ProkustesV!J321</f>
        <v>-4.1050899999999996E-3</v>
      </c>
      <c r="H316">
        <f>ProkustesV!K321</f>
        <v>3.40424E-2</v>
      </c>
      <c r="I316">
        <f>ProkustesV!L321</f>
        <v>0.21161199999999999</v>
      </c>
      <c r="J316">
        <f>ProkustesV!M321</f>
        <v>4.3934300000000003E-2</v>
      </c>
      <c r="K316">
        <f>ProkustesV!N321</f>
        <v>9.0327299999999999E-2</v>
      </c>
      <c r="L316">
        <f>ProkustesV!O321</f>
        <v>-0.27848499999999998</v>
      </c>
      <c r="M316">
        <f>ProkustesV!P321</f>
        <v>0.197546</v>
      </c>
      <c r="N316">
        <f>ProkustesV!Q321</f>
        <v>3.9564700000000001E-2</v>
      </c>
      <c r="O316">
        <f>ProkustesV!R321</f>
        <v>-8.3248699999999995E-2</v>
      </c>
      <c r="P316">
        <f>ProkustesV!S321</f>
        <v>5.3889100000000002E-2</v>
      </c>
      <c r="Q316">
        <f>ProkustesV!T321</f>
        <v>-0.21834500000000001</v>
      </c>
      <c r="R316">
        <f>ProkustesV!U321</f>
        <v>-0.28009400000000001</v>
      </c>
      <c r="S316">
        <f>ProkustesV!V321</f>
        <v>-0.18525900000000001</v>
      </c>
      <c r="T316">
        <f>ProkustesV!W321</f>
        <v>-0.505189</v>
      </c>
      <c r="U316">
        <f>ProkustesV!X321</f>
        <v>-5.1288000000000002E-3</v>
      </c>
    </row>
    <row r="317" spans="1:21" x14ac:dyDescent="0.3">
      <c r="A317" t="str">
        <f>MID(ProkustesV!C322,4,3)&amp;"_"&amp;ProkustesV!A322&amp;"_"&amp;ProkustesV!B322</f>
        <v>zei_64_5</v>
      </c>
      <c r="B317">
        <f>ProkustesV!E322</f>
        <v>0.45488699999999999</v>
      </c>
      <c r="C317">
        <f>ProkustesV!F322</f>
        <v>9.05643E-2</v>
      </c>
      <c r="D317">
        <f>ProkustesV!G322</f>
        <v>0.459254</v>
      </c>
      <c r="E317">
        <f>ProkustesV!H322</f>
        <v>-8.6595599999999995E-2</v>
      </c>
      <c r="F317">
        <f>ProkustesV!I322</f>
        <v>1.7950000000000001E-2</v>
      </c>
      <c r="G317">
        <f>ProkustesV!J322</f>
        <v>1.7271999999999999E-2</v>
      </c>
      <c r="H317">
        <f>ProkustesV!K322</f>
        <v>2.7415599999999998E-2</v>
      </c>
      <c r="I317">
        <f>ProkustesV!L322</f>
        <v>0.173044</v>
      </c>
      <c r="J317">
        <f>ProkustesV!M322</f>
        <v>3.20094E-2</v>
      </c>
      <c r="K317">
        <f>ProkustesV!N322</f>
        <v>7.9956299999999994E-2</v>
      </c>
      <c r="L317">
        <f>ProkustesV!O322</f>
        <v>-0.25793100000000002</v>
      </c>
      <c r="M317">
        <f>ProkustesV!P322</f>
        <v>0.14521700000000001</v>
      </c>
      <c r="N317">
        <f>ProkustesV!Q322</f>
        <v>3.0722900000000001E-2</v>
      </c>
      <c r="O317">
        <f>ProkustesV!R322</f>
        <v>-6.3447900000000002E-2</v>
      </c>
      <c r="P317">
        <f>ProkustesV!S322</f>
        <v>4.2017100000000002E-2</v>
      </c>
      <c r="Q317">
        <f>ProkustesV!T322</f>
        <v>-0.19972599999999999</v>
      </c>
      <c r="R317">
        <f>ProkustesV!U322</f>
        <v>-0.26470399999999999</v>
      </c>
      <c r="S317">
        <f>ProkustesV!V322</f>
        <v>-0.17262</v>
      </c>
      <c r="T317">
        <f>ProkustesV!W322</f>
        <v>-0.54162100000000002</v>
      </c>
      <c r="U317">
        <f>ProkustesV!X322</f>
        <v>1.6335499999999999E-2</v>
      </c>
    </row>
    <row r="318" spans="1:21" x14ac:dyDescent="0.3">
      <c r="A318" t="str">
        <f>MID(ProkustesV!C323,4,3)&amp;"_"&amp;ProkustesV!A323&amp;"_"&amp;ProkustesV!B323</f>
        <v>zei_65_1</v>
      </c>
      <c r="B318">
        <f>ProkustesV!E323</f>
        <v>0.450382</v>
      </c>
      <c r="C318">
        <f>ProkustesV!F323</f>
        <v>6.15379E-2</v>
      </c>
      <c r="D318">
        <f>ProkustesV!G323</f>
        <v>0.45599499999999998</v>
      </c>
      <c r="E318">
        <f>ProkustesV!H323</f>
        <v>-7.5683600000000004E-2</v>
      </c>
      <c r="F318">
        <f>ProkustesV!I323</f>
        <v>0.122653</v>
      </c>
      <c r="G318">
        <f>ProkustesV!J323</f>
        <v>-1.5098500000000001E-2</v>
      </c>
      <c r="H318">
        <f>ProkustesV!K323</f>
        <v>1.35189E-2</v>
      </c>
      <c r="I318">
        <f>ProkustesV!L323</f>
        <v>0.16774</v>
      </c>
      <c r="J318">
        <f>ProkustesV!M323</f>
        <v>2.3463899999999999E-2</v>
      </c>
      <c r="K318">
        <f>ProkustesV!N323</f>
        <v>5.0127699999999997E-2</v>
      </c>
      <c r="L318">
        <f>ProkustesV!O323</f>
        <v>-0.297954</v>
      </c>
      <c r="M318">
        <f>ProkustesV!P323</f>
        <v>0.15647</v>
      </c>
      <c r="N318">
        <f>ProkustesV!Q323</f>
        <v>2.1414099999999998E-2</v>
      </c>
      <c r="O318">
        <f>ProkustesV!R323</f>
        <v>-5.5518699999999997E-2</v>
      </c>
      <c r="P318">
        <f>ProkustesV!S323</f>
        <v>1.9355000000000001E-2</v>
      </c>
      <c r="Q318">
        <f>ProkustesV!T323</f>
        <v>-0.15354100000000001</v>
      </c>
      <c r="R318">
        <f>ProkustesV!U323</f>
        <v>-0.24859700000000001</v>
      </c>
      <c r="S318">
        <f>ProkustesV!V323</f>
        <v>-0.12881799999999999</v>
      </c>
      <c r="T318">
        <f>ProkustesV!W323</f>
        <v>-0.56023100000000003</v>
      </c>
      <c r="U318">
        <f>ProkustesV!X323</f>
        <v>-7.21574E-3</v>
      </c>
    </row>
    <row r="319" spans="1:21" x14ac:dyDescent="0.3">
      <c r="A319" t="str">
        <f>MID(ProkustesV!C324,4,3)&amp;"_"&amp;ProkustesV!A324&amp;"_"&amp;ProkustesV!B324</f>
        <v>zei_65_2</v>
      </c>
      <c r="B319">
        <f>ProkustesV!E324</f>
        <v>0.444077</v>
      </c>
      <c r="C319">
        <f>ProkustesV!F324</f>
        <v>7.2397900000000001E-2</v>
      </c>
      <c r="D319">
        <f>ProkustesV!G324</f>
        <v>0.44747900000000002</v>
      </c>
      <c r="E319">
        <f>ProkustesV!H324</f>
        <v>-6.4294199999999996E-2</v>
      </c>
      <c r="F319">
        <f>ProkustesV!I324</f>
        <v>0.10731300000000001</v>
      </c>
      <c r="G319">
        <f>ProkustesV!J324</f>
        <v>-8.0034100000000007E-3</v>
      </c>
      <c r="H319">
        <f>ProkustesV!K324</f>
        <v>1.2564199999999999E-2</v>
      </c>
      <c r="I319">
        <f>ProkustesV!L324</f>
        <v>0.17573900000000001</v>
      </c>
      <c r="J319">
        <f>ProkustesV!M324</f>
        <v>2.69479E-2</v>
      </c>
      <c r="K319">
        <f>ProkustesV!N324</f>
        <v>5.6796100000000002E-2</v>
      </c>
      <c r="L319">
        <f>ProkustesV!O324</f>
        <v>-0.25206400000000001</v>
      </c>
      <c r="M319">
        <f>ProkustesV!P324</f>
        <v>0.160605</v>
      </c>
      <c r="N319">
        <f>ProkustesV!Q324</f>
        <v>2.9073100000000001E-2</v>
      </c>
      <c r="O319">
        <f>ProkustesV!R324</f>
        <v>-5.59464E-2</v>
      </c>
      <c r="P319">
        <f>ProkustesV!S324</f>
        <v>3.3328000000000003E-2</v>
      </c>
      <c r="Q319">
        <f>ProkustesV!T324</f>
        <v>-0.17219200000000001</v>
      </c>
      <c r="R319">
        <f>ProkustesV!U324</f>
        <v>-0.28937400000000002</v>
      </c>
      <c r="S319">
        <f>ProkustesV!V324</f>
        <v>-0.16100800000000001</v>
      </c>
      <c r="T319">
        <f>ProkustesV!W324</f>
        <v>-0.55934399999999995</v>
      </c>
      <c r="U319">
        <f>ProkustesV!X324</f>
        <v>-4.0944700000000002E-3</v>
      </c>
    </row>
    <row r="320" spans="1:21" x14ac:dyDescent="0.3">
      <c r="A320" t="str">
        <f>MID(ProkustesV!C325,4,3)&amp;"_"&amp;ProkustesV!A325&amp;"_"&amp;ProkustesV!B325</f>
        <v>zei_65_3</v>
      </c>
      <c r="B320">
        <f>ProkustesV!E325</f>
        <v>0.474522</v>
      </c>
      <c r="C320">
        <f>ProkustesV!F325</f>
        <v>7.0930900000000005E-2</v>
      </c>
      <c r="D320">
        <f>ProkustesV!G325</f>
        <v>0.47671599999999997</v>
      </c>
      <c r="E320">
        <f>ProkustesV!H325</f>
        <v>-7.0631200000000005E-2</v>
      </c>
      <c r="F320">
        <f>ProkustesV!I325</f>
        <v>0.121614</v>
      </c>
      <c r="G320">
        <f>ProkustesV!J325</f>
        <v>9.9717499999999997E-3</v>
      </c>
      <c r="H320">
        <f>ProkustesV!K325</f>
        <v>5.9512200000000001E-3</v>
      </c>
      <c r="I320">
        <f>ProkustesV!L325</f>
        <v>0.14442099999999999</v>
      </c>
      <c r="J320">
        <f>ProkustesV!M325</f>
        <v>-1.1637799999999999E-3</v>
      </c>
      <c r="K320">
        <f>ProkustesV!N325</f>
        <v>6.1469700000000002E-2</v>
      </c>
      <c r="L320">
        <f>ProkustesV!O325</f>
        <v>-0.309116</v>
      </c>
      <c r="M320">
        <f>ProkustesV!P325</f>
        <v>0.148756</v>
      </c>
      <c r="N320">
        <f>ProkustesV!Q325</f>
        <v>3.3983300000000002E-3</v>
      </c>
      <c r="O320">
        <f>ProkustesV!R325</f>
        <v>-5.2016800000000002E-2</v>
      </c>
      <c r="P320">
        <f>ProkustesV!S325</f>
        <v>3.2453499999999998E-4</v>
      </c>
      <c r="Q320">
        <f>ProkustesV!T325</f>
        <v>-0.168104</v>
      </c>
      <c r="R320">
        <f>ProkustesV!U325</f>
        <v>-0.27141999999999999</v>
      </c>
      <c r="S320">
        <f>ProkustesV!V325</f>
        <v>-0.157111</v>
      </c>
      <c r="T320">
        <f>ProkustesV!W325</f>
        <v>-0.50082599999999999</v>
      </c>
      <c r="U320">
        <f>ProkustesV!X325</f>
        <v>1.23138E-2</v>
      </c>
    </row>
    <row r="321" spans="1:21" x14ac:dyDescent="0.3">
      <c r="A321" t="str">
        <f>MID(ProkustesV!C326,4,3)&amp;"_"&amp;ProkustesV!A326&amp;"_"&amp;ProkustesV!B326</f>
        <v>zei_65_4</v>
      </c>
      <c r="B321">
        <f>ProkustesV!E326</f>
        <v>0.46657100000000001</v>
      </c>
      <c r="C321">
        <f>ProkustesV!F326</f>
        <v>9.5034400000000005E-2</v>
      </c>
      <c r="D321">
        <f>ProkustesV!G326</f>
        <v>0.46237800000000001</v>
      </c>
      <c r="E321">
        <f>ProkustesV!H326</f>
        <v>-6.7510399999999998E-2</v>
      </c>
      <c r="F321">
        <f>ProkustesV!I326</f>
        <v>3.5214599999999999E-2</v>
      </c>
      <c r="G321">
        <f>ProkustesV!J326</f>
        <v>2.83921E-2</v>
      </c>
      <c r="H321">
        <f>ProkustesV!K326</f>
        <v>2.0093900000000001E-2</v>
      </c>
      <c r="I321">
        <f>ProkustesV!L326</f>
        <v>0.177817</v>
      </c>
      <c r="J321">
        <f>ProkustesV!M326</f>
        <v>1.8537700000000001E-2</v>
      </c>
      <c r="K321">
        <f>ProkustesV!N326</f>
        <v>6.6885700000000006E-2</v>
      </c>
      <c r="L321">
        <f>ProkustesV!O326</f>
        <v>-0.244141</v>
      </c>
      <c r="M321">
        <f>ProkustesV!P326</f>
        <v>0.16048100000000001</v>
      </c>
      <c r="N321">
        <f>ProkustesV!Q326</f>
        <v>1.8625900000000001E-2</v>
      </c>
      <c r="O321">
        <f>ProkustesV!R326</f>
        <v>-6.3198500000000005E-2</v>
      </c>
      <c r="P321">
        <f>ProkustesV!S326</f>
        <v>2.0358399999999999E-2</v>
      </c>
      <c r="Q321">
        <f>ProkustesV!T326</f>
        <v>-0.21243600000000001</v>
      </c>
      <c r="R321">
        <f>ProkustesV!U326</f>
        <v>-0.29320200000000002</v>
      </c>
      <c r="S321">
        <f>ProkustesV!V326</f>
        <v>-0.20038500000000001</v>
      </c>
      <c r="T321">
        <f>ProkustesV!W326</f>
        <v>-0.504436</v>
      </c>
      <c r="U321">
        <f>ProkustesV!X326</f>
        <v>1.49195E-2</v>
      </c>
    </row>
    <row r="322" spans="1:21" x14ac:dyDescent="0.3">
      <c r="A322" t="str">
        <f>MID(ProkustesV!C327,4,3)&amp;"_"&amp;ProkustesV!A327&amp;"_"&amp;ProkustesV!B327</f>
        <v>zei_65_5</v>
      </c>
      <c r="B322">
        <f>ProkustesV!E327</f>
        <v>0.38461400000000001</v>
      </c>
      <c r="C322">
        <f>ProkustesV!F327</f>
        <v>0.110387</v>
      </c>
      <c r="D322">
        <f>ProkustesV!G327</f>
        <v>0.39791300000000002</v>
      </c>
      <c r="E322">
        <f>ProkustesV!H327</f>
        <v>-0.10437299999999999</v>
      </c>
      <c r="F322">
        <f>ProkustesV!I327</f>
        <v>-3.2803499999999999E-2</v>
      </c>
      <c r="G322">
        <f>ProkustesV!J327</f>
        <v>-1.1391500000000001E-2</v>
      </c>
      <c r="H322">
        <f>ProkustesV!K327</f>
        <v>6.6902699999999996E-2</v>
      </c>
      <c r="I322">
        <f>ProkustesV!L327</f>
        <v>0.21823699999999999</v>
      </c>
      <c r="J322">
        <f>ProkustesV!M327</f>
        <v>7.24249E-2</v>
      </c>
      <c r="K322">
        <f>ProkustesV!N327</f>
        <v>9.0869699999999998E-2</v>
      </c>
      <c r="L322">
        <f>ProkustesV!O327</f>
        <v>-0.24182400000000001</v>
      </c>
      <c r="M322">
        <f>ProkustesV!P327</f>
        <v>0.21083299999999999</v>
      </c>
      <c r="N322">
        <f>ProkustesV!Q327</f>
        <v>7.9586500000000004E-2</v>
      </c>
      <c r="O322">
        <f>ProkustesV!R327</f>
        <v>-7.4309799999999995E-2</v>
      </c>
      <c r="P322">
        <f>ProkustesV!S327</f>
        <v>9.2114399999999999E-2</v>
      </c>
      <c r="Q322">
        <f>ProkustesV!T327</f>
        <v>-0.2253</v>
      </c>
      <c r="R322">
        <f>ProkustesV!U327</f>
        <v>-0.26463399999999998</v>
      </c>
      <c r="S322">
        <f>ProkustesV!V327</f>
        <v>-0.22880400000000001</v>
      </c>
      <c r="T322">
        <f>ProkustesV!W327</f>
        <v>-0.55429399999999995</v>
      </c>
      <c r="U322">
        <f>ProkustesV!X327</f>
        <v>1.38511E-2</v>
      </c>
    </row>
    <row r="323" spans="1:21" x14ac:dyDescent="0.3">
      <c r="A323" t="str">
        <f>MID(ProkustesV!C328,4,3)&amp;"_"&amp;ProkustesV!A328&amp;"_"&amp;ProkustesV!B328</f>
        <v>zei_66_1</v>
      </c>
      <c r="B323">
        <f>ProkustesV!E328</f>
        <v>0.45585500000000001</v>
      </c>
      <c r="C323">
        <f>ProkustesV!F328</f>
        <v>7.34842E-2</v>
      </c>
      <c r="D323">
        <f>ProkustesV!G328</f>
        <v>0.45538200000000001</v>
      </c>
      <c r="E323">
        <f>ProkustesV!H328</f>
        <v>-6.7356299999999994E-2</v>
      </c>
      <c r="F323">
        <f>ProkustesV!I328</f>
        <v>3.38684E-2</v>
      </c>
      <c r="G323">
        <f>ProkustesV!J328</f>
        <v>6.4567000000000001E-3</v>
      </c>
      <c r="H323">
        <f>ProkustesV!K328</f>
        <v>3.8041199999999997E-2</v>
      </c>
      <c r="I323">
        <f>ProkustesV!L328</f>
        <v>0.16723199999999999</v>
      </c>
      <c r="J323">
        <f>ProkustesV!M328</f>
        <v>4.3083200000000002E-2</v>
      </c>
      <c r="K323">
        <f>ProkustesV!N328</f>
        <v>5.5624899999999998E-2</v>
      </c>
      <c r="L323">
        <f>ProkustesV!O328</f>
        <v>-0.26784599999999997</v>
      </c>
      <c r="M323">
        <f>ProkustesV!P328</f>
        <v>0.114408</v>
      </c>
      <c r="N323">
        <f>ProkustesV!Q328</f>
        <v>3.7420500000000002E-2</v>
      </c>
      <c r="O323">
        <f>ProkustesV!R328</f>
        <v>-5.54365E-2</v>
      </c>
      <c r="P323">
        <f>ProkustesV!S328</f>
        <v>4.4592800000000002E-2</v>
      </c>
      <c r="Q323">
        <f>ProkustesV!T328</f>
        <v>-0.17788499999999999</v>
      </c>
      <c r="R323">
        <f>ProkustesV!U328</f>
        <v>-0.26520300000000002</v>
      </c>
      <c r="S323">
        <f>ProkustesV!V328</f>
        <v>-0.123184</v>
      </c>
      <c r="T323">
        <f>ProkustesV!W328</f>
        <v>-0.57519299999999995</v>
      </c>
      <c r="U323">
        <f>ProkustesV!X328</f>
        <v>6.6550699999999999E-3</v>
      </c>
    </row>
    <row r="324" spans="1:21" x14ac:dyDescent="0.3">
      <c r="A324" t="str">
        <f>MID(ProkustesV!C329,4,3)&amp;"_"&amp;ProkustesV!A329&amp;"_"&amp;ProkustesV!B329</f>
        <v>zei_66_2</v>
      </c>
      <c r="B324">
        <f>ProkustesV!E329</f>
        <v>0.437971</v>
      </c>
      <c r="C324">
        <f>ProkustesV!F329</f>
        <v>6.8005700000000002E-2</v>
      </c>
      <c r="D324">
        <f>ProkustesV!G329</f>
        <v>0.43384899999999998</v>
      </c>
      <c r="E324">
        <f>ProkustesV!H329</f>
        <v>-6.8569400000000003E-2</v>
      </c>
      <c r="F324">
        <f>ProkustesV!I329</f>
        <v>6.0115599999999998E-2</v>
      </c>
      <c r="G324">
        <f>ProkustesV!J329</f>
        <v>-8.1209400000000001E-3</v>
      </c>
      <c r="H324">
        <f>ProkustesV!K329</f>
        <v>4.3312299999999998E-2</v>
      </c>
      <c r="I324">
        <f>ProkustesV!L329</f>
        <v>0.17297299999999999</v>
      </c>
      <c r="J324">
        <f>ProkustesV!M329</f>
        <v>4.33348E-2</v>
      </c>
      <c r="K324">
        <f>ProkustesV!N329</f>
        <v>5.1185799999999997E-2</v>
      </c>
      <c r="L324">
        <f>ProkustesV!O329</f>
        <v>-0.25965899999999997</v>
      </c>
      <c r="M324">
        <f>ProkustesV!P329</f>
        <v>0.15448300000000001</v>
      </c>
      <c r="N324">
        <f>ProkustesV!Q329</f>
        <v>4.1875599999999999E-2</v>
      </c>
      <c r="O324">
        <f>ProkustesV!R329</f>
        <v>-6.7183499999999993E-2</v>
      </c>
      <c r="P324">
        <f>ProkustesV!S329</f>
        <v>4.5105600000000003E-2</v>
      </c>
      <c r="Q324">
        <f>ProkustesV!T329</f>
        <v>-0.16078400000000001</v>
      </c>
      <c r="R324">
        <f>ProkustesV!U329</f>
        <v>-0.23711599999999999</v>
      </c>
      <c r="S324">
        <f>ProkustesV!V329</f>
        <v>-0.13536300000000001</v>
      </c>
      <c r="T324">
        <f>ProkustesV!W329</f>
        <v>-0.60878900000000002</v>
      </c>
      <c r="U324">
        <f>ProkustesV!X329</f>
        <v>-6.6266399999999996E-3</v>
      </c>
    </row>
    <row r="325" spans="1:21" x14ac:dyDescent="0.3">
      <c r="A325" t="str">
        <f>MID(ProkustesV!C330,4,3)&amp;"_"&amp;ProkustesV!A330&amp;"_"&amp;ProkustesV!B330</f>
        <v>zei_66_3</v>
      </c>
      <c r="B325">
        <f>ProkustesV!E330</f>
        <v>0.47118100000000002</v>
      </c>
      <c r="C325">
        <f>ProkustesV!F330</f>
        <v>7.4543999999999999E-2</v>
      </c>
      <c r="D325">
        <f>ProkustesV!G330</f>
        <v>0.47031299999999998</v>
      </c>
      <c r="E325">
        <f>ProkustesV!H330</f>
        <v>-8.75055E-2</v>
      </c>
      <c r="F325">
        <f>ProkustesV!I330</f>
        <v>4.6365000000000003E-2</v>
      </c>
      <c r="G325">
        <f>ProkustesV!J330</f>
        <v>-1.7293800000000002E-2</v>
      </c>
      <c r="H325">
        <f>ProkustesV!K330</f>
        <v>1.8857700000000002E-2</v>
      </c>
      <c r="I325">
        <f>ProkustesV!L330</f>
        <v>0.17758199999999999</v>
      </c>
      <c r="J325">
        <f>ProkustesV!M330</f>
        <v>1.8054899999999999E-2</v>
      </c>
      <c r="K325">
        <f>ProkustesV!N330</f>
        <v>5.8458700000000002E-2</v>
      </c>
      <c r="L325">
        <f>ProkustesV!O330</f>
        <v>-0.26472600000000002</v>
      </c>
      <c r="M325">
        <f>ProkustesV!P330</f>
        <v>0.173563</v>
      </c>
      <c r="N325">
        <f>ProkustesV!Q330</f>
        <v>1.5699299999999999E-2</v>
      </c>
      <c r="O325">
        <f>ProkustesV!R330</f>
        <v>-5.7993700000000002E-2</v>
      </c>
      <c r="P325">
        <f>ProkustesV!S330</f>
        <v>1.34196E-2</v>
      </c>
      <c r="Q325">
        <f>ProkustesV!T330</f>
        <v>-0.153673</v>
      </c>
      <c r="R325">
        <f>ProkustesV!U330</f>
        <v>-0.24465700000000001</v>
      </c>
      <c r="S325">
        <f>ProkustesV!V330</f>
        <v>-0.145009</v>
      </c>
      <c r="T325">
        <f>ProkustesV!W330</f>
        <v>-0.54450799999999999</v>
      </c>
      <c r="U325">
        <f>ProkustesV!X330</f>
        <v>-2.2672999999999999E-2</v>
      </c>
    </row>
    <row r="326" spans="1:21" x14ac:dyDescent="0.3">
      <c r="A326" t="str">
        <f>MID(ProkustesV!C331,4,3)&amp;"_"&amp;ProkustesV!A331&amp;"_"&amp;ProkustesV!B331</f>
        <v>zei_66_4</v>
      </c>
      <c r="B326">
        <f>ProkustesV!E331</f>
        <v>0.463036</v>
      </c>
      <c r="C326">
        <f>ProkustesV!F331</f>
        <v>6.8242399999999995E-2</v>
      </c>
      <c r="D326">
        <f>ProkustesV!G331</f>
        <v>0.46447500000000003</v>
      </c>
      <c r="E326">
        <f>ProkustesV!H331</f>
        <v>-7.0665099999999995E-2</v>
      </c>
      <c r="F326">
        <f>ProkustesV!I331</f>
        <v>9.5863199999999996E-2</v>
      </c>
      <c r="G326">
        <f>ProkustesV!J331</f>
        <v>-1.8627999999999999E-2</v>
      </c>
      <c r="H326">
        <f>ProkustesV!K331</f>
        <v>1.36518E-2</v>
      </c>
      <c r="I326">
        <f>ProkustesV!L331</f>
        <v>0.17529800000000001</v>
      </c>
      <c r="J326">
        <f>ProkustesV!M331</f>
        <v>1.4912699999999999E-2</v>
      </c>
      <c r="K326">
        <f>ProkustesV!N331</f>
        <v>5.35751E-2</v>
      </c>
      <c r="L326">
        <f>ProkustesV!O331</f>
        <v>-0.28567300000000001</v>
      </c>
      <c r="M326">
        <f>ProkustesV!P331</f>
        <v>0.175062</v>
      </c>
      <c r="N326">
        <f>ProkustesV!Q331</f>
        <v>1.6143899999999999E-2</v>
      </c>
      <c r="O326">
        <f>ProkustesV!R331</f>
        <v>-6.5283800000000003E-2</v>
      </c>
      <c r="P326">
        <f>ProkustesV!S331</f>
        <v>1.42588E-2</v>
      </c>
      <c r="Q326">
        <f>ProkustesV!T331</f>
        <v>-0.159828</v>
      </c>
      <c r="R326">
        <f>ProkustesV!U331</f>
        <v>-0.263764</v>
      </c>
      <c r="S326">
        <f>ProkustesV!V331</f>
        <v>-0.14265700000000001</v>
      </c>
      <c r="T326">
        <f>ProkustesV!W331</f>
        <v>-0.53290400000000004</v>
      </c>
      <c r="U326">
        <f>ProkustesV!X331</f>
        <v>-1.51158E-2</v>
      </c>
    </row>
    <row r="327" spans="1:21" x14ac:dyDescent="0.3">
      <c r="A327" t="str">
        <f>MID(ProkustesV!C332,4,3)&amp;"_"&amp;ProkustesV!A332&amp;"_"&amp;ProkustesV!B332</f>
        <v>zei_66_5</v>
      </c>
      <c r="B327">
        <f>ProkustesV!E332</f>
        <v>0.46770200000000001</v>
      </c>
      <c r="C327">
        <f>ProkustesV!F332</f>
        <v>6.5666100000000005E-2</v>
      </c>
      <c r="D327">
        <f>ProkustesV!G332</f>
        <v>0.47478599999999999</v>
      </c>
      <c r="E327">
        <f>ProkustesV!H332</f>
        <v>-8.3186800000000005E-2</v>
      </c>
      <c r="F327">
        <f>ProkustesV!I332</f>
        <v>5.8637399999999999E-2</v>
      </c>
      <c r="G327">
        <f>ProkustesV!J332</f>
        <v>1.02296E-2</v>
      </c>
      <c r="H327">
        <f>ProkustesV!K332</f>
        <v>1.4922599999999999E-2</v>
      </c>
      <c r="I327">
        <f>ProkustesV!L332</f>
        <v>0.15044199999999999</v>
      </c>
      <c r="J327">
        <f>ProkustesV!M332</f>
        <v>1.18516E-2</v>
      </c>
      <c r="K327">
        <f>ProkustesV!N332</f>
        <v>5.6081100000000002E-2</v>
      </c>
      <c r="L327">
        <f>ProkustesV!O332</f>
        <v>-0.27582099999999998</v>
      </c>
      <c r="M327">
        <f>ProkustesV!P332</f>
        <v>0.152086</v>
      </c>
      <c r="N327">
        <f>ProkustesV!Q332</f>
        <v>2.10534E-2</v>
      </c>
      <c r="O327">
        <f>ProkustesV!R332</f>
        <v>-5.2461199999999999E-2</v>
      </c>
      <c r="P327">
        <f>ProkustesV!S332</f>
        <v>2.10797E-2</v>
      </c>
      <c r="Q327">
        <f>ProkustesV!T332</f>
        <v>-0.15071100000000001</v>
      </c>
      <c r="R327">
        <f>ProkustesV!U332</f>
        <v>-0.237597</v>
      </c>
      <c r="S327">
        <f>ProkustesV!V332</f>
        <v>-0.15188299999999999</v>
      </c>
      <c r="T327">
        <f>ProkustesV!W332</f>
        <v>-0.556616</v>
      </c>
      <c r="U327">
        <f>ProkustesV!X332</f>
        <v>3.7369899999999999E-3</v>
      </c>
    </row>
    <row r="328" spans="1:21" x14ac:dyDescent="0.3">
      <c r="A328" t="str">
        <f>MID(ProkustesV!C333,4,3)&amp;"_"&amp;ProkustesV!A333&amp;"_"&amp;ProkustesV!B333</f>
        <v>zei_67_1</v>
      </c>
      <c r="B328">
        <f>ProkustesV!E333</f>
        <v>0.442158</v>
      </c>
      <c r="C328">
        <f>ProkustesV!F333</f>
        <v>4.42298E-2</v>
      </c>
      <c r="D328">
        <f>ProkustesV!G333</f>
        <v>0.44168200000000002</v>
      </c>
      <c r="E328">
        <f>ProkustesV!H333</f>
        <v>-4.6940099999999998E-2</v>
      </c>
      <c r="F328">
        <f>ProkustesV!I333</f>
        <v>8.4411799999999995E-2</v>
      </c>
      <c r="G328">
        <f>ProkustesV!J333</f>
        <v>-1.41044E-2</v>
      </c>
      <c r="H328">
        <f>ProkustesV!K333</f>
        <v>2.0597299999999999E-2</v>
      </c>
      <c r="I328">
        <f>ProkustesV!L333</f>
        <v>0.17311499999999999</v>
      </c>
      <c r="J328">
        <f>ProkustesV!M333</f>
        <v>2.8782599999999998E-2</v>
      </c>
      <c r="K328">
        <f>ProkustesV!N333</f>
        <v>4.7354E-2</v>
      </c>
      <c r="L328">
        <f>ProkustesV!O333</f>
        <v>-0.30563899999999999</v>
      </c>
      <c r="M328">
        <f>ProkustesV!P333</f>
        <v>0.24593899999999999</v>
      </c>
      <c r="N328">
        <f>ProkustesV!Q333</f>
        <v>3.1175100000000001E-2</v>
      </c>
      <c r="O328">
        <f>ProkustesV!R333</f>
        <v>-4.9676999999999999E-2</v>
      </c>
      <c r="P328">
        <f>ProkustesV!S333</f>
        <v>4.5402199999999997E-2</v>
      </c>
      <c r="Q328">
        <f>ProkustesV!T333</f>
        <v>-0.174986</v>
      </c>
      <c r="R328">
        <f>ProkustesV!U333</f>
        <v>-0.29928900000000003</v>
      </c>
      <c r="S328">
        <f>ProkustesV!V333</f>
        <v>-0.21290300000000001</v>
      </c>
      <c r="T328">
        <f>ProkustesV!W333</f>
        <v>-0.48928199999999999</v>
      </c>
      <c r="U328">
        <f>ProkustesV!X333</f>
        <v>-1.20275E-2</v>
      </c>
    </row>
    <row r="329" spans="1:21" x14ac:dyDescent="0.3">
      <c r="A329" t="str">
        <f>MID(ProkustesV!C334,4,3)&amp;"_"&amp;ProkustesV!A334&amp;"_"&amp;ProkustesV!B334</f>
        <v>zei_67_2</v>
      </c>
      <c r="B329">
        <f>ProkustesV!E334</f>
        <v>0.39936700000000003</v>
      </c>
      <c r="C329">
        <f>ProkustesV!F334</f>
        <v>4.9147999999999997E-2</v>
      </c>
      <c r="D329">
        <f>ProkustesV!G334</f>
        <v>0.39857500000000001</v>
      </c>
      <c r="E329">
        <f>ProkustesV!H334</f>
        <v>-5.14475E-2</v>
      </c>
      <c r="F329">
        <f>ProkustesV!I334</f>
        <v>3.4169600000000001E-2</v>
      </c>
      <c r="G329">
        <f>ProkustesV!J334</f>
        <v>1.1682699999999999E-3</v>
      </c>
      <c r="H329">
        <f>ProkustesV!K334</f>
        <v>6.0969299999999997E-2</v>
      </c>
      <c r="I329">
        <f>ProkustesV!L334</f>
        <v>0.17562900000000001</v>
      </c>
      <c r="J329">
        <f>ProkustesV!M334</f>
        <v>6.3380900000000004E-2</v>
      </c>
      <c r="K329">
        <f>ProkustesV!N334</f>
        <v>6.0636200000000001E-2</v>
      </c>
      <c r="L329">
        <f>ProkustesV!O334</f>
        <v>-0.24503900000000001</v>
      </c>
      <c r="M329">
        <f>ProkustesV!P334</f>
        <v>0.20346400000000001</v>
      </c>
      <c r="N329">
        <f>ProkustesV!Q334</f>
        <v>7.1293700000000002E-2</v>
      </c>
      <c r="O329">
        <f>ProkustesV!R334</f>
        <v>-5.7716099999999999E-2</v>
      </c>
      <c r="P329">
        <f>ProkustesV!S334</f>
        <v>7.0284600000000003E-2</v>
      </c>
      <c r="Q329">
        <f>ProkustesV!T334</f>
        <v>-0.185948</v>
      </c>
      <c r="R329">
        <f>ProkustesV!U334</f>
        <v>-0.22609699999999999</v>
      </c>
      <c r="S329">
        <f>ProkustesV!V334</f>
        <v>-0.19909299999999999</v>
      </c>
      <c r="T329">
        <f>ProkustesV!W334</f>
        <v>-0.62690400000000002</v>
      </c>
      <c r="U329">
        <f>ProkustesV!X334</f>
        <v>4.1595399999999998E-3</v>
      </c>
    </row>
    <row r="330" spans="1:21" x14ac:dyDescent="0.3">
      <c r="A330" t="str">
        <f>MID(ProkustesV!C335,4,3)&amp;"_"&amp;ProkustesV!A335&amp;"_"&amp;ProkustesV!B335</f>
        <v>zei_67_3</v>
      </c>
      <c r="B330">
        <f>ProkustesV!E335</f>
        <v>0.43551800000000002</v>
      </c>
      <c r="C330">
        <f>ProkustesV!F335</f>
        <v>8.1171499999999994E-2</v>
      </c>
      <c r="D330">
        <f>ProkustesV!G335</f>
        <v>0.43901200000000001</v>
      </c>
      <c r="E330">
        <f>ProkustesV!H335</f>
        <v>-7.2608900000000004E-2</v>
      </c>
      <c r="F330">
        <f>ProkustesV!I335</f>
        <v>8.7279200000000001E-2</v>
      </c>
      <c r="G330">
        <f>ProkustesV!J335</f>
        <v>-7.4382199999999999E-4</v>
      </c>
      <c r="H330">
        <f>ProkustesV!K335</f>
        <v>3.77387E-2</v>
      </c>
      <c r="I330">
        <f>ProkustesV!L335</f>
        <v>0.199874</v>
      </c>
      <c r="J330">
        <f>ProkustesV!M335</f>
        <v>3.3170999999999999E-2</v>
      </c>
      <c r="K330">
        <f>ProkustesV!N335</f>
        <v>3.97565E-2</v>
      </c>
      <c r="L330">
        <f>ProkustesV!O335</f>
        <v>-0.27959499999999998</v>
      </c>
      <c r="M330">
        <f>ProkustesV!P335</f>
        <v>0.17375099999999999</v>
      </c>
      <c r="N330">
        <f>ProkustesV!Q335</f>
        <v>3.8785199999999999E-2</v>
      </c>
      <c r="O330">
        <f>ProkustesV!R335</f>
        <v>-5.3182300000000002E-2</v>
      </c>
      <c r="P330">
        <f>ProkustesV!S335</f>
        <v>3.7611499999999999E-2</v>
      </c>
      <c r="Q330">
        <f>ProkustesV!T335</f>
        <v>-0.19090699999999999</v>
      </c>
      <c r="R330">
        <f>ProkustesV!U335</f>
        <v>-0.29376600000000003</v>
      </c>
      <c r="S330">
        <f>ProkustesV!V335</f>
        <v>-0.17366899999999999</v>
      </c>
      <c r="T330">
        <f>ProkustesV!W335</f>
        <v>-0.53575399999999995</v>
      </c>
      <c r="U330">
        <f>ProkustesV!X335</f>
        <v>-3.4419699999999999E-3</v>
      </c>
    </row>
    <row r="331" spans="1:21" x14ac:dyDescent="0.3">
      <c r="A331" t="str">
        <f>MID(ProkustesV!C336,4,3)&amp;"_"&amp;ProkustesV!A336&amp;"_"&amp;ProkustesV!B336</f>
        <v>zei_67_4</v>
      </c>
      <c r="B331">
        <f>ProkustesV!E336</f>
        <v>0.44098799999999999</v>
      </c>
      <c r="C331">
        <f>ProkustesV!F336</f>
        <v>8.2958400000000002E-2</v>
      </c>
      <c r="D331">
        <f>ProkustesV!G336</f>
        <v>0.44409999999999999</v>
      </c>
      <c r="E331">
        <f>ProkustesV!H336</f>
        <v>-7.9857600000000001E-2</v>
      </c>
      <c r="F331">
        <f>ProkustesV!I336</f>
        <v>3.7583100000000001E-2</v>
      </c>
      <c r="G331">
        <f>ProkustesV!J336</f>
        <v>-2.2297000000000001E-2</v>
      </c>
      <c r="H331">
        <f>ProkustesV!K336</f>
        <v>3.05221E-2</v>
      </c>
      <c r="I331">
        <f>ProkustesV!L336</f>
        <v>0.221051</v>
      </c>
      <c r="J331">
        <f>ProkustesV!M336</f>
        <v>3.5011199999999999E-2</v>
      </c>
      <c r="K331">
        <f>ProkustesV!N336</f>
        <v>6.6339700000000001E-2</v>
      </c>
      <c r="L331">
        <f>ProkustesV!O336</f>
        <v>-0.27004800000000001</v>
      </c>
      <c r="M331">
        <f>ProkustesV!P336</f>
        <v>0.18490999999999999</v>
      </c>
      <c r="N331">
        <f>ProkustesV!Q336</f>
        <v>3.6230499999999999E-2</v>
      </c>
      <c r="O331">
        <f>ProkustesV!R336</f>
        <v>-8.6853600000000003E-2</v>
      </c>
      <c r="P331">
        <f>ProkustesV!S336</f>
        <v>4.2586699999999998E-2</v>
      </c>
      <c r="Q331">
        <f>ProkustesV!T336</f>
        <v>-0.19473599999999999</v>
      </c>
      <c r="R331">
        <f>ProkustesV!U336</f>
        <v>-0.26307700000000001</v>
      </c>
      <c r="S331">
        <f>ProkustesV!V336</f>
        <v>-0.16650699999999999</v>
      </c>
      <c r="T331">
        <f>ProkustesV!W336</f>
        <v>-0.53389699999999995</v>
      </c>
      <c r="U331">
        <f>ProkustesV!X336</f>
        <v>-5.00761E-3</v>
      </c>
    </row>
    <row r="332" spans="1:21" x14ac:dyDescent="0.3">
      <c r="A332" t="str">
        <f>MID(ProkustesV!C337,4,3)&amp;"_"&amp;ProkustesV!A337&amp;"_"&amp;ProkustesV!B337</f>
        <v>zei_67_5</v>
      </c>
      <c r="B332">
        <f>ProkustesV!E337</f>
        <v>0.46362799999999998</v>
      </c>
      <c r="C332">
        <f>ProkustesV!F337</f>
        <v>0.100061</v>
      </c>
      <c r="D332">
        <f>ProkustesV!G337</f>
        <v>0.46945599999999998</v>
      </c>
      <c r="E332">
        <f>ProkustesV!H337</f>
        <v>-9.6528199999999995E-2</v>
      </c>
      <c r="F332">
        <f>ProkustesV!I337</f>
        <v>3.6348400000000003E-2</v>
      </c>
      <c r="G332">
        <f>ProkustesV!J337</f>
        <v>8.0013700000000007E-3</v>
      </c>
      <c r="H332">
        <f>ProkustesV!K337</f>
        <v>3.42838E-3</v>
      </c>
      <c r="I332">
        <f>ProkustesV!L337</f>
        <v>0.19783300000000001</v>
      </c>
      <c r="J332">
        <f>ProkustesV!M337</f>
        <v>4.9687500000000001E-3</v>
      </c>
      <c r="K332">
        <f>ProkustesV!N337</f>
        <v>8.2730799999999993E-2</v>
      </c>
      <c r="L332">
        <f>ProkustesV!O337</f>
        <v>-0.27134399999999997</v>
      </c>
      <c r="M332">
        <f>ProkustesV!P337</f>
        <v>0.17976500000000001</v>
      </c>
      <c r="N332">
        <f>ProkustesV!Q337</f>
        <v>1.8469800000000001E-2</v>
      </c>
      <c r="O332">
        <f>ProkustesV!R337</f>
        <v>-8.9772199999999996E-2</v>
      </c>
      <c r="P332">
        <f>ProkustesV!S337</f>
        <v>2.6533000000000001E-2</v>
      </c>
      <c r="Q332">
        <f>ProkustesV!T337</f>
        <v>-0.21437999999999999</v>
      </c>
      <c r="R332">
        <f>ProkustesV!U337</f>
        <v>-0.26659500000000003</v>
      </c>
      <c r="S332">
        <f>ProkustesV!V337</f>
        <v>-0.17513200000000001</v>
      </c>
      <c r="T332">
        <f>ProkustesV!W337</f>
        <v>-0.48489300000000002</v>
      </c>
      <c r="U332">
        <f>ProkustesV!X337</f>
        <v>7.4214800000000003E-3</v>
      </c>
    </row>
    <row r="333" spans="1:21" x14ac:dyDescent="0.3">
      <c r="A333" t="str">
        <f>MID(ProkustesV!C338,4,3)&amp;"_"&amp;ProkustesV!A338&amp;"_"&amp;ProkustesV!B338</f>
        <v>zei_68_1</v>
      </c>
      <c r="B333">
        <f>ProkustesV!E338</f>
        <v>0.41193600000000002</v>
      </c>
      <c r="C333">
        <f>ProkustesV!F338</f>
        <v>5.5235100000000002E-2</v>
      </c>
      <c r="D333">
        <f>ProkustesV!G338</f>
        <v>0.422628</v>
      </c>
      <c r="E333">
        <f>ProkustesV!H338</f>
        <v>-5.3289400000000001E-2</v>
      </c>
      <c r="F333">
        <f>ProkustesV!I338</f>
        <v>6.3861500000000002E-2</v>
      </c>
      <c r="G333">
        <f>ProkustesV!J338</f>
        <v>-5.8822900000000001E-3</v>
      </c>
      <c r="H333">
        <f>ProkustesV!K338</f>
        <v>3.7959399999999997E-2</v>
      </c>
      <c r="I333">
        <f>ProkustesV!L338</f>
        <v>0.19498399999999999</v>
      </c>
      <c r="J333">
        <f>ProkustesV!M338</f>
        <v>4.1150800000000001E-2</v>
      </c>
      <c r="K333">
        <f>ProkustesV!N338</f>
        <v>7.6778700000000005E-2</v>
      </c>
      <c r="L333">
        <f>ProkustesV!O338</f>
        <v>-0.26567800000000003</v>
      </c>
      <c r="M333">
        <f>ProkustesV!P338</f>
        <v>0.25708900000000001</v>
      </c>
      <c r="N333">
        <f>ProkustesV!Q338</f>
        <v>4.8637399999999997E-2</v>
      </c>
      <c r="O333">
        <f>ProkustesV!R338</f>
        <v>-7.4462E-2</v>
      </c>
      <c r="P333">
        <f>ProkustesV!S338</f>
        <v>6.1378099999999998E-2</v>
      </c>
      <c r="Q333">
        <f>ProkustesV!T338</f>
        <v>-0.197514</v>
      </c>
      <c r="R333">
        <f>ProkustesV!U338</f>
        <v>-0.31626399999999999</v>
      </c>
      <c r="S333">
        <f>ProkustesV!V338</f>
        <v>-0.225517</v>
      </c>
      <c r="T333">
        <f>ProkustesV!W338</f>
        <v>-0.50561</v>
      </c>
      <c r="U333">
        <f>ProkustesV!X338</f>
        <v>-2.7421899999999999E-2</v>
      </c>
    </row>
    <row r="334" spans="1:21" x14ac:dyDescent="0.3">
      <c r="A334" t="str">
        <f>MID(ProkustesV!C339,4,3)&amp;"_"&amp;ProkustesV!A339&amp;"_"&amp;ProkustesV!B339</f>
        <v>zei_68_2</v>
      </c>
      <c r="B334">
        <f>ProkustesV!E339</f>
        <v>0.43028300000000003</v>
      </c>
      <c r="C334">
        <f>ProkustesV!F339</f>
        <v>6.9809599999999999E-2</v>
      </c>
      <c r="D334">
        <f>ProkustesV!G339</f>
        <v>0.44028800000000001</v>
      </c>
      <c r="E334">
        <f>ProkustesV!H339</f>
        <v>-7.6003500000000002E-2</v>
      </c>
      <c r="F334">
        <f>ProkustesV!I339</f>
        <v>8.2859600000000005E-2</v>
      </c>
      <c r="G334">
        <f>ProkustesV!J339</f>
        <v>-4.38675E-3</v>
      </c>
      <c r="H334">
        <f>ProkustesV!K339</f>
        <v>1.1341499999999999E-2</v>
      </c>
      <c r="I334">
        <f>ProkustesV!L339</f>
        <v>0.215034</v>
      </c>
      <c r="J334">
        <f>ProkustesV!M339</f>
        <v>9.6715900000000007E-3</v>
      </c>
      <c r="K334">
        <f>ProkustesV!N339</f>
        <v>8.3680000000000004E-2</v>
      </c>
      <c r="L334">
        <f>ProkustesV!O339</f>
        <v>-0.28241300000000003</v>
      </c>
      <c r="M334">
        <f>ProkustesV!P339</f>
        <v>0.24829000000000001</v>
      </c>
      <c r="N334">
        <f>ProkustesV!Q339</f>
        <v>2.3964300000000001E-2</v>
      </c>
      <c r="O334">
        <f>ProkustesV!R339</f>
        <v>-8.0151399999999998E-2</v>
      </c>
      <c r="P334">
        <f>ProkustesV!S339</f>
        <v>2.7580500000000001E-2</v>
      </c>
      <c r="Q334">
        <f>ProkustesV!T339</f>
        <v>-0.22182499999999999</v>
      </c>
      <c r="R334">
        <f>ProkustesV!U339</f>
        <v>-0.26781300000000002</v>
      </c>
      <c r="S334">
        <f>ProkustesV!V339</f>
        <v>-0.23141</v>
      </c>
      <c r="T334">
        <f>ProkustesV!W339</f>
        <v>-0.47576200000000002</v>
      </c>
      <c r="U334">
        <f>ProkustesV!X339</f>
        <v>-3.0374899999999999E-3</v>
      </c>
    </row>
    <row r="335" spans="1:21" x14ac:dyDescent="0.3">
      <c r="A335" t="str">
        <f>MID(ProkustesV!C340,4,3)&amp;"_"&amp;ProkustesV!A340&amp;"_"&amp;ProkustesV!B340</f>
        <v>zei_68_3</v>
      </c>
      <c r="B335">
        <f>ProkustesV!E340</f>
        <v>0.44926300000000002</v>
      </c>
      <c r="C335">
        <f>ProkustesV!F340</f>
        <v>5.9593500000000001E-2</v>
      </c>
      <c r="D335">
        <f>ProkustesV!G340</f>
        <v>0.44445600000000002</v>
      </c>
      <c r="E335">
        <f>ProkustesV!H340</f>
        <v>-6.1622400000000001E-2</v>
      </c>
      <c r="F335">
        <f>ProkustesV!I340</f>
        <v>9.2736899999999997E-2</v>
      </c>
      <c r="G335">
        <f>ProkustesV!J340</f>
        <v>1.15303E-3</v>
      </c>
      <c r="H335">
        <f>ProkustesV!K340</f>
        <v>1.1555299999999999E-2</v>
      </c>
      <c r="I335">
        <f>ProkustesV!L340</f>
        <v>0.206953</v>
      </c>
      <c r="J335">
        <f>ProkustesV!M340</f>
        <v>1.7477400000000001E-2</v>
      </c>
      <c r="K335">
        <f>ProkustesV!N340</f>
        <v>8.9561399999999999E-2</v>
      </c>
      <c r="L335">
        <f>ProkustesV!O340</f>
        <v>-0.273391</v>
      </c>
      <c r="M335">
        <f>ProkustesV!P340</f>
        <v>0.19714499999999999</v>
      </c>
      <c r="N335">
        <f>ProkustesV!Q340</f>
        <v>1.9885E-2</v>
      </c>
      <c r="O335">
        <f>ProkustesV!R340</f>
        <v>-6.2870700000000002E-2</v>
      </c>
      <c r="P335">
        <f>ProkustesV!S340</f>
        <v>2.1455200000000001E-2</v>
      </c>
      <c r="Q335">
        <f>ProkustesV!T340</f>
        <v>-0.22093599999999999</v>
      </c>
      <c r="R335">
        <f>ProkustesV!U340</f>
        <v>-0.29421000000000003</v>
      </c>
      <c r="S335">
        <f>ProkustesV!V340</f>
        <v>-0.200437</v>
      </c>
      <c r="T335">
        <f>ProkustesV!W340</f>
        <v>-0.489228</v>
      </c>
      <c r="U335">
        <f>ProkustesV!X340</f>
        <v>-8.5393299999999995E-3</v>
      </c>
    </row>
    <row r="336" spans="1:21" x14ac:dyDescent="0.3">
      <c r="A336" t="str">
        <f>MID(ProkustesV!C341,4,3)&amp;"_"&amp;ProkustesV!A341&amp;"_"&amp;ProkustesV!B341</f>
        <v>zei_68_4</v>
      </c>
      <c r="B336">
        <f>ProkustesV!E341</f>
        <v>0.42793199999999998</v>
      </c>
      <c r="C336">
        <f>ProkustesV!F341</f>
        <v>6.2923999999999994E-2</v>
      </c>
      <c r="D336">
        <f>ProkustesV!G341</f>
        <v>0.43037599999999998</v>
      </c>
      <c r="E336">
        <f>ProkustesV!H341</f>
        <v>-7.5568999999999997E-2</v>
      </c>
      <c r="F336">
        <f>ProkustesV!I341</f>
        <v>5.57256E-2</v>
      </c>
      <c r="G336">
        <f>ProkustesV!J341</f>
        <v>-1.00292E-2</v>
      </c>
      <c r="H336">
        <f>ProkustesV!K341</f>
        <v>4.0445099999999998E-2</v>
      </c>
      <c r="I336">
        <f>ProkustesV!L341</f>
        <v>0.211896</v>
      </c>
      <c r="J336">
        <f>ProkustesV!M341</f>
        <v>4.7020800000000001E-2</v>
      </c>
      <c r="K336">
        <f>ProkustesV!N341</f>
        <v>6.2568600000000002E-2</v>
      </c>
      <c r="L336">
        <f>ProkustesV!O341</f>
        <v>-0.32488400000000001</v>
      </c>
      <c r="M336">
        <f>ProkustesV!P341</f>
        <v>0.22332199999999999</v>
      </c>
      <c r="N336">
        <f>ProkustesV!Q341</f>
        <v>4.7566700000000003E-2</v>
      </c>
      <c r="O336">
        <f>ProkustesV!R341</f>
        <v>-7.1903400000000006E-2</v>
      </c>
      <c r="P336">
        <f>ProkustesV!S341</f>
        <v>4.4650700000000001E-2</v>
      </c>
      <c r="Q336">
        <f>ProkustesV!T341</f>
        <v>-0.201126</v>
      </c>
      <c r="R336">
        <f>ProkustesV!U341</f>
        <v>-0.27014100000000002</v>
      </c>
      <c r="S336">
        <f>ProkustesV!V341</f>
        <v>-0.19780200000000001</v>
      </c>
      <c r="T336">
        <f>ProkustesV!W341</f>
        <v>-0.49869200000000002</v>
      </c>
      <c r="U336">
        <f>ProkustesV!X341</f>
        <v>-4.2813499999999997E-3</v>
      </c>
    </row>
    <row r="337" spans="1:21" x14ac:dyDescent="0.3">
      <c r="A337" t="str">
        <f>MID(ProkustesV!C342,4,3)&amp;"_"&amp;ProkustesV!A342&amp;"_"&amp;ProkustesV!B342</f>
        <v>zei_68_5</v>
      </c>
      <c r="B337">
        <f>ProkustesV!E342</f>
        <v>0.44862600000000002</v>
      </c>
      <c r="C337">
        <f>ProkustesV!F342</f>
        <v>6.6555699999999995E-2</v>
      </c>
      <c r="D337">
        <f>ProkustesV!G342</f>
        <v>0.45341700000000001</v>
      </c>
      <c r="E337">
        <f>ProkustesV!H342</f>
        <v>-6.1950499999999999E-2</v>
      </c>
      <c r="F337">
        <f>ProkustesV!I342</f>
        <v>7.3766499999999999E-2</v>
      </c>
      <c r="G337">
        <f>ProkustesV!J342</f>
        <v>5.6213699999999997E-3</v>
      </c>
      <c r="H337">
        <f>ProkustesV!K342</f>
        <v>4.4329399999999998E-3</v>
      </c>
      <c r="I337">
        <f>ProkustesV!L342</f>
        <v>0.21384600000000001</v>
      </c>
      <c r="J337">
        <f>ProkustesV!M342</f>
        <v>9.2236100000000001E-3</v>
      </c>
      <c r="K337">
        <f>ProkustesV!N342</f>
        <v>8.5340200000000005E-2</v>
      </c>
      <c r="L337">
        <f>ProkustesV!O342</f>
        <v>-0.26033200000000001</v>
      </c>
      <c r="M337">
        <f>ProkustesV!P342</f>
        <v>0.20504800000000001</v>
      </c>
      <c r="N337">
        <f>ProkustesV!Q342</f>
        <v>1.7113300000000001E-2</v>
      </c>
      <c r="O337">
        <f>ProkustesV!R342</f>
        <v>-7.51082E-2</v>
      </c>
      <c r="P337">
        <f>ProkustesV!S342</f>
        <v>1.48436E-2</v>
      </c>
      <c r="Q337">
        <f>ProkustesV!T342</f>
        <v>-0.225795</v>
      </c>
      <c r="R337">
        <f>ProkustesV!U342</f>
        <v>-0.27602900000000002</v>
      </c>
      <c r="S337">
        <f>ProkustesV!V342</f>
        <v>-0.21870100000000001</v>
      </c>
      <c r="T337">
        <f>ProkustesV!W342</f>
        <v>-0.48506100000000002</v>
      </c>
      <c r="U337">
        <f>ProkustesV!X342</f>
        <v>5.1424799999999996E-3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>
      <selection activeCell="D2" sqref="D2"/>
    </sheetView>
  </sheetViews>
  <sheetFormatPr defaultRowHeight="14.4" x14ac:dyDescent="0.3"/>
  <cols>
    <col min="1" max="1" width="9.88671875" customWidth="1"/>
  </cols>
  <sheetData>
    <row r="1" spans="1:22" x14ac:dyDescent="0.3">
      <c r="A1">
        <f>COUNTIF($A5:$A500,"&lt;&gt;")</f>
        <v>333</v>
      </c>
      <c r="B1" s="1" t="s">
        <v>37</v>
      </c>
      <c r="C1" s="1"/>
      <c r="D1" s="1" t="s">
        <v>795</v>
      </c>
      <c r="E1" s="1"/>
    </row>
    <row r="2" spans="1:22" x14ac:dyDescent="0.3">
      <c r="A2" s="1">
        <v>20</v>
      </c>
      <c r="B2" s="1" t="s">
        <v>38</v>
      </c>
      <c r="C2" s="1"/>
      <c r="D2" s="1"/>
      <c r="E2" s="1"/>
    </row>
    <row r="3" spans="1:22" x14ac:dyDescent="0.3"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/>
    </row>
    <row r="4" spans="1:22" x14ac:dyDescent="0.3">
      <c r="B4" t="str">
        <f>ProkustesV!E9</f>
        <v xml:space="preserve">LM1_Y </v>
      </c>
      <c r="C4" t="str">
        <f>ProkustesV!F9</f>
        <v xml:space="preserve">LM1_X </v>
      </c>
      <c r="D4" t="str">
        <f>ProkustesV!G9</f>
        <v xml:space="preserve">LM2_Y </v>
      </c>
      <c r="E4" t="str">
        <f>ProkustesV!H9</f>
        <v xml:space="preserve">LM2_X </v>
      </c>
      <c r="F4" t="str">
        <f>ProkustesV!I9</f>
        <v xml:space="preserve">LM3_Y </v>
      </c>
      <c r="G4" t="str">
        <f>ProkustesV!J9</f>
        <v xml:space="preserve">LM3_X </v>
      </c>
      <c r="H4" t="str">
        <f>ProkustesV!K9</f>
        <v xml:space="preserve">LM4_Y </v>
      </c>
      <c r="I4" t="str">
        <f>ProkustesV!L9</f>
        <v xml:space="preserve">LM4_X </v>
      </c>
      <c r="J4" t="str">
        <f>ProkustesV!M9</f>
        <v xml:space="preserve">LM5_Y </v>
      </c>
      <c r="K4" t="str">
        <f>ProkustesV!N9</f>
        <v xml:space="preserve">LM5_X </v>
      </c>
      <c r="L4" t="str">
        <f>ProkustesV!O9</f>
        <v xml:space="preserve">LM6_Y </v>
      </c>
      <c r="M4" t="str">
        <f>ProkustesV!P9</f>
        <v xml:space="preserve">LM6_X </v>
      </c>
      <c r="N4" t="str">
        <f>ProkustesV!Q9</f>
        <v xml:space="preserve">LM7_Y </v>
      </c>
      <c r="O4" t="str">
        <f>ProkustesV!R9</f>
        <v xml:space="preserve">LM7_X </v>
      </c>
      <c r="P4" t="str">
        <f>ProkustesV!S9</f>
        <v xml:space="preserve">LM8_Y </v>
      </c>
      <c r="Q4" t="str">
        <f>ProkustesV!T9</f>
        <v xml:space="preserve">LM8_X </v>
      </c>
      <c r="R4" t="str">
        <f>ProkustesV!U9</f>
        <v xml:space="preserve">LM9_Y </v>
      </c>
      <c r="S4" t="str">
        <f>ProkustesV!V9</f>
        <v xml:space="preserve">LM9_X </v>
      </c>
      <c r="T4" t="str">
        <f>ProkustesV!W9</f>
        <v xml:space="preserve">LM10_Y </v>
      </c>
      <c r="U4" t="str">
        <f>ProkustesV!X9</f>
        <v xml:space="preserve">LM10_X </v>
      </c>
    </row>
    <row r="5" spans="1:22" x14ac:dyDescent="0.3">
      <c r="A5" t="str">
        <f>MID(ProkustesV!C10,4,3)&amp;"_"&amp;ProkustesV!A10&amp;"_"&amp;ProkustesV!B10</f>
        <v>alp_1_1</v>
      </c>
      <c r="B5">
        <f>ProkustesV!E10*ProkustesV!$AC10</f>
        <v>2.1676365473643653</v>
      </c>
      <c r="C5">
        <f>ProkustesV!F10*ProkustesV!$AC10</f>
        <v>0.45142293867068617</v>
      </c>
      <c r="D5">
        <f>ProkustesV!G10*ProkustesV!$AC10</f>
        <v>2.155419082125543</v>
      </c>
      <c r="E5">
        <f>ProkustesV!H10*ProkustesV!$AC10</f>
        <v>-0.46059589552334301</v>
      </c>
      <c r="F5">
        <f>ProkustesV!I10*ProkustesV!$AC10</f>
        <v>0.74897959075999032</v>
      </c>
      <c r="G5">
        <f>ProkustesV!J10*ProkustesV!$AC10</f>
        <v>0.13159819129731665</v>
      </c>
      <c r="H5">
        <f>ProkustesV!K10*ProkustesV!$AC10</f>
        <v>0.44478060618998533</v>
      </c>
      <c r="I5">
        <f>ProkustesV!L10*ProkustesV!$AC10</f>
        <v>1.5352475723035397</v>
      </c>
      <c r="J5">
        <f>ProkustesV!M10*ProkustesV!$AC10</f>
        <v>0.43488579493617996</v>
      </c>
      <c r="K5">
        <f>ProkustesV!N10*ProkustesV!$AC10</f>
        <v>0.50834831314575413</v>
      </c>
      <c r="L5">
        <f>ProkustesV!O10*ProkustesV!$AC10</f>
        <v>-1.5903819846696787</v>
      </c>
      <c r="M5">
        <f>ProkustesV!P10*ProkustesV!$AC10</f>
        <v>1.7699488319122174</v>
      </c>
      <c r="N5">
        <f>ProkustesV!Q10*ProkustesV!$AC10</f>
        <v>0.40124101989198663</v>
      </c>
      <c r="O5">
        <f>ProkustesV!R10*ProkustesV!$AC10</f>
        <v>-0.48072386740664641</v>
      </c>
      <c r="P5">
        <f>ProkustesV!S10*ProkustesV!$AC10</f>
        <v>0.42383919661587233</v>
      </c>
      <c r="Q5">
        <f>ProkustesV!T10*ProkustesV!$AC10</f>
        <v>-1.5989106785193721</v>
      </c>
      <c r="R5">
        <f>ProkustesV!U10*ProkustesV!$AC10</f>
        <v>-1.6793958542597678</v>
      </c>
      <c r="S5">
        <f>ProkustesV!V10*ProkustesV!$AC10</f>
        <v>-1.7869934997102626</v>
      </c>
      <c r="T5">
        <f>ProkustesV!W10*ProkustesV!$AC10</f>
        <v>-3.5070039989544766</v>
      </c>
      <c r="U5">
        <f>ProkustesV!X10*ProkustesV!$AC10</f>
        <v>-6.9343178160024221E-2</v>
      </c>
    </row>
    <row r="6" spans="1:22" x14ac:dyDescent="0.3">
      <c r="A6" t="str">
        <f>MID(ProkustesV!C11,4,3)&amp;"_"&amp;ProkustesV!A11&amp;"_"&amp;ProkustesV!B11</f>
        <v>alp_1_2</v>
      </c>
      <c r="B6">
        <f>ProkustesV!E11*ProkustesV!$AC11</f>
        <v>2.7097111245000458</v>
      </c>
      <c r="C6">
        <f>ProkustesV!F11*ProkustesV!$AC11</f>
        <v>0.4816170517234114</v>
      </c>
      <c r="D6">
        <f>ProkustesV!G11*ProkustesV!$AC11</f>
        <v>2.6986327759572384</v>
      </c>
      <c r="E6">
        <f>ProkustesV!H11*ProkustesV!$AC11</f>
        <v>-0.5468808012444405</v>
      </c>
      <c r="F6">
        <f>ProkustesV!I11*ProkustesV!$AC11</f>
        <v>0.99551495555112046</v>
      </c>
      <c r="G6">
        <f>ProkustesV!J11*ProkustesV!$AC11</f>
        <v>-6.4239204440464409E-2</v>
      </c>
      <c r="H6">
        <f>ProkustesV!K11*ProkustesV!$AC11</f>
        <v>0.36190987200461672</v>
      </c>
      <c r="I6">
        <f>ProkustesV!L11*ProkustesV!$AC11</f>
        <v>1.8077777064074125</v>
      </c>
      <c r="J6">
        <f>ProkustesV!M11*ProkustesV!$AC11</f>
        <v>0.36796142908520013</v>
      </c>
      <c r="K6">
        <f>ProkustesV!N11*ProkustesV!$AC11</f>
        <v>0.49455894462959099</v>
      </c>
      <c r="L6">
        <f>ProkustesV!O11*ProkustesV!$AC11</f>
        <v>-2.0271981093972724</v>
      </c>
      <c r="M6">
        <f>ProkustesV!P11*ProkustesV!$AC11</f>
        <v>1.7967655192029495</v>
      </c>
      <c r="N6">
        <f>ProkustesV!Q11*ProkustesV!$AC11</f>
        <v>0.42045824568367202</v>
      </c>
      <c r="O6">
        <f>ProkustesV!R11*ProkustesV!$AC11</f>
        <v>-0.59693479420603457</v>
      </c>
      <c r="P6">
        <f>ProkustesV!S11*ProkustesV!$AC11</f>
        <v>0.40168312811344614</v>
      </c>
      <c r="Q6">
        <f>ProkustesV!T11*ProkustesV!$AC11</f>
        <v>-1.6729335476013616</v>
      </c>
      <c r="R6">
        <f>ProkustesV!U11*ProkustesV!$AC11</f>
        <v>-1.7659196330147475</v>
      </c>
      <c r="S6">
        <f>ProkustesV!V11*ProkustesV!$AC11</f>
        <v>-1.6829239096913917</v>
      </c>
      <c r="T6">
        <f>ProkustesV!W11*ProkustesV!$AC11</f>
        <v>-4.162753788483319</v>
      </c>
      <c r="U6">
        <f>ProkustesV!X11*ProkustesV!$AC11</f>
        <v>-1.6809831770999512E-2</v>
      </c>
    </row>
    <row r="7" spans="1:22" x14ac:dyDescent="0.3">
      <c r="A7" t="str">
        <f>MID(ProkustesV!C12,4,3)&amp;"_"&amp;ProkustesV!A12&amp;"_"&amp;ProkustesV!B12</f>
        <v>alp_1_3</v>
      </c>
      <c r="B7">
        <f>ProkustesV!E12*ProkustesV!$AC12</f>
        <v>2.2514670427524663</v>
      </c>
      <c r="C7">
        <f>ProkustesV!F12*ProkustesV!$AC12</f>
        <v>0.5235944928245474</v>
      </c>
      <c r="D7">
        <f>ProkustesV!G12*ProkustesV!$AC12</f>
        <v>2.303398070861201</v>
      </c>
      <c r="E7">
        <f>ProkustesV!H12*ProkustesV!$AC12</f>
        <v>-0.44189760899224406</v>
      </c>
      <c r="F7">
        <f>ProkustesV!I12*ProkustesV!$AC12</f>
        <v>0.57591980965085421</v>
      </c>
      <c r="G7">
        <f>ProkustesV!J12*ProkustesV!$AC12</f>
        <v>0.10887926571984069</v>
      </c>
      <c r="H7">
        <f>ProkustesV!K12*ProkustesV!$AC12</f>
        <v>0.4972373055664891</v>
      </c>
      <c r="I7">
        <f>ProkustesV!L12*ProkustesV!$AC12</f>
        <v>1.3175258848830769</v>
      </c>
      <c r="J7">
        <f>ProkustesV!M12*ProkustesV!$AC12</f>
        <v>0.52488590280332803</v>
      </c>
      <c r="K7">
        <f>ProkustesV!N12*ProkustesV!$AC12</f>
        <v>0.40670260033003491</v>
      </c>
      <c r="L7">
        <f>ProkustesV!O12*ProkustesV!$AC12</f>
        <v>-1.7070543671915064</v>
      </c>
      <c r="M7">
        <f>ProkustesV!P12*ProkustesV!$AC12</f>
        <v>1.6892427176613889</v>
      </c>
      <c r="N7">
        <f>ProkustesV!Q12*ProkustesV!$AC12</f>
        <v>0.50489749184568622</v>
      </c>
      <c r="O7">
        <f>ProkustesV!R12*ProkustesV!$AC12</f>
        <v>-0.4654712356023688</v>
      </c>
      <c r="P7">
        <f>ProkustesV!S12*ProkustesV!$AC12</f>
        <v>0.53275206080065962</v>
      </c>
      <c r="Q7">
        <f>ProkustesV!T12*ProkustesV!$AC12</f>
        <v>-1.3920026426466741</v>
      </c>
      <c r="R7">
        <f>ProkustesV!U12*ProkustesV!$AC12</f>
        <v>-1.7307966944469604</v>
      </c>
      <c r="S7">
        <f>ProkustesV!V12*ProkustesV!$AC12</f>
        <v>-1.8929781714276888</v>
      </c>
      <c r="T7">
        <f>ProkustesV!W12*ProkustesV!$AC12</f>
        <v>-3.7527131614269207</v>
      </c>
      <c r="U7">
        <f>ProkustesV!X12*ProkustesV!$AC12</f>
        <v>0.1464027356146764</v>
      </c>
    </row>
    <row r="8" spans="1:22" x14ac:dyDescent="0.3">
      <c r="A8" t="str">
        <f>MID(ProkustesV!C13,4,3)&amp;"_"&amp;ProkustesV!A13&amp;"_"&amp;ProkustesV!B13</f>
        <v>alp_1_4</v>
      </c>
      <c r="B8">
        <f>ProkustesV!E13*ProkustesV!$AC13</f>
        <v>2.237508040089891</v>
      </c>
      <c r="C8">
        <f>ProkustesV!F13*ProkustesV!$AC13</f>
        <v>0.46086384126240021</v>
      </c>
      <c r="D8">
        <f>ProkustesV!G13*ProkustesV!$AC13</f>
        <v>2.2397112997527007</v>
      </c>
      <c r="E8">
        <f>ProkustesV!H13*ProkustesV!$AC13</f>
        <v>-0.54466094000243592</v>
      </c>
      <c r="F8">
        <f>ProkustesV!I13*ProkustesV!$AC13</f>
        <v>0.21301101793915508</v>
      </c>
      <c r="G8">
        <f>ProkustesV!J13*ProkustesV!$AC13</f>
        <v>2.3488389402436197E-2</v>
      </c>
      <c r="H8">
        <f>ProkustesV!K13*ProkustesV!$AC13</f>
        <v>0.44128765820106208</v>
      </c>
      <c r="I8">
        <f>ProkustesV!L13*ProkustesV!$AC13</f>
        <v>1.4977809692300676</v>
      </c>
      <c r="J8">
        <f>ProkustesV!M13*ProkustesV!$AC13</f>
        <v>0.45092328921351671</v>
      </c>
      <c r="K8">
        <f>ProkustesV!N13*ProkustesV!$AC13</f>
        <v>0.46895655920439422</v>
      </c>
      <c r="L8">
        <f>ProkustesV!O13*ProkustesV!$AC13</f>
        <v>-1.4423585721532555</v>
      </c>
      <c r="M8">
        <f>ProkustesV!P13*ProkustesV!$AC13</f>
        <v>1.7701329036520694</v>
      </c>
      <c r="N8">
        <f>ProkustesV!Q13*ProkustesV!$AC13</f>
        <v>0.53158595121262098</v>
      </c>
      <c r="O8">
        <f>ProkustesV!R13*ProkustesV!$AC13</f>
        <v>-0.45252238856191135</v>
      </c>
      <c r="P8">
        <f>ProkustesV!S13*ProkustesV!$AC13</f>
        <v>0.53471154966264145</v>
      </c>
      <c r="Q8">
        <f>ProkustesV!T13*ProkustesV!$AC13</f>
        <v>-1.3884513106611835</v>
      </c>
      <c r="R8">
        <f>ProkustesV!U13*ProkustesV!$AC13</f>
        <v>-1.6121863320078318</v>
      </c>
      <c r="S8">
        <f>ProkustesV!V13*ProkustesV!$AC13</f>
        <v>-1.723662432655098</v>
      </c>
      <c r="T8">
        <f>ProkustesV!W13*ProkustesV!$AC13</f>
        <v>-3.5941920079910199</v>
      </c>
      <c r="U8">
        <f>ProkustesV!X13*ProkustesV!$AC13</f>
        <v>-0.11193190393567549</v>
      </c>
    </row>
    <row r="9" spans="1:22" x14ac:dyDescent="0.3">
      <c r="A9" t="str">
        <f>MID(ProkustesV!C14,4,3)&amp;"_"&amp;ProkustesV!A14&amp;"_"&amp;ProkustesV!B14</f>
        <v>alp_2_1</v>
      </c>
      <c r="B9">
        <f>ProkustesV!E14*ProkustesV!$AC14</f>
        <v>2.5328069573067866</v>
      </c>
      <c r="C9">
        <f>ProkustesV!F14*ProkustesV!$AC14</f>
        <v>0.72857153884344572</v>
      </c>
      <c r="D9">
        <f>ProkustesV!G14*ProkustesV!$AC14</f>
        <v>2.5523844085498109</v>
      </c>
      <c r="E9">
        <f>ProkustesV!H14*ProkustesV!$AC14</f>
        <v>-0.62863188824864946</v>
      </c>
      <c r="F9">
        <f>ProkustesV!I14*ProkustesV!$AC14</f>
        <v>0.18297195525604948</v>
      </c>
      <c r="G9">
        <f>ProkustesV!J14*ProkustesV!$AC14</f>
        <v>0.12010136528640343</v>
      </c>
      <c r="H9">
        <f>ProkustesV!K14*ProkustesV!$AC14</f>
        <v>0.64552713615706958</v>
      </c>
      <c r="I9">
        <f>ProkustesV!L14*ProkustesV!$AC14</f>
        <v>1.5140607276475262</v>
      </c>
      <c r="J9">
        <f>ProkustesV!M14*ProkustesV!$AC14</f>
        <v>0.60560009500876466</v>
      </c>
      <c r="K9">
        <f>ProkustesV!N14*ProkustesV!$AC14</f>
        <v>0.42619563386690201</v>
      </c>
      <c r="L9">
        <f>ProkustesV!O14*ProkustesV!$AC14</f>
        <v>-2.2669635299587649</v>
      </c>
      <c r="M9">
        <f>ProkustesV!P14*ProkustesV!$AC14</f>
        <v>1.6940224095935796</v>
      </c>
      <c r="N9">
        <f>ProkustesV!Q14*ProkustesV!$AC14</f>
        <v>0.74500350355451173</v>
      </c>
      <c r="O9">
        <f>ProkustesV!R14*ProkustesV!$AC14</f>
        <v>-0.59474674317643605</v>
      </c>
      <c r="P9">
        <f>ProkustesV!S14*ProkustesV!$AC14</f>
        <v>0.77144836317613197</v>
      </c>
      <c r="Q9">
        <f>ProkustesV!T14*ProkustesV!$AC14</f>
        <v>-1.7965282648115073</v>
      </c>
      <c r="R9">
        <f>ProkustesV!U14*ProkustesV!$AC14</f>
        <v>-2.010357300616358</v>
      </c>
      <c r="S9">
        <f>ProkustesV!V14*ProkustesV!$AC14</f>
        <v>-1.5991098442616232</v>
      </c>
      <c r="T9">
        <f>ProkustesV!W14*ProkustesV!$AC14</f>
        <v>-3.7584294165679051</v>
      </c>
      <c r="U9">
        <f>ProkustesV!X14*ProkustesV!$AC14</f>
        <v>0.13606791185450554</v>
      </c>
    </row>
    <row r="10" spans="1:22" x14ac:dyDescent="0.3">
      <c r="A10" t="str">
        <f>MID(ProkustesV!C15,4,3)&amp;"_"&amp;ProkustesV!A15&amp;"_"&amp;ProkustesV!B15</f>
        <v>alp_2_2</v>
      </c>
      <c r="B10">
        <f>ProkustesV!E15*ProkustesV!$AC15</f>
        <v>2.3125543561448487</v>
      </c>
      <c r="C10">
        <f>ProkustesV!F15*ProkustesV!$AC15</f>
        <v>0.60029506835188018</v>
      </c>
      <c r="D10">
        <f>ProkustesV!G15*ProkustesV!$AC15</f>
        <v>2.335852533617341</v>
      </c>
      <c r="E10">
        <f>ProkustesV!H15*ProkustesV!$AC15</f>
        <v>-0.64415794090960676</v>
      </c>
      <c r="F10">
        <f>ProkustesV!I15*ProkustesV!$AC15</f>
        <v>7.4615390382376134E-2</v>
      </c>
      <c r="G10">
        <f>ProkustesV!J15*ProkustesV!$AC15</f>
        <v>-6.4039847756232726E-2</v>
      </c>
      <c r="H10">
        <f>ProkustesV!K15*ProkustesV!$AC15</f>
        <v>0.55730074754457204</v>
      </c>
      <c r="I10">
        <f>ProkustesV!L15*ProkustesV!$AC15</f>
        <v>1.8602077605512939</v>
      </c>
      <c r="J10">
        <f>ProkustesV!M15*ProkustesV!$AC15</f>
        <v>0.55591617782934288</v>
      </c>
      <c r="K10">
        <f>ProkustesV!N15*ProkustesV!$AC15</f>
        <v>0.6551948049418399</v>
      </c>
      <c r="L10">
        <f>ProkustesV!O15*ProkustesV!$AC15</f>
        <v>-1.9733482314016837</v>
      </c>
      <c r="M10">
        <f>ProkustesV!P15*ProkustesV!$AC15</f>
        <v>1.4856607965753821</v>
      </c>
      <c r="N10">
        <f>ProkustesV!Q15*ProkustesV!$AC15</f>
        <v>0.705948905678912</v>
      </c>
      <c r="O10">
        <f>ProkustesV!R15*ProkustesV!$AC15</f>
        <v>-0.53900599328498566</v>
      </c>
      <c r="P10">
        <f>ProkustesV!S15*ProkustesV!$AC15</f>
        <v>0.74594534375975685</v>
      </c>
      <c r="Q10">
        <f>ProkustesV!T15*ProkustesV!$AC15</f>
        <v>-1.8230437026945088</v>
      </c>
      <c r="R10">
        <f>ProkustesV!U15*ProkustesV!$AC15</f>
        <v>-1.8889419551759008</v>
      </c>
      <c r="S10">
        <f>ProkustesV!V15*ProkustesV!$AC15</f>
        <v>-1.7446856683248535</v>
      </c>
      <c r="T10">
        <f>ProkustesV!W15*ProkustesV!$AC15</f>
        <v>-3.4258479778003652</v>
      </c>
      <c r="U10">
        <f>ProkustesV!X15*ProkustesV!$AC15</f>
        <v>0.21358030657731156</v>
      </c>
    </row>
    <row r="11" spans="1:22" x14ac:dyDescent="0.3">
      <c r="A11" t="str">
        <f>MID(ProkustesV!C16,4,3)&amp;"_"&amp;ProkustesV!A16&amp;"_"&amp;ProkustesV!B16</f>
        <v>alp_2_3</v>
      </c>
      <c r="B11">
        <f>ProkustesV!E16*ProkustesV!$AC16</f>
        <v>3.0050687468976318</v>
      </c>
      <c r="C11">
        <f>ProkustesV!F16*ProkustesV!$AC16</f>
        <v>0.65497881935141933</v>
      </c>
      <c r="D11">
        <f>ProkustesV!G16*ProkustesV!$AC16</f>
        <v>3.0564382050733565</v>
      </c>
      <c r="E11">
        <f>ProkustesV!H16*ProkustesV!$AC16</f>
        <v>-0.59931007534477543</v>
      </c>
      <c r="F11">
        <f>ProkustesV!I16*ProkustesV!$AC16</f>
        <v>0.45793834521814908</v>
      </c>
      <c r="G11">
        <f>ProkustesV!J16*ProkustesV!$AC16</f>
        <v>2.4022451982819507E-2</v>
      </c>
      <c r="H11">
        <f>ProkustesV!K16*ProkustesV!$AC16</f>
        <v>0.68533224718501107</v>
      </c>
      <c r="I11">
        <f>ProkustesV!L16*ProkustesV!$AC16</f>
        <v>1.6358025128148086</v>
      </c>
      <c r="J11">
        <f>ProkustesV!M16*ProkustesV!$AC16</f>
        <v>0.63919370828764388</v>
      </c>
      <c r="K11">
        <f>ProkustesV!N16*ProkustesV!$AC16</f>
        <v>0.55807840930926544</v>
      </c>
      <c r="L11">
        <f>ProkustesV!O16*ProkustesV!$AC16</f>
        <v>-2.4771647297768418</v>
      </c>
      <c r="M11">
        <f>ProkustesV!P16*ProkustesV!$AC16</f>
        <v>1.7018755771392386</v>
      </c>
      <c r="N11">
        <f>ProkustesV!Q16*ProkustesV!$AC16</f>
        <v>0.74573044864047811</v>
      </c>
      <c r="O11">
        <f>ProkustesV!R16*ProkustesV!$AC16</f>
        <v>-0.57357835952652059</v>
      </c>
      <c r="P11">
        <f>ProkustesV!S16*ProkustesV!$AC16</f>
        <v>0.81976452330228156</v>
      </c>
      <c r="Q11">
        <f>ProkustesV!T16*ProkustesV!$AC16</f>
        <v>-1.6463826283135463</v>
      </c>
      <c r="R11">
        <f>ProkustesV!U16*ProkustesV!$AC16</f>
        <v>-2.6011205852486539</v>
      </c>
      <c r="S11">
        <f>ProkustesV!V16*ProkustesV!$AC16</f>
        <v>-1.8842975073081349</v>
      </c>
      <c r="T11">
        <f>ProkustesV!W16*ProkustesV!$AC16</f>
        <v>-4.3311800994630145</v>
      </c>
      <c r="U11">
        <f>ProkustesV!X16*ProkustesV!$AC16</f>
        <v>0.12880358986265869</v>
      </c>
    </row>
    <row r="12" spans="1:22" x14ac:dyDescent="0.3">
      <c r="A12" t="str">
        <f>MID(ProkustesV!C17,4,3)&amp;"_"&amp;ProkustesV!A17&amp;"_"&amp;ProkustesV!B17</f>
        <v>alp_2_4</v>
      </c>
      <c r="B12">
        <f>ProkustesV!E17*ProkustesV!$AC17</f>
        <v>2.51840887917793</v>
      </c>
      <c r="C12">
        <f>ProkustesV!F17*ProkustesV!$AC17</f>
        <v>0.68825255695632581</v>
      </c>
      <c r="D12">
        <f>ProkustesV!G17*ProkustesV!$AC17</f>
        <v>2.6680821885054669</v>
      </c>
      <c r="E12">
        <f>ProkustesV!H17*ProkustesV!$AC17</f>
        <v>-0.61180964861263376</v>
      </c>
      <c r="F12">
        <f>ProkustesV!I17*ProkustesV!$AC17</f>
        <v>0.56775312868420169</v>
      </c>
      <c r="G12">
        <f>ProkustesV!J17*ProkustesV!$AC17</f>
        <v>-0.12113063746946227</v>
      </c>
      <c r="H12">
        <f>ProkustesV!K17*ProkustesV!$AC17</f>
        <v>0.46146097439849526</v>
      </c>
      <c r="I12">
        <f>ProkustesV!L17*ProkustesV!$AC17</f>
        <v>1.6609488255094709</v>
      </c>
      <c r="J12">
        <f>ProkustesV!M17*ProkustesV!$AC17</f>
        <v>0.59748004165104396</v>
      </c>
      <c r="K12">
        <f>ProkustesV!N17*ProkustesV!$AC17</f>
        <v>0.54829422313048093</v>
      </c>
      <c r="L12">
        <f>ProkustesV!O17*ProkustesV!$AC17</f>
        <v>-2.2224933747377444</v>
      </c>
      <c r="M12">
        <f>ProkustesV!P17*ProkustesV!$AC17</f>
        <v>1.8657515986779192</v>
      </c>
      <c r="N12">
        <f>ProkustesV!Q17*ProkustesV!$AC17</f>
        <v>0.64320796299765692</v>
      </c>
      <c r="O12">
        <f>ProkustesV!R17*ProkustesV!$AC17</f>
        <v>-0.61803994398131445</v>
      </c>
      <c r="P12">
        <f>ProkustesV!S17*ProkustesV!$AC17</f>
        <v>0.70439761422402136</v>
      </c>
      <c r="Q12">
        <f>ProkustesV!T17*ProkustesV!$AC17</f>
        <v>-1.6733486116911256</v>
      </c>
      <c r="R12">
        <f>ProkustesV!U17*ProkustesV!$AC17</f>
        <v>-2.3411346447420165</v>
      </c>
      <c r="S12">
        <f>ProkustesV!V17*ProkustesV!$AC17</f>
        <v>-1.7853375737555606</v>
      </c>
      <c r="T12">
        <f>ProkustesV!W17*ProkustesV!$AC17</f>
        <v>-3.5971613224315382</v>
      </c>
      <c r="U12">
        <f>ProkustesV!X17*ProkustesV!$AC17</f>
        <v>4.6420514190664772E-2</v>
      </c>
    </row>
    <row r="13" spans="1:22" x14ac:dyDescent="0.3">
      <c r="A13" t="str">
        <f>MID(ProkustesV!C18,4,3)&amp;"_"&amp;ProkustesV!A18&amp;"_"&amp;ProkustesV!B18</f>
        <v>alp_2_5</v>
      </c>
      <c r="B13">
        <f>ProkustesV!E18*ProkustesV!$AC18</f>
        <v>2.3029399121246685</v>
      </c>
      <c r="C13">
        <f>ProkustesV!F18*ProkustesV!$AC18</f>
        <v>0.64953118380786068</v>
      </c>
      <c r="D13">
        <f>ProkustesV!G18*ProkustesV!$AC18</f>
        <v>2.3070635697049848</v>
      </c>
      <c r="E13">
        <f>ProkustesV!H18*ProkustesV!$AC18</f>
        <v>-0.71097567385968152</v>
      </c>
      <c r="F13">
        <f>ProkustesV!I18*ProkustesV!$AC18</f>
        <v>9.8396711795690261E-2</v>
      </c>
      <c r="G13">
        <f>ProkustesV!J18*ProkustesV!$AC18</f>
        <v>1.7344395958225744E-2</v>
      </c>
      <c r="H13">
        <f>ProkustesV!K18*ProkustesV!$AC18</f>
        <v>0.58120729077180877</v>
      </c>
      <c r="I13">
        <f>ProkustesV!L18*ProkustesV!$AC18</f>
        <v>1.7745008296100899</v>
      </c>
      <c r="J13">
        <f>ProkustesV!M18*ProkustesV!$AC18</f>
        <v>0.60971099473880852</v>
      </c>
      <c r="K13">
        <f>ProkustesV!N18*ProkustesV!$AC18</f>
        <v>0.62542604792653156</v>
      </c>
      <c r="L13">
        <f>ProkustesV!O18*ProkustesV!$AC18</f>
        <v>-2.1409684858781795</v>
      </c>
      <c r="M13">
        <f>ProkustesV!P18*ProkustesV!$AC18</f>
        <v>1.6226625780295623</v>
      </c>
      <c r="N13">
        <f>ProkustesV!Q18*ProkustesV!$AC18</f>
        <v>0.675390036222139</v>
      </c>
      <c r="O13">
        <f>ProkustesV!R18*ProkustesV!$AC18</f>
        <v>-0.59953332972536166</v>
      </c>
      <c r="P13">
        <f>ProkustesV!S18*ProkustesV!$AC18</f>
        <v>0.69695125387638424</v>
      </c>
      <c r="Q13">
        <f>ProkustesV!T18*ProkustesV!$AC18</f>
        <v>-1.6729698724393443</v>
      </c>
      <c r="R13">
        <f>ProkustesV!U18*ProkustesV!$AC18</f>
        <v>-2.0856942093909794</v>
      </c>
      <c r="S13">
        <f>ProkustesV!V18*ProkustesV!$AC18</f>
        <v>-1.8243167380924263</v>
      </c>
      <c r="T13">
        <f>ProkustesV!W18*ProkustesV!$AC18</f>
        <v>-3.0449990660704365</v>
      </c>
      <c r="U13">
        <f>ProkustesV!X18*ProkustesV!$AC18</f>
        <v>0.11833237167914426</v>
      </c>
    </row>
    <row r="14" spans="1:22" x14ac:dyDescent="0.3">
      <c r="A14" t="str">
        <f>MID(ProkustesV!C19,4,3)&amp;"_"&amp;ProkustesV!A19&amp;"_"&amp;ProkustesV!B19</f>
        <v>alp_3_1</v>
      </c>
      <c r="B14">
        <f>ProkustesV!E19*ProkustesV!$AC19</f>
        <v>2.3291132161306471</v>
      </c>
      <c r="C14">
        <f>ProkustesV!F19*ProkustesV!$AC19</f>
        <v>0.56178735424196824</v>
      </c>
      <c r="D14">
        <f>ProkustesV!G19*ProkustesV!$AC19</f>
        <v>2.3557475690939897</v>
      </c>
      <c r="E14">
        <f>ProkustesV!H19*ProkustesV!$AC19</f>
        <v>-0.53584627080858405</v>
      </c>
      <c r="F14">
        <f>ProkustesV!I19*ProkustesV!$AC19</f>
        <v>8.1917490392599962E-2</v>
      </c>
      <c r="G14">
        <f>ProkustesV!J19*ProkustesV!$AC19</f>
        <v>5.4977431444975744E-2</v>
      </c>
      <c r="H14">
        <f>ProkustesV!K19*ProkustesV!$AC19</f>
        <v>0.81587199899446783</v>
      </c>
      <c r="I14">
        <f>ProkustesV!L19*ProkustesV!$AC19</f>
        <v>1.5232452735164277</v>
      </c>
      <c r="J14">
        <f>ProkustesV!M19*ProkustesV!$AC19</f>
        <v>0.76673703181714259</v>
      </c>
      <c r="K14">
        <f>ProkustesV!N19*ProkustesV!$AC19</f>
        <v>0.41692398697895716</v>
      </c>
      <c r="L14">
        <f>ProkustesV!O19*ProkustesV!$AC19</f>
        <v>-2.0990539699512434</v>
      </c>
      <c r="M14">
        <f>ProkustesV!P19*ProkustesV!$AC19</f>
        <v>1.4016507012432273</v>
      </c>
      <c r="N14">
        <f>ProkustesV!Q19*ProkustesV!$AC19</f>
        <v>0.75852403522450862</v>
      </c>
      <c r="O14">
        <f>ProkustesV!R19*ProkustesV!$AC19</f>
        <v>-0.3870936478622784</v>
      </c>
      <c r="P14">
        <f>ProkustesV!S19*ProkustesV!$AC19</f>
        <v>0.76536819905170361</v>
      </c>
      <c r="Q14">
        <f>ProkustesV!T19*ProkustesV!$AC19</f>
        <v>-1.5696630055026575</v>
      </c>
      <c r="R14">
        <f>ProkustesV!U19*ProkustesV!$AC19</f>
        <v>-1.9687765032704077</v>
      </c>
      <c r="S14">
        <f>ProkustesV!V19*ProkustesV!$AC19</f>
        <v>-1.589037777729891</v>
      </c>
      <c r="T14">
        <f>ProkustesV!W19*ProkustesV!$AC19</f>
        <v>-3.8054504295060609</v>
      </c>
      <c r="U14">
        <f>ProkustesV!X19*ProkustesV!$AC19</f>
        <v>0.12305942763561789</v>
      </c>
    </row>
    <row r="15" spans="1:22" x14ac:dyDescent="0.3">
      <c r="A15" t="str">
        <f>MID(ProkustesV!C20,4,3)&amp;"_"&amp;ProkustesV!A20&amp;"_"&amp;ProkustesV!B20</f>
        <v>alp_3_2</v>
      </c>
      <c r="B15">
        <f>ProkustesV!E20*ProkustesV!$AC20</f>
        <v>2.0216839827121635</v>
      </c>
      <c r="C15">
        <f>ProkustesV!F20*ProkustesV!$AC20</f>
        <v>0.62280782623490272</v>
      </c>
      <c r="D15">
        <f>ProkustesV!G20*ProkustesV!$AC20</f>
        <v>2.0856127084766825</v>
      </c>
      <c r="E15">
        <f>ProkustesV!H20*ProkustesV!$AC20</f>
        <v>-0.59382517127580947</v>
      </c>
      <c r="F15">
        <f>ProkustesV!I20*ProkustesV!$AC20</f>
        <v>-0.14901312318982007</v>
      </c>
      <c r="G15">
        <f>ProkustesV!J20*ProkustesV!$AC20</f>
        <v>0.14458595589684975</v>
      </c>
      <c r="H15">
        <f>ProkustesV!K20*ProkustesV!$AC20</f>
        <v>0.65887263480877611</v>
      </c>
      <c r="I15">
        <f>ProkustesV!L20*ProkustesV!$AC20</f>
        <v>1.5486962282656782</v>
      </c>
      <c r="J15">
        <f>ProkustesV!M20*ProkustesV!$AC20</f>
        <v>0.61924196159121236</v>
      </c>
      <c r="K15">
        <f>ProkustesV!N20*ProkustesV!$AC20</f>
        <v>0.51078591966960318</v>
      </c>
      <c r="L15">
        <f>ProkustesV!O20*ProkustesV!$AC20</f>
        <v>-1.6475668437548012</v>
      </c>
      <c r="M15">
        <f>ProkustesV!P20*ProkustesV!$AC20</f>
        <v>1.3700087798893956</v>
      </c>
      <c r="N15">
        <f>ProkustesV!Q20*ProkustesV!$AC20</f>
        <v>0.6040108814548466</v>
      </c>
      <c r="O15">
        <f>ProkustesV!R20*ProkustesV!$AC20</f>
        <v>-0.61084396211210246</v>
      </c>
      <c r="P15">
        <f>ProkustesV!S20*ProkustesV!$AC20</f>
        <v>0.59334016590048666</v>
      </c>
      <c r="Q15">
        <f>ProkustesV!T20*ProkustesV!$AC20</f>
        <v>-1.613066954002782</v>
      </c>
      <c r="R15">
        <f>ProkustesV!U20*ProkustesV!$AC20</f>
        <v>-1.5779100372644881</v>
      </c>
      <c r="S15">
        <f>ProkustesV!V20*ProkustesV!$AC20</f>
        <v>-1.3829880493546203</v>
      </c>
      <c r="T15">
        <f>ProkustesV!W20*ProkustesV!$AC20</f>
        <v>-3.2082747199240997</v>
      </c>
      <c r="U15">
        <f>ProkustesV!X20*ProkustesV!$AC20</f>
        <v>3.8371331674053313E-3</v>
      </c>
    </row>
    <row r="16" spans="1:22" x14ac:dyDescent="0.3">
      <c r="A16" t="str">
        <f>MID(ProkustesV!C21,4,3)&amp;"_"&amp;ProkustesV!A21&amp;"_"&amp;ProkustesV!B21</f>
        <v>alp_3_3</v>
      </c>
      <c r="B16">
        <f>ProkustesV!E21*ProkustesV!$AC21</f>
        <v>2.0447459970355157</v>
      </c>
      <c r="C16">
        <f>ProkustesV!F21*ProkustesV!$AC21</f>
        <v>0.70217750965089798</v>
      </c>
      <c r="D16">
        <f>ProkustesV!G21*ProkustesV!$AC21</f>
        <v>2.0847083820588268</v>
      </c>
      <c r="E16">
        <f>ProkustesV!H21*ProkustesV!$AC21</f>
        <v>-0.51409331392075752</v>
      </c>
      <c r="F16">
        <f>ProkustesV!I21*ProkustesV!$AC21</f>
        <v>0.1026162945029564</v>
      </c>
      <c r="G16">
        <f>ProkustesV!J21*ProkustesV!$AC21</f>
        <v>8.0045453833586647E-2</v>
      </c>
      <c r="H16">
        <f>ProkustesV!K21*ProkustesV!$AC21</f>
        <v>0.61221161072829033</v>
      </c>
      <c r="I16">
        <f>ProkustesV!L21*ProkustesV!$AC21</f>
        <v>1.3748142440591846</v>
      </c>
      <c r="J16">
        <f>ProkustesV!M21*ProkustesV!$AC21</f>
        <v>0.62839988422107174</v>
      </c>
      <c r="K16">
        <f>ProkustesV!N21*ProkustesV!$AC21</f>
        <v>0.51357847569656545</v>
      </c>
      <c r="L16">
        <f>ProkustesV!O21*ProkustesV!$AC21</f>
        <v>-1.8793557037673634</v>
      </c>
      <c r="M16">
        <f>ProkustesV!P21*ProkustesV!$AC21</f>
        <v>1.133238594636059</v>
      </c>
      <c r="N16">
        <f>ProkustesV!Q21*ProkustesV!$AC21</f>
        <v>0.67239893384284</v>
      </c>
      <c r="O16">
        <f>ProkustesV!R21*ProkustesV!$AC21</f>
        <v>-0.57137055261565373</v>
      </c>
      <c r="P16">
        <f>ProkustesV!S21*ProkustesV!$AC21</f>
        <v>0.64006400195623037</v>
      </c>
      <c r="Q16">
        <f>ProkustesV!T21*ProkustesV!$AC21</f>
        <v>-1.6219425366854903</v>
      </c>
      <c r="R16">
        <f>ProkustesV!U21*ProkustesV!$AC21</f>
        <v>-1.8555518671661528</v>
      </c>
      <c r="S16">
        <f>ProkustesV!V21*ProkustesV!$AC21</f>
        <v>-1.3015776149157496</v>
      </c>
      <c r="T16">
        <f>ProkustesV!W21*ProkustesV!$AC21</f>
        <v>-3.0502381279136284</v>
      </c>
      <c r="U16">
        <f>ProkustesV!X21*ProkustesV!$AC21</f>
        <v>0.20512557875146181</v>
      </c>
    </row>
    <row r="17" spans="1:21" x14ac:dyDescent="0.3">
      <c r="A17" t="str">
        <f>MID(ProkustesV!C22,4,3)&amp;"_"&amp;ProkustesV!A22&amp;"_"&amp;ProkustesV!B22</f>
        <v>alp_3_4</v>
      </c>
      <c r="B17">
        <f>ProkustesV!E22*ProkustesV!$AC22</f>
        <v>1.9125997626488107</v>
      </c>
      <c r="C17">
        <f>ProkustesV!F22*ProkustesV!$AC22</f>
        <v>0.56744562350953276</v>
      </c>
      <c r="D17">
        <f>ProkustesV!G22*ProkustesV!$AC22</f>
        <v>1.8901664753978273</v>
      </c>
      <c r="E17">
        <f>ProkustesV!H22*ProkustesV!$AC22</f>
        <v>-0.56722163174123863</v>
      </c>
      <c r="F17">
        <f>ProkustesV!I22*ProkustesV!$AC22</f>
        <v>-0.26509198374803516</v>
      </c>
      <c r="G17">
        <f>ProkustesV!J22*ProkustesV!$AC22</f>
        <v>-7.1958776832064574E-3</v>
      </c>
      <c r="H17">
        <f>ProkustesV!K22*ProkustesV!$AC22</f>
        <v>0.60051397169828014</v>
      </c>
      <c r="I17">
        <f>ProkustesV!L22*ProkustesV!$AC22</f>
        <v>1.4717623593789091</v>
      </c>
      <c r="J17">
        <f>ProkustesV!M22*ProkustesV!$AC22</f>
        <v>0.59468108961021393</v>
      </c>
      <c r="K17">
        <f>ProkustesV!N22*ProkustesV!$AC22</f>
        <v>0.46396995416302228</v>
      </c>
      <c r="L17">
        <f>ProkustesV!O22*ProkustesV!$AC22</f>
        <v>-1.5106198146147107</v>
      </c>
      <c r="M17">
        <f>ProkustesV!P22*ProkustesV!$AC22</f>
        <v>1.428425068777224</v>
      </c>
      <c r="N17">
        <f>ProkustesV!Q22*ProkustesV!$AC22</f>
        <v>0.67660295207515964</v>
      </c>
      <c r="O17">
        <f>ProkustesV!R22*ProkustesV!$AC22</f>
        <v>-0.46497450607818924</v>
      </c>
      <c r="P17">
        <f>ProkustesV!S22*ProkustesV!$AC22</f>
        <v>0.63898484215631535</v>
      </c>
      <c r="Q17">
        <f>ProkustesV!T22*ProkustesV!$AC22</f>
        <v>-1.4805173675812695</v>
      </c>
      <c r="R17">
        <f>ProkustesV!U22*ProkustesV!$AC22</f>
        <v>-1.4557702567339477</v>
      </c>
      <c r="S17">
        <f>ProkustesV!V22*ProkustesV!$AC22</f>
        <v>-1.4366627355858086</v>
      </c>
      <c r="T17">
        <f>ProkustesV!W22*ProkustesV!$AC22</f>
        <v>-3.0820585108845213</v>
      </c>
      <c r="U17">
        <f>ProkustesV!X22*ProkustesV!$AC22</f>
        <v>2.4969283393132462E-2</v>
      </c>
    </row>
    <row r="18" spans="1:21" x14ac:dyDescent="0.3">
      <c r="A18" t="str">
        <f>MID(ProkustesV!C23,4,3)&amp;"_"&amp;ProkustesV!A23&amp;"_"&amp;ProkustesV!B23</f>
        <v>alp_3_5</v>
      </c>
      <c r="B18">
        <f>ProkustesV!E23*ProkustesV!$AC23</f>
        <v>2.5185090175238174</v>
      </c>
      <c r="C18">
        <f>ProkustesV!F23*ProkustesV!$AC23</f>
        <v>0.6669699948056903</v>
      </c>
      <c r="D18">
        <f>ProkustesV!G23*ProkustesV!$AC23</f>
        <v>2.5084970500274988</v>
      </c>
      <c r="E18">
        <f>ProkustesV!H23*ProkustesV!$AC23</f>
        <v>-0.53832746187967329</v>
      </c>
      <c r="F18">
        <f>ProkustesV!I23*ProkustesV!$AC23</f>
        <v>0.53390363466851887</v>
      </c>
      <c r="G18">
        <f>ProkustesV!J23*ProkustesV!$AC23</f>
        <v>0.13971264726797925</v>
      </c>
      <c r="H18">
        <f>ProkustesV!K23*ProkustesV!$AC23</f>
        <v>0.58450977121925962</v>
      </c>
      <c r="I18">
        <f>ProkustesV!L23*ProkustesV!$AC23</f>
        <v>1.5716679706405488</v>
      </c>
      <c r="J18">
        <f>ProkustesV!M23*ProkustesV!$AC23</f>
        <v>0.52485911571678801</v>
      </c>
      <c r="K18">
        <f>ProkustesV!N23*ProkustesV!$AC23</f>
        <v>0.49846872246016366</v>
      </c>
      <c r="L18">
        <f>ProkustesV!O23*ProkustesV!$AC23</f>
        <v>-1.9408170868110051</v>
      </c>
      <c r="M18">
        <f>ProkustesV!P23*ProkustesV!$AC23</f>
        <v>1.7260871013439567</v>
      </c>
      <c r="N18">
        <f>ProkustesV!Q23*ProkustesV!$AC23</f>
        <v>0.51829790218619476</v>
      </c>
      <c r="O18">
        <f>ProkustesV!R23*ProkustesV!$AC23</f>
        <v>-0.60919447394596338</v>
      </c>
      <c r="P18">
        <f>ProkustesV!S23*ProkustesV!$AC23</f>
        <v>0.55244686716486124</v>
      </c>
      <c r="Q18">
        <f>ProkustesV!T23*ProkustesV!$AC23</f>
        <v>-1.7943287842928834</v>
      </c>
      <c r="R18">
        <f>ProkustesV!U23*ProkustesV!$AC23</f>
        <v>-1.9194010383603115</v>
      </c>
      <c r="S18">
        <f>ProkustesV!V23*ProkustesV!$AC23</f>
        <v>-1.6635263662440651</v>
      </c>
      <c r="T18">
        <f>ProkustesV!W23*ProkustesV!$AC23</f>
        <v>-3.880804530248017</v>
      </c>
      <c r="U18">
        <f>ProkustesV!X23*ProkustesV!$AC23</f>
        <v>2.4656438604979593E-3</v>
      </c>
    </row>
    <row r="19" spans="1:21" x14ac:dyDescent="0.3">
      <c r="A19" t="str">
        <f>MID(ProkustesV!C24,4,3)&amp;"_"&amp;ProkustesV!A24&amp;"_"&amp;ProkustesV!B24</f>
        <v>alp_4_1</v>
      </c>
      <c r="B19">
        <f>ProkustesV!E24*ProkustesV!$AC24</f>
        <v>1.8643647700752382</v>
      </c>
      <c r="C19">
        <f>ProkustesV!F24*ProkustesV!$AC24</f>
        <v>0.56941112936913685</v>
      </c>
      <c r="D19">
        <f>ProkustesV!G24*ProkustesV!$AC24</f>
        <v>1.8798181777872633</v>
      </c>
      <c r="E19">
        <f>ProkustesV!H24*ProkustesV!$AC24</f>
        <v>-0.57600997656752739</v>
      </c>
      <c r="F19">
        <f>ProkustesV!I24*ProkustesV!$AC24</f>
        <v>-3.9119737694663224E-2</v>
      </c>
      <c r="G19">
        <f>ProkustesV!J24*ProkustesV!$AC24</f>
        <v>1.086580646958263E-3</v>
      </c>
      <c r="H19">
        <f>ProkustesV!K24*ProkustesV!$AC24</f>
        <v>0.6380657127714533</v>
      </c>
      <c r="I19">
        <f>ProkustesV!L24*ProkustesV!$AC24</f>
        <v>1.6171161516915122</v>
      </c>
      <c r="J19">
        <f>ProkustesV!M24*ProkustesV!$AC24</f>
        <v>0.66989370954937322</v>
      </c>
      <c r="K19">
        <f>ProkustesV!N24*ProkustesV!$AC24</f>
        <v>0.61559715474919252</v>
      </c>
      <c r="L19">
        <f>ProkustesV!O24*ProkustesV!$AC24</f>
        <v>-1.7934219958099449</v>
      </c>
      <c r="M19">
        <f>ProkustesV!P24*ProkustesV!$AC24</f>
        <v>1.4340195475926323</v>
      </c>
      <c r="N19">
        <f>ProkustesV!Q24*ProkustesV!$AC24</f>
        <v>0.68886650243387348</v>
      </c>
      <c r="O19">
        <f>ProkustesV!R24*ProkustesV!$AC24</f>
        <v>-0.59749830314913233</v>
      </c>
      <c r="P19">
        <f>ProkustesV!S24*ProkustesV!$AC24</f>
        <v>0.76974150129665464</v>
      </c>
      <c r="Q19">
        <f>ProkustesV!T24*ProkustesV!$AC24</f>
        <v>-1.6606655906965508</v>
      </c>
      <c r="R19">
        <f>ProkustesV!U24*ProkustesV!$AC24</f>
        <v>-1.7210797344878124</v>
      </c>
      <c r="S19">
        <f>ProkustesV!V24*ProkustesV!$AC24</f>
        <v>-1.4782185375523227</v>
      </c>
      <c r="T19">
        <f>ProkustesV!W24*ProkustesV!$AC24</f>
        <v>-2.957122056111368</v>
      </c>
      <c r="U19">
        <f>ProkustesV!X24*ProkustesV!$AC24</f>
        <v>7.5156588458377208E-2</v>
      </c>
    </row>
    <row r="20" spans="1:21" x14ac:dyDescent="0.3">
      <c r="A20" t="str">
        <f>MID(ProkustesV!C25,4,3)&amp;"_"&amp;ProkustesV!A25&amp;"_"&amp;ProkustesV!B25</f>
        <v>alp_4_2</v>
      </c>
      <c r="B20">
        <f>ProkustesV!E25*ProkustesV!$AC25</f>
        <v>2.0460644883439989</v>
      </c>
      <c r="C20">
        <f>ProkustesV!F25*ProkustesV!$AC25</f>
        <v>0.6279897789390616</v>
      </c>
      <c r="D20">
        <f>ProkustesV!G25*ProkustesV!$AC25</f>
        <v>2.0547633821563953</v>
      </c>
      <c r="E20">
        <f>ProkustesV!H25*ProkustesV!$AC25</f>
        <v>-0.47277384857793842</v>
      </c>
      <c r="F20">
        <f>ProkustesV!I25*ProkustesV!$AC25</f>
        <v>0.15019155900011802</v>
      </c>
      <c r="G20">
        <f>ProkustesV!J25*ProkustesV!$AC25</f>
        <v>5.6807234688445021E-2</v>
      </c>
      <c r="H20">
        <f>ProkustesV!K25*ProkustesV!$AC25</f>
        <v>0.52075787695502307</v>
      </c>
      <c r="I20">
        <f>ProkustesV!L25*ProkustesV!$AC25</f>
        <v>1.5545501579078529</v>
      </c>
      <c r="J20">
        <f>ProkustesV!M25*ProkustesV!$AC25</f>
        <v>0.52890228336196865</v>
      </c>
      <c r="K20">
        <f>ProkustesV!N25*ProkustesV!$AC25</f>
        <v>0.52330673035104736</v>
      </c>
      <c r="L20">
        <f>ProkustesV!O25*ProkustesV!$AC25</f>
        <v>-1.7373342481111684</v>
      </c>
      <c r="M20">
        <f>ProkustesV!P25*ProkustesV!$AC25</f>
        <v>1.3629002314474892</v>
      </c>
      <c r="N20">
        <f>ProkustesV!Q25*ProkustesV!$AC25</f>
        <v>0.5492740313936314</v>
      </c>
      <c r="O20">
        <f>ProkustesV!R25*ProkustesV!$AC25</f>
        <v>-0.58895326937230141</v>
      </c>
      <c r="P20">
        <f>ProkustesV!S25*ProkustesV!$AC25</f>
        <v>0.55860849894173825</v>
      </c>
      <c r="Q20">
        <f>ProkustesV!T25*ProkustesV!$AC25</f>
        <v>-1.7708300571845359</v>
      </c>
      <c r="R20">
        <f>ProkustesV!U25*ProkustesV!$AC25</f>
        <v>-1.5988614525025961</v>
      </c>
      <c r="S20">
        <f>ProkustesV!V25*ProkustesV!$AC25</f>
        <v>-1.498171309456845</v>
      </c>
      <c r="T20">
        <f>ProkustesV!W25*ProkustesV!$AC25</f>
        <v>-3.0723670157621252</v>
      </c>
      <c r="U20">
        <f>ProkustesV!X25*ProkustesV!$AC25</f>
        <v>0.20517226447716644</v>
      </c>
    </row>
    <row r="21" spans="1:21" x14ac:dyDescent="0.3">
      <c r="A21" t="str">
        <f>MID(ProkustesV!C26,4,3)&amp;"_"&amp;ProkustesV!A26&amp;"_"&amp;ProkustesV!B26</f>
        <v>alp_4_3</v>
      </c>
      <c r="B21">
        <f>ProkustesV!E26*ProkustesV!$AC26</f>
        <v>2.3305234772847689</v>
      </c>
      <c r="C21">
        <f>ProkustesV!F26*ProkustesV!$AC26</f>
        <v>0.53203954652207219</v>
      </c>
      <c r="D21">
        <f>ProkustesV!G26*ProkustesV!$AC26</f>
        <v>2.3557078972112206</v>
      </c>
      <c r="E21">
        <f>ProkustesV!H26*ProkustesV!$AC26</f>
        <v>-0.44510295491937019</v>
      </c>
      <c r="F21">
        <f>ProkustesV!I26*ProkustesV!$AC26</f>
        <v>0.26931089690192767</v>
      </c>
      <c r="G21">
        <f>ProkustesV!J26*ProkustesV!$AC26</f>
        <v>-8.8690471762656015E-2</v>
      </c>
      <c r="H21">
        <f>ProkustesV!K26*ProkustesV!$AC26</f>
        <v>0.57191303758076173</v>
      </c>
      <c r="I21">
        <f>ProkustesV!L26*ProkustesV!$AC26</f>
        <v>1.6489266720119451</v>
      </c>
      <c r="J21">
        <f>ProkustesV!M26*ProkustesV!$AC26</f>
        <v>0.60968576995897283</v>
      </c>
      <c r="K21">
        <f>ProkustesV!N26*ProkustesV!$AC26</f>
        <v>0.55366099138283953</v>
      </c>
      <c r="L21">
        <f>ProkustesV!O26*ProkustesV!$AC26</f>
        <v>-1.989062497699041</v>
      </c>
      <c r="M21">
        <f>ProkustesV!P26*ProkustesV!$AC26</f>
        <v>1.3881441797841052</v>
      </c>
      <c r="N21">
        <f>ProkustesV!Q26*ProkustesV!$AC26</f>
        <v>0.6006292524811655</v>
      </c>
      <c r="O21">
        <f>ProkustesV!R26*ProkustesV!$AC26</f>
        <v>-0.54440180330877075</v>
      </c>
      <c r="P21">
        <f>ProkustesV!S26*ProkustesV!$AC26</f>
        <v>0.58318593991255541</v>
      </c>
      <c r="Q21">
        <f>ProkustesV!T26*ProkustesV!$AC26</f>
        <v>-1.6872002346136097</v>
      </c>
      <c r="R21">
        <f>ProkustesV!U26*ProkustesV!$AC26</f>
        <v>-1.9575316299345329</v>
      </c>
      <c r="S21">
        <f>ProkustesV!V26*ProkustesV!$AC26</f>
        <v>-1.4076837039364827</v>
      </c>
      <c r="T21">
        <f>ProkustesV!W26*ProkustesV!$AC26</f>
        <v>-3.3743614941125544</v>
      </c>
      <c r="U21">
        <f>ProkustesV!X26*ProkustesV!$AC26</f>
        <v>5.030420612108312E-2</v>
      </c>
    </row>
    <row r="22" spans="1:21" x14ac:dyDescent="0.3">
      <c r="A22" t="str">
        <f>MID(ProkustesV!C27,4,3)&amp;"_"&amp;ProkustesV!A27&amp;"_"&amp;ProkustesV!B27</f>
        <v>alp_4_4</v>
      </c>
      <c r="B22">
        <f>ProkustesV!E27*ProkustesV!$AC27</f>
        <v>2.3069208849042879</v>
      </c>
      <c r="C22">
        <f>ProkustesV!F27*ProkustesV!$AC27</f>
        <v>0.59597976940538377</v>
      </c>
      <c r="D22">
        <f>ProkustesV!G27*ProkustesV!$AC27</f>
        <v>2.3488030722715609</v>
      </c>
      <c r="E22">
        <f>ProkustesV!H27*ProkustesV!$AC27</f>
        <v>-0.57041064867660096</v>
      </c>
      <c r="F22">
        <f>ProkustesV!I27*ProkustesV!$AC27</f>
        <v>0.191163750007979</v>
      </c>
      <c r="G22">
        <f>ProkustesV!J27*ProkustesV!$AC27</f>
        <v>-7.284236045389407E-2</v>
      </c>
      <c r="H22">
        <f>ProkustesV!K27*ProkustesV!$AC27</f>
        <v>0.50592270289426711</v>
      </c>
      <c r="I22">
        <f>ProkustesV!L27*ProkustesV!$AC27</f>
        <v>1.8109414770653103</v>
      </c>
      <c r="J22">
        <f>ProkustesV!M27*ProkustesV!$AC27</f>
        <v>0.54749786649395449</v>
      </c>
      <c r="K22">
        <f>ProkustesV!N27*ProkustesV!$AC27</f>
        <v>0.61275466715418736</v>
      </c>
      <c r="L22">
        <f>ProkustesV!O27*ProkustesV!$AC27</f>
        <v>-1.8294859717192695</v>
      </c>
      <c r="M22">
        <f>ProkustesV!P27*ProkustesV!$AC27</f>
        <v>1.4516135549806408</v>
      </c>
      <c r="N22">
        <f>ProkustesV!Q27*ProkustesV!$AC27</f>
        <v>0.59967247509948873</v>
      </c>
      <c r="O22">
        <f>ProkustesV!R27*ProkustesV!$AC27</f>
        <v>-0.58553318855386227</v>
      </c>
      <c r="P22">
        <f>ProkustesV!S27*ProkustesV!$AC27</f>
        <v>0.60975373653135134</v>
      </c>
      <c r="Q22">
        <f>ProkustesV!T27*ProkustesV!$AC27</f>
        <v>-1.7516224124334687</v>
      </c>
      <c r="R22">
        <f>ProkustesV!U27*ProkustesV!$AC27</f>
        <v>-2.0794512505145732</v>
      </c>
      <c r="S22">
        <f>ProkustesV!V27*ProkustesV!$AC27</f>
        <v>-1.4185793521391481</v>
      </c>
      <c r="T22">
        <f>ProkustesV!W27*ProkustesV!$AC27</f>
        <v>-3.2008069819110583</v>
      </c>
      <c r="U22">
        <f>ProkustesV!X27*ProkustesV!$AC27</f>
        <v>-7.2300858619080574E-2</v>
      </c>
    </row>
    <row r="23" spans="1:21" x14ac:dyDescent="0.3">
      <c r="A23" t="str">
        <f>MID(ProkustesV!C28,4,3)&amp;"_"&amp;ProkustesV!A28&amp;"_"&amp;ProkustesV!B28</f>
        <v>alp_4_5</v>
      </c>
      <c r="B23">
        <f>ProkustesV!E28*ProkustesV!$AC28</f>
        <v>2.0483164597136621</v>
      </c>
      <c r="C23">
        <f>ProkustesV!F28*ProkustesV!$AC28</f>
        <v>0.60982713666512478</v>
      </c>
      <c r="D23">
        <f>ProkustesV!G28*ProkustesV!$AC28</f>
        <v>2.0963228883333422</v>
      </c>
      <c r="E23">
        <f>ProkustesV!H28*ProkustesV!$AC28</f>
        <v>-0.58323667379744448</v>
      </c>
      <c r="F23">
        <f>ProkustesV!I28*ProkustesV!$AC28</f>
        <v>-3.1626867963757722E-2</v>
      </c>
      <c r="G23">
        <f>ProkustesV!J28*ProkustesV!$AC28</f>
        <v>4.3539724269615471E-2</v>
      </c>
      <c r="H23">
        <f>ProkustesV!K28*ProkustesV!$AC28</f>
        <v>0.71824297250438107</v>
      </c>
      <c r="I23">
        <f>ProkustesV!L28*ProkustesV!$AC28</f>
        <v>1.6823631190789106</v>
      </c>
      <c r="J23">
        <f>ProkustesV!M28*ProkustesV!$AC28</f>
        <v>0.74053506032303362</v>
      </c>
      <c r="K23">
        <f>ProkustesV!N28*ProkustesV!$AC28</f>
        <v>0.55720477828344939</v>
      </c>
      <c r="L23">
        <f>ProkustesV!O28*ProkustesV!$AC28</f>
        <v>-1.6715080615599527</v>
      </c>
      <c r="M23">
        <f>ProkustesV!P28*ProkustesV!$AC28</f>
        <v>1.3908643396318832</v>
      </c>
      <c r="N23">
        <f>ProkustesV!Q28*ProkustesV!$AC28</f>
        <v>0.68068042498248604</v>
      </c>
      <c r="O23">
        <f>ProkustesV!R28*ProkustesV!$AC28</f>
        <v>-0.52529622284223287</v>
      </c>
      <c r="P23">
        <f>ProkustesV!S28*ProkustesV!$AC28</f>
        <v>0.72361356914400543</v>
      </c>
      <c r="Q23">
        <f>ProkustesV!T28*ProkustesV!$AC28</f>
        <v>-1.5921699896469166</v>
      </c>
      <c r="R23">
        <f>ProkustesV!U28*ProkustesV!$AC28</f>
        <v>-1.8713144990854798</v>
      </c>
      <c r="S23">
        <f>ProkustesV!V28*ProkustesV!$AC28</f>
        <v>-1.6391326627359277</v>
      </c>
      <c r="T23">
        <f>ProkustesV!W28*ProkustesV!$AC28</f>
        <v>-3.4332725104628485</v>
      </c>
      <c r="U23">
        <f>ProkustesV!X28*ProkustesV!$AC28</f>
        <v>5.6038412088777821E-2</v>
      </c>
    </row>
    <row r="24" spans="1:21" x14ac:dyDescent="0.3">
      <c r="A24" t="str">
        <f>MID(ProkustesV!C29,4,3)&amp;"_"&amp;ProkustesV!A29&amp;"_"&amp;ProkustesV!B29</f>
        <v>alp_5_1</v>
      </c>
      <c r="B24">
        <f>ProkustesV!E29*ProkustesV!$AC29</f>
        <v>3.1022613758029864</v>
      </c>
      <c r="C24">
        <f>ProkustesV!F29*ProkustesV!$AC29</f>
        <v>0.51099315265285472</v>
      </c>
      <c r="D24">
        <f>ProkustesV!G29*ProkustesV!$AC29</f>
        <v>3.1353263101140136</v>
      </c>
      <c r="E24">
        <f>ProkustesV!H29*ProkustesV!$AC29</f>
        <v>-0.5360237280753114</v>
      </c>
      <c r="F24">
        <f>ProkustesV!I29*ProkustesV!$AC29</f>
        <v>1.2192169340929264</v>
      </c>
      <c r="G24">
        <f>ProkustesV!J29*ProkustesV!$AC29</f>
        <v>-0.13033260093842219</v>
      </c>
      <c r="H24">
        <f>ProkustesV!K29*ProkustesV!$AC29</f>
        <v>0.32581525129946293</v>
      </c>
      <c r="I24">
        <f>ProkustesV!L29*ProkustesV!$AC29</f>
        <v>1.6152747579033329</v>
      </c>
      <c r="J24">
        <f>ProkustesV!M29*ProkustesV!$AC29</f>
        <v>0.41281780561821574</v>
      </c>
      <c r="K24">
        <f>ProkustesV!N29*ProkustesV!$AC29</f>
        <v>0.40196765563224063</v>
      </c>
      <c r="L24">
        <f>ProkustesV!O29*ProkustesV!$AC29</f>
        <v>-2.3613404886186662</v>
      </c>
      <c r="M24">
        <f>ProkustesV!P29*ProkustesV!$AC29</f>
        <v>1.6755304677326577</v>
      </c>
      <c r="N24">
        <f>ProkustesV!Q29*ProkustesV!$AC29</f>
        <v>0.4469695782159942</v>
      </c>
      <c r="O24">
        <f>ProkustesV!R29*ProkustesV!$AC29</f>
        <v>-0.45328053343177183</v>
      </c>
      <c r="P24">
        <f>ProkustesV!S29*ProkustesV!$AC29</f>
        <v>0.42141421289869457</v>
      </c>
      <c r="Q24">
        <f>ProkustesV!T29*ProkustesV!$AC29</f>
        <v>-1.4583055024987202</v>
      </c>
      <c r="R24">
        <f>ProkustesV!U29*ProkustesV!$AC29</f>
        <v>-2.3112159190553427</v>
      </c>
      <c r="S24">
        <f>ProkustesV!V29*ProkustesV!$AC29</f>
        <v>-1.6034550942596644</v>
      </c>
      <c r="T24">
        <f>ProkustesV!W29*ProkustesV!$AC29</f>
        <v>-4.3912547548265435</v>
      </c>
      <c r="U24">
        <f>ProkustesV!X29*ProkustesV!$AC29</f>
        <v>-2.2371507832922351E-2</v>
      </c>
    </row>
    <row r="25" spans="1:21" x14ac:dyDescent="0.3">
      <c r="A25" t="str">
        <f>MID(ProkustesV!C30,4,3)&amp;"_"&amp;ProkustesV!A30&amp;"_"&amp;ProkustesV!B30</f>
        <v>alp_5_2</v>
      </c>
      <c r="B25">
        <f>ProkustesV!E30*ProkustesV!$AC30</f>
        <v>2.458178159194047</v>
      </c>
      <c r="C25">
        <f>ProkustesV!F30*ProkustesV!$AC30</f>
        <v>0.56499346226049973</v>
      </c>
      <c r="D25">
        <f>ProkustesV!G30*ProkustesV!$AC30</f>
        <v>2.4529377759359545</v>
      </c>
      <c r="E25">
        <f>ProkustesV!H30*ProkustesV!$AC30</f>
        <v>-0.59298943917226532</v>
      </c>
      <c r="F25">
        <f>ProkustesV!I30*ProkustesV!$AC30</f>
        <v>0.4547399086147374</v>
      </c>
      <c r="G25">
        <f>ProkustesV!J30*ProkustesV!$AC30</f>
        <v>3.9223001404600943E-2</v>
      </c>
      <c r="H25">
        <f>ProkustesV!K30*ProkustesV!$AC30</f>
        <v>0.5723841151979594</v>
      </c>
      <c r="I25">
        <f>ProkustesV!L30*ProkustesV!$AC30</f>
        <v>1.4975302808081647</v>
      </c>
      <c r="J25">
        <f>ProkustesV!M30*ProkustesV!$AC30</f>
        <v>0.58723049772771785</v>
      </c>
      <c r="K25">
        <f>ProkustesV!N30*ProkustesV!$AC30</f>
        <v>0.47404164444000385</v>
      </c>
      <c r="L25">
        <f>ProkustesV!O30*ProkustesV!$AC30</f>
        <v>-1.9604650528106886</v>
      </c>
      <c r="M25">
        <f>ProkustesV!P30*ProkustesV!$AC30</f>
        <v>1.4553537582982574</v>
      </c>
      <c r="N25">
        <f>ProkustesV!Q30*ProkustesV!$AC30</f>
        <v>0.62239107182855458</v>
      </c>
      <c r="O25">
        <f>ProkustesV!R30*ProkustesV!$AC30</f>
        <v>-0.46664619638060867</v>
      </c>
      <c r="P25">
        <f>ProkustesV!S30*ProkustesV!$AC30</f>
        <v>0.75114900102345017</v>
      </c>
      <c r="Q25">
        <f>ProkustesV!T30*ProkustesV!$AC30</f>
        <v>-1.5309865315696374</v>
      </c>
      <c r="R25">
        <f>ProkustesV!U30*ProkustesV!$AC30</f>
        <v>-2.0408586971466112</v>
      </c>
      <c r="S25">
        <f>ProkustesV!V30*ProkustesV!$AC30</f>
        <v>-1.4192190894270926</v>
      </c>
      <c r="T25">
        <f>ProkustesV!W30*ProkustesV!$AC30</f>
        <v>-3.8976806144083471</v>
      </c>
      <c r="U25">
        <f>ProkustesV!X30*ProkustesV!$AC30</f>
        <v>-2.1302740208954857E-2</v>
      </c>
    </row>
    <row r="26" spans="1:21" x14ac:dyDescent="0.3">
      <c r="A26" t="str">
        <f>MID(ProkustesV!C31,4,3)&amp;"_"&amp;ProkustesV!A31&amp;"_"&amp;ProkustesV!B31</f>
        <v>alp_5_3</v>
      </c>
      <c r="B26">
        <f>ProkustesV!E31*ProkustesV!$AC31</f>
        <v>2.3525427236823075</v>
      </c>
      <c r="C26">
        <f>ProkustesV!F31*ProkustesV!$AC31</f>
        <v>0.52017033244099664</v>
      </c>
      <c r="D26">
        <f>ProkustesV!G31*ProkustesV!$AC31</f>
        <v>2.3832880723857279</v>
      </c>
      <c r="E26">
        <f>ProkustesV!H31*ProkustesV!$AC31</f>
        <v>-0.54994515427921553</v>
      </c>
      <c r="F26">
        <f>ProkustesV!I31*ProkustesV!$AC31</f>
        <v>0.3556964600093015</v>
      </c>
      <c r="G26">
        <f>ProkustesV!J31*ProkustesV!$AC31</f>
        <v>-0.13473439007474464</v>
      </c>
      <c r="H26">
        <f>ProkustesV!K31*ProkustesV!$AC31</f>
        <v>0.64378063913428663</v>
      </c>
      <c r="I26">
        <f>ProkustesV!L31*ProkustesV!$AC31</f>
        <v>1.6035289625490847</v>
      </c>
      <c r="J26">
        <f>ProkustesV!M31*ProkustesV!$AC31</f>
        <v>0.65042773378691843</v>
      </c>
      <c r="K26">
        <f>ProkustesV!N31*ProkustesV!$AC31</f>
        <v>0.64335132988036059</v>
      </c>
      <c r="L26">
        <f>ProkustesV!O31*ProkustesV!$AC31</f>
        <v>-1.7809004367740326</v>
      </c>
      <c r="M26">
        <f>ProkustesV!P31*ProkustesV!$AC31</f>
        <v>1.4043386308151538</v>
      </c>
      <c r="N26">
        <f>ProkustesV!Q31*ProkustesV!$AC31</f>
        <v>0.49278092558838799</v>
      </c>
      <c r="O26">
        <f>ProkustesV!R31*ProkustesV!$AC31</f>
        <v>-0.38608252398649423</v>
      </c>
      <c r="P26">
        <f>ProkustesV!S31*ProkustesV!$AC31</f>
        <v>0.48961346097100711</v>
      </c>
      <c r="Q26">
        <f>ProkustesV!T31*ProkustesV!$AC31</f>
        <v>-1.412669586306736</v>
      </c>
      <c r="R26">
        <f>ProkustesV!U31*ProkustesV!$AC31</f>
        <v>-2.0239509913709535</v>
      </c>
      <c r="S26">
        <f>ProkustesV!V31*ProkustesV!$AC31</f>
        <v>-1.5803816023183488</v>
      </c>
      <c r="T26">
        <f>ProkustesV!W31*ProkustesV!$AC31</f>
        <v>-3.5632798962826278</v>
      </c>
      <c r="U26">
        <f>ProkustesV!X31*ProkustesV!$AC31</f>
        <v>-0.10757468985037995</v>
      </c>
    </row>
    <row r="27" spans="1:21" x14ac:dyDescent="0.3">
      <c r="A27" t="str">
        <f>MID(ProkustesV!C32,4,3)&amp;"_"&amp;ProkustesV!A32&amp;"_"&amp;ProkustesV!B32</f>
        <v>alp_5_4</v>
      </c>
      <c r="B27">
        <f>ProkustesV!E32*ProkustesV!$AC32</f>
        <v>2.3991851434905582</v>
      </c>
      <c r="C27">
        <f>ProkustesV!F32*ProkustesV!$AC32</f>
        <v>0.56016267788503882</v>
      </c>
      <c r="D27">
        <f>ProkustesV!G32*ProkustesV!$AC32</f>
        <v>2.4151795364548825</v>
      </c>
      <c r="E27">
        <f>ProkustesV!H32*ProkustesV!$AC32</f>
        <v>-0.51930165415562235</v>
      </c>
      <c r="F27">
        <f>ProkustesV!I32*ProkustesV!$AC32</f>
        <v>0.52218156184866638</v>
      </c>
      <c r="G27">
        <f>ProkustesV!J32*ProkustesV!$AC32</f>
        <v>-4.151887664888286E-2</v>
      </c>
      <c r="H27">
        <f>ProkustesV!K32*ProkustesV!$AC32</f>
        <v>0.46473994606798541</v>
      </c>
      <c r="I27">
        <f>ProkustesV!L32*ProkustesV!$AC32</f>
        <v>1.5594271151797698</v>
      </c>
      <c r="J27">
        <f>ProkustesV!M32*ProkustesV!$AC32</f>
        <v>0.4786967241055281</v>
      </c>
      <c r="K27">
        <f>ProkustesV!N32*ProkustesV!$AC32</f>
        <v>0.53673108868361741</v>
      </c>
      <c r="L27">
        <f>ProkustesV!O32*ProkustesV!$AC32</f>
        <v>-1.9196415418214399</v>
      </c>
      <c r="M27">
        <f>ProkustesV!P32*ProkustesV!$AC32</f>
        <v>1.4738747970388988</v>
      </c>
      <c r="N27">
        <f>ProkustesV!Q32*ProkustesV!$AC32</f>
        <v>0.46831543301279493</v>
      </c>
      <c r="O27">
        <f>ProkustesV!R32*ProkustesV!$AC32</f>
        <v>-0.44136075455031282</v>
      </c>
      <c r="P27">
        <f>ProkustesV!S32*ProkustesV!$AC32</f>
        <v>0.57636469667121804</v>
      </c>
      <c r="Q27">
        <f>ProkustesV!T32*ProkustesV!$AC32</f>
        <v>-1.5516264100116657</v>
      </c>
      <c r="R27">
        <f>ProkustesV!U32*ProkustesV!$AC32</f>
        <v>-2.0565894380094258</v>
      </c>
      <c r="S27">
        <f>ProkustesV!V32*ProkustesV!$AC32</f>
        <v>-1.6802037762207793</v>
      </c>
      <c r="T27">
        <f>ProkustesV!W32*ProkustesV!$AC32</f>
        <v>-3.3484346817049548</v>
      </c>
      <c r="U27">
        <f>ProkustesV!X32*ProkustesV!$AC32</f>
        <v>0.10382404543512841</v>
      </c>
    </row>
    <row r="28" spans="1:21" x14ac:dyDescent="0.3">
      <c r="A28" t="str">
        <f>MID(ProkustesV!C33,4,3)&amp;"_"&amp;ProkustesV!A33&amp;"_"&amp;ProkustesV!B33</f>
        <v>alp_5_5</v>
      </c>
      <c r="B28">
        <f>ProkustesV!E33*ProkustesV!$AC33</f>
        <v>2.0792057993924034</v>
      </c>
      <c r="C28">
        <f>ProkustesV!F33*ProkustesV!$AC33</f>
        <v>0.59408165863511775</v>
      </c>
      <c r="D28">
        <f>ProkustesV!G33*ProkustesV!$AC33</f>
        <v>2.1907142974381548</v>
      </c>
      <c r="E28">
        <f>ProkustesV!H33*ProkustesV!$AC33</f>
        <v>-0.44092313645266806</v>
      </c>
      <c r="F28">
        <f>ProkustesV!I33*ProkustesV!$AC33</f>
        <v>0.37367541042541802</v>
      </c>
      <c r="G28">
        <f>ProkustesV!J33*ProkustesV!$AC33</f>
        <v>3.611927163494013E-2</v>
      </c>
      <c r="H28">
        <f>ProkustesV!K33*ProkustesV!$AC33</f>
        <v>0.582979585619403</v>
      </c>
      <c r="I28">
        <f>ProkustesV!L33*ProkustesV!$AC33</f>
        <v>1.5028128647858066</v>
      </c>
      <c r="J28">
        <f>ProkustesV!M33*ProkustesV!$AC33</f>
        <v>0.49842026341896661</v>
      </c>
      <c r="K28">
        <f>ProkustesV!N33*ProkustesV!$AC33</f>
        <v>0.56124238811547733</v>
      </c>
      <c r="L28">
        <f>ProkustesV!O33*ProkustesV!$AC33</f>
        <v>-1.7460186927543648</v>
      </c>
      <c r="M28">
        <f>ProkustesV!P33*ProkustesV!$AC33</f>
        <v>1.2575667394295553</v>
      </c>
      <c r="N28">
        <f>ProkustesV!Q33*ProkustesV!$AC33</f>
        <v>0.46517769213289589</v>
      </c>
      <c r="O28">
        <f>ProkustesV!R33*ProkustesV!$AC33</f>
        <v>-0.52507856304778555</v>
      </c>
      <c r="P28">
        <f>ProkustesV!S33*ProkustesV!$AC33</f>
        <v>0.44178684251882849</v>
      </c>
      <c r="Q28">
        <f>ProkustesV!T33*ProkustesV!$AC33</f>
        <v>-1.5770785000200542</v>
      </c>
      <c r="R28">
        <f>ProkustesV!U33*ProkustesV!$AC33</f>
        <v>-1.9471039790253895</v>
      </c>
      <c r="S28">
        <f>ProkustesV!V33*ProkustesV!$AC33</f>
        <v>-1.4745223272468333</v>
      </c>
      <c r="T28">
        <f>ProkustesV!W33*ProkustesV!$AC33</f>
        <v>-2.9388372191663161</v>
      </c>
      <c r="U28">
        <f>ProkustesV!X33*ProkustesV!$AC33</f>
        <v>6.5779663650332734E-2</v>
      </c>
    </row>
    <row r="29" spans="1:21" x14ac:dyDescent="0.3">
      <c r="A29" t="str">
        <f>MID(ProkustesV!C34,4,3)&amp;"_"&amp;ProkustesV!A34&amp;"_"&amp;ProkustesV!B34</f>
        <v>alp_6_1</v>
      </c>
      <c r="B29">
        <f>ProkustesV!E34*ProkustesV!$AC34</f>
        <v>2.3555008974685352</v>
      </c>
      <c r="C29">
        <f>ProkustesV!F34*ProkustesV!$AC34</f>
        <v>0.45743502165351446</v>
      </c>
      <c r="D29">
        <f>ProkustesV!G34*ProkustesV!$AC34</f>
        <v>2.3863361488424633</v>
      </c>
      <c r="E29">
        <f>ProkustesV!H34*ProkustesV!$AC34</f>
        <v>-0.57726154493822956</v>
      </c>
      <c r="F29">
        <f>ProkustesV!I34*ProkustesV!$AC34</f>
        <v>0.16844830046221498</v>
      </c>
      <c r="G29">
        <f>ProkustesV!J34*ProkustesV!$AC34</f>
        <v>-0.13397991730323008</v>
      </c>
      <c r="H29">
        <f>ProkustesV!K34*ProkustesV!$AC34</f>
        <v>0.57099630191249662</v>
      </c>
      <c r="I29">
        <f>ProkustesV!L34*ProkustesV!$AC34</f>
        <v>1.7920995320841857</v>
      </c>
      <c r="J29">
        <f>ProkustesV!M34*ProkustesV!$AC34</f>
        <v>0.52490094238958329</v>
      </c>
      <c r="K29">
        <f>ProkustesV!N34*ProkustesV!$AC34</f>
        <v>0.51945738175893175</v>
      </c>
      <c r="L29">
        <f>ProkustesV!O34*ProkustesV!$AC34</f>
        <v>-1.8708446631912439</v>
      </c>
      <c r="M29">
        <f>ProkustesV!P34*ProkustesV!$AC34</f>
        <v>1.822743853109049</v>
      </c>
      <c r="N29">
        <f>ProkustesV!Q34*ProkustesV!$AC34</f>
        <v>0.62469614448101007</v>
      </c>
      <c r="O29">
        <f>ProkustesV!R34*ProkustesV!$AC34</f>
        <v>-0.55626943495268422</v>
      </c>
      <c r="P29">
        <f>ProkustesV!S34*ProkustesV!$AC34</f>
        <v>0.69457051519170776</v>
      </c>
      <c r="Q29">
        <f>ProkustesV!T34*ProkustesV!$AC34</f>
        <v>-1.700391594063851</v>
      </c>
      <c r="R29">
        <f>ProkustesV!U34*ProkustesV!$AC34</f>
        <v>-1.6102110988360328</v>
      </c>
      <c r="S29">
        <f>ProkustesV!V34*ProkustesV!$AC34</f>
        <v>-1.5178553614170862</v>
      </c>
      <c r="T29">
        <f>ProkustesV!W34*ProkustesV!$AC34</f>
        <v>-3.8443893973561112</v>
      </c>
      <c r="U29">
        <f>ProkustesV!X34*ProkustesV!$AC34</f>
        <v>-0.1059861186598454</v>
      </c>
    </row>
    <row r="30" spans="1:21" x14ac:dyDescent="0.3">
      <c r="A30" t="str">
        <f>MID(ProkustesV!C35,4,3)&amp;"_"&amp;ProkustesV!A35&amp;"_"&amp;ProkustesV!B35</f>
        <v>alp_6_2</v>
      </c>
      <c r="B30">
        <f>ProkustesV!E35*ProkustesV!$AC35</f>
        <v>1.7014798934961013</v>
      </c>
      <c r="C30">
        <f>ProkustesV!F35*ProkustesV!$AC35</f>
        <v>0.58579067843905164</v>
      </c>
      <c r="D30">
        <f>ProkustesV!G35*ProkustesV!$AC35</f>
        <v>1.7388678938604787</v>
      </c>
      <c r="E30">
        <f>ProkustesV!H35*ProkustesV!$AC35</f>
        <v>-0.54891898045957555</v>
      </c>
      <c r="F30">
        <f>ProkustesV!I35*ProkustesV!$AC35</f>
        <v>-0.25547503453468795</v>
      </c>
      <c r="G30">
        <f>ProkustesV!J35*ProkustesV!$AC35</f>
        <v>-9.7268308906124284E-2</v>
      </c>
      <c r="H30">
        <f>ProkustesV!K35*ProkustesV!$AC35</f>
        <v>0.80827676761661227</v>
      </c>
      <c r="I30">
        <f>ProkustesV!L35*ProkustesV!$AC35</f>
        <v>1.4111320616532297</v>
      </c>
      <c r="J30">
        <f>ProkustesV!M35*ProkustesV!$AC35</f>
        <v>0.80196325656523793</v>
      </c>
      <c r="K30">
        <f>ProkustesV!N35*ProkustesV!$AC35</f>
        <v>0.57864972338992082</v>
      </c>
      <c r="L30">
        <f>ProkustesV!O35*ProkustesV!$AC35</f>
        <v>-1.7685538641361509</v>
      </c>
      <c r="M30">
        <f>ProkustesV!P35*ProkustesV!$AC35</f>
        <v>1.4499482530274332</v>
      </c>
      <c r="N30">
        <f>ProkustesV!Q35*ProkustesV!$AC35</f>
        <v>0.76070440517026028</v>
      </c>
      <c r="O30">
        <f>ProkustesV!R35*ProkustesV!$AC35</f>
        <v>-0.55865278228249782</v>
      </c>
      <c r="P30">
        <f>ProkustesV!S35*ProkustesV!$AC35</f>
        <v>0.78661587063424909</v>
      </c>
      <c r="Q30">
        <f>ProkustesV!T35*ProkustesV!$AC35</f>
        <v>-1.3450838948734123</v>
      </c>
      <c r="R30">
        <f>ProkustesV!U35*ProkustesV!$AC35</f>
        <v>-1.7498456953923569</v>
      </c>
      <c r="S30">
        <f>ProkustesV!V35*ProkustesV!$AC35</f>
        <v>-1.5073819343511565</v>
      </c>
      <c r="T30">
        <f>ProkustesV!W35*ProkustesV!$AC35</f>
        <v>-2.8240323597948156</v>
      </c>
      <c r="U30">
        <f>ProkustesV!X35*ProkustesV!$AC35</f>
        <v>3.179617916693675E-2</v>
      </c>
    </row>
    <row r="31" spans="1:21" x14ac:dyDescent="0.3">
      <c r="A31" t="str">
        <f>MID(ProkustesV!C36,4,3)&amp;"_"&amp;ProkustesV!A36&amp;"_"&amp;ProkustesV!B36</f>
        <v>alp_6_3</v>
      </c>
      <c r="B31">
        <f>ProkustesV!E36*ProkustesV!$AC36</f>
        <v>2.070236562997398</v>
      </c>
      <c r="C31">
        <f>ProkustesV!F36*ProkustesV!$AC36</f>
        <v>0.59232132249778036</v>
      </c>
      <c r="D31">
        <f>ProkustesV!G36*ProkustesV!$AC36</f>
        <v>2.1199392428318657</v>
      </c>
      <c r="E31">
        <f>ProkustesV!H36*ProkustesV!$AC36</f>
        <v>-0.52398537816726309</v>
      </c>
      <c r="F31">
        <f>ProkustesV!I36*ProkustesV!$AC36</f>
        <v>5.8612013294486232E-2</v>
      </c>
      <c r="G31">
        <f>ProkustesV!J36*ProkustesV!$AC36</f>
        <v>9.8608230232508517E-2</v>
      </c>
      <c r="H31">
        <f>ProkustesV!K36*ProkustesV!$AC36</f>
        <v>0.50226432886378392</v>
      </c>
      <c r="I31">
        <f>ProkustesV!L36*ProkustesV!$AC36</f>
        <v>1.4662523459695755</v>
      </c>
      <c r="J31">
        <f>ProkustesV!M36*ProkustesV!$AC36</f>
        <v>0.45664861142104701</v>
      </c>
      <c r="K31">
        <f>ProkustesV!N36*ProkustesV!$AC36</f>
        <v>0.49757529792766664</v>
      </c>
      <c r="L31">
        <f>ProkustesV!O36*ProkustesV!$AC36</f>
        <v>-1.6869914032006754</v>
      </c>
      <c r="M31">
        <f>ProkustesV!P36*ProkustesV!$AC36</f>
        <v>1.3320912112383236</v>
      </c>
      <c r="N31">
        <f>ProkustesV!Q36*ProkustesV!$AC36</f>
        <v>0.52647517032954261</v>
      </c>
      <c r="O31">
        <f>ProkustesV!R36*ProkustesV!$AC36</f>
        <v>-0.55430308123217709</v>
      </c>
      <c r="P31">
        <f>ProkustesV!S36*ProkustesV!$AC36</f>
        <v>0.45443423359290175</v>
      </c>
      <c r="Q31">
        <f>ProkustesV!T36*ProkustesV!$AC36</f>
        <v>-1.6302315949735913</v>
      </c>
      <c r="R31">
        <f>ProkustesV!U36*ProkustesV!$AC36</f>
        <v>-1.435025135103567</v>
      </c>
      <c r="S31">
        <f>ProkustesV!V36*ProkustesV!$AC36</f>
        <v>-1.4384605358887517</v>
      </c>
      <c r="T31">
        <f>ProkustesV!W36*ProkustesV!$AC36</f>
        <v>-3.0665959541120613</v>
      </c>
      <c r="U31">
        <f>ProkustesV!X36*ProkustesV!$AC36</f>
        <v>0.16012403059745503</v>
      </c>
    </row>
    <row r="32" spans="1:21" x14ac:dyDescent="0.3">
      <c r="A32" t="str">
        <f>MID(ProkustesV!C37,4,3)&amp;"_"&amp;ProkustesV!A37&amp;"_"&amp;ProkustesV!B37</f>
        <v>alp_6_4</v>
      </c>
      <c r="B32">
        <f>ProkustesV!E37*ProkustesV!$AC37</f>
        <v>2.3353838953010042</v>
      </c>
      <c r="C32">
        <f>ProkustesV!F37*ProkustesV!$AC37</f>
        <v>0.42566312810955037</v>
      </c>
      <c r="D32">
        <f>ProkustesV!G37*ProkustesV!$AC37</f>
        <v>2.3590244846133919</v>
      </c>
      <c r="E32">
        <f>ProkustesV!H37*ProkustesV!$AC37</f>
        <v>-0.55794654285236678</v>
      </c>
      <c r="F32">
        <f>ProkustesV!I37*ProkustesV!$AC37</f>
        <v>0.28724314912691262</v>
      </c>
      <c r="G32">
        <f>ProkustesV!J37*ProkustesV!$AC37</f>
        <v>-6.6848261322406621E-2</v>
      </c>
      <c r="H32">
        <f>ProkustesV!K37*ProkustesV!$AC37</f>
        <v>0.53187063987475625</v>
      </c>
      <c r="I32">
        <f>ProkustesV!L37*ProkustesV!$AC37</f>
        <v>1.7103666698070663</v>
      </c>
      <c r="J32">
        <f>ProkustesV!M37*ProkustesV!$AC37</f>
        <v>0.589254674287088</v>
      </c>
      <c r="K32">
        <f>ProkustesV!N37*ProkustesV!$AC37</f>
        <v>0.49065543668791117</v>
      </c>
      <c r="L32">
        <f>ProkustesV!O37*ProkustesV!$AC37</f>
        <v>-1.7568820265245391</v>
      </c>
      <c r="M32">
        <f>ProkustesV!P37*ProkustesV!$AC37</f>
        <v>1.7611506512426351</v>
      </c>
      <c r="N32">
        <f>ProkustesV!Q37*ProkustesV!$AC37</f>
        <v>0.54406851802785516</v>
      </c>
      <c r="O32">
        <f>ProkustesV!R37*ProkustesV!$AC37</f>
        <v>-0.47355496646388839</v>
      </c>
      <c r="P32">
        <f>ProkustesV!S37*ProkustesV!$AC37</f>
        <v>0.53967136841575092</v>
      </c>
      <c r="Q32">
        <f>ProkustesV!T37*ProkustesV!$AC37</f>
        <v>-1.5829871789993604</v>
      </c>
      <c r="R32">
        <f>ProkustesV!U37*ProkustesV!$AC37</f>
        <v>-1.625387075380198</v>
      </c>
      <c r="S32">
        <f>ProkustesV!V37*ProkustesV!$AC37</f>
        <v>-1.5150687648030097</v>
      </c>
      <c r="T32">
        <f>ProkustesV!W37*ProkustesV!$AC37</f>
        <v>-3.8042436321494622</v>
      </c>
      <c r="U32">
        <f>ProkustesV!X37*ProkustesV!$AC37</f>
        <v>-0.19142950547403775</v>
      </c>
    </row>
    <row r="33" spans="1:21" x14ac:dyDescent="0.3">
      <c r="A33" t="str">
        <f>MID(ProkustesV!C38,4,3)&amp;"_"&amp;ProkustesV!A38&amp;"_"&amp;ProkustesV!B38</f>
        <v>alp_6_5</v>
      </c>
      <c r="B33">
        <f>ProkustesV!E38*ProkustesV!$AC38</f>
        <v>2.0275853748979937</v>
      </c>
      <c r="C33">
        <f>ProkustesV!F38*ProkustesV!$AC38</f>
        <v>0.5563927090547589</v>
      </c>
      <c r="D33">
        <f>ProkustesV!G38*ProkustesV!$AC38</f>
        <v>2.0061785742561291</v>
      </c>
      <c r="E33">
        <f>ProkustesV!H38*ProkustesV!$AC38</f>
        <v>-0.4548550620038283</v>
      </c>
      <c r="F33">
        <f>ProkustesV!I38*ProkustesV!$AC38</f>
        <v>0.15903183095433215</v>
      </c>
      <c r="G33">
        <f>ProkustesV!J38*ProkustesV!$AC38</f>
        <v>9.0371118831496303E-2</v>
      </c>
      <c r="H33">
        <f>ProkustesV!K38*ProkustesV!$AC38</f>
        <v>0.54695576341923591</v>
      </c>
      <c r="I33">
        <f>ProkustesV!L38*ProkustesV!$AC38</f>
        <v>1.3745521674968335</v>
      </c>
      <c r="J33">
        <f>ProkustesV!M38*ProkustesV!$AC38</f>
        <v>0.55849393748314702</v>
      </c>
      <c r="K33">
        <f>ProkustesV!N38*ProkustesV!$AC38</f>
        <v>0.46633891859816196</v>
      </c>
      <c r="L33">
        <f>ProkustesV!O38*ProkustesV!$AC38</f>
        <v>-1.8632778882406036</v>
      </c>
      <c r="M33">
        <f>ProkustesV!P38*ProkustesV!$AC38</f>
        <v>1.2995254479395286</v>
      </c>
      <c r="N33">
        <f>ProkustesV!Q38*ProkustesV!$AC38</f>
        <v>0.55409136363319089</v>
      </c>
      <c r="O33">
        <f>ProkustesV!R38*ProkustesV!$AC38</f>
        <v>-0.48755074811238586</v>
      </c>
      <c r="P33">
        <f>ProkustesV!S38*ProkustesV!$AC38</f>
        <v>0.49018142892844407</v>
      </c>
      <c r="Q33">
        <f>ProkustesV!T38*ProkustesV!$AC38</f>
        <v>-1.5773964694122813</v>
      </c>
      <c r="R33">
        <f>ProkustesV!U38*ProkustesV!$AC38</f>
        <v>-1.6289580421121577</v>
      </c>
      <c r="S33">
        <f>ProkustesV!V38*ProkustesV!$AC38</f>
        <v>-1.4315283342693181</v>
      </c>
      <c r="T33">
        <f>ProkustesV!W38*ProkustesV!$AC38</f>
        <v>-2.8502777691170103</v>
      </c>
      <c r="U33">
        <f>ProkustesV!X38*ProkustesV!$AC38</f>
        <v>0.16414968011419678</v>
      </c>
    </row>
    <row r="34" spans="1:21" x14ac:dyDescent="0.3">
      <c r="A34" t="str">
        <f>MID(ProkustesV!C39,4,3)&amp;"_"&amp;ProkustesV!A39&amp;"_"&amp;ProkustesV!B39</f>
        <v>alp_7_1</v>
      </c>
      <c r="B34">
        <f>ProkustesV!E39*ProkustesV!$AC39</f>
        <v>1.956071859354791</v>
      </c>
      <c r="C34">
        <f>ProkustesV!F39*ProkustesV!$AC39</f>
        <v>0.4548263388680624</v>
      </c>
      <c r="D34">
        <f>ProkustesV!G39*ProkustesV!$AC39</f>
        <v>1.9826918756798775</v>
      </c>
      <c r="E34">
        <f>ProkustesV!H39*ProkustesV!$AC39</f>
        <v>-0.48085862563909809</v>
      </c>
      <c r="F34">
        <f>ProkustesV!I39*ProkustesV!$AC39</f>
        <v>-0.17169221784109812</v>
      </c>
      <c r="G34">
        <f>ProkustesV!J39*ProkustesV!$AC39</f>
        <v>0.10256339881905358</v>
      </c>
      <c r="H34">
        <f>ProkustesV!K39*ProkustesV!$AC39</f>
        <v>0.71409714771848209</v>
      </c>
      <c r="I34">
        <f>ProkustesV!L39*ProkustesV!$AC39</f>
        <v>1.2264262803675163</v>
      </c>
      <c r="J34">
        <f>ProkustesV!M39*ProkustesV!$AC39</f>
        <v>0.69670058250042732</v>
      </c>
      <c r="K34">
        <f>ProkustesV!N39*ProkustesV!$AC39</f>
        <v>0.42387066917256366</v>
      </c>
      <c r="L34">
        <f>ProkustesV!O39*ProkustesV!$AC39</f>
        <v>-1.7129791100161267</v>
      </c>
      <c r="M34">
        <f>ProkustesV!P39*ProkustesV!$AC39</f>
        <v>1.1516686881652189</v>
      </c>
      <c r="N34">
        <f>ProkustesV!Q39*ProkustesV!$AC39</f>
        <v>0.75033090430758798</v>
      </c>
      <c r="O34">
        <f>ProkustesV!R39*ProkustesV!$AC39</f>
        <v>-0.42699700011095842</v>
      </c>
      <c r="P34">
        <f>ProkustesV!S39*ProkustesV!$AC39</f>
        <v>0.70592403360745937</v>
      </c>
      <c r="Q34">
        <f>ProkustesV!T39*ProkustesV!$AC39</f>
        <v>-1.3143676107109787</v>
      </c>
      <c r="R34">
        <f>ProkustesV!U39*ProkustesV!$AC39</f>
        <v>-1.6190916095750381</v>
      </c>
      <c r="S34">
        <f>ProkustesV!V39*ProkustesV!$AC39</f>
        <v>-1.1273559695034967</v>
      </c>
      <c r="T34">
        <f>ProkustesV!W39*ProkustesV!$AC39</f>
        <v>-3.3020528917817202</v>
      </c>
      <c r="U34">
        <f>ProkustesV!X39*ProkustesV!$AC39</f>
        <v>-9.7724961181699498E-3</v>
      </c>
    </row>
    <row r="35" spans="1:21" x14ac:dyDescent="0.3">
      <c r="A35" t="str">
        <f>MID(ProkustesV!C40,4,3)&amp;"_"&amp;ProkustesV!A40&amp;"_"&amp;ProkustesV!B40</f>
        <v>alp_7_2</v>
      </c>
      <c r="B35">
        <f>ProkustesV!E40*ProkustesV!$AC40</f>
        <v>1.679013902915617</v>
      </c>
      <c r="C35">
        <f>ProkustesV!F40*ProkustesV!$AC40</f>
        <v>0.59470764989465552</v>
      </c>
      <c r="D35">
        <f>ProkustesV!G40*ProkustesV!$AC40</f>
        <v>1.708794108584011</v>
      </c>
      <c r="E35">
        <f>ProkustesV!H40*ProkustesV!$AC40</f>
        <v>-0.42320900559665586</v>
      </c>
      <c r="F35">
        <f>ProkustesV!I40*ProkustesV!$AC40</f>
        <v>-0.27303323728697615</v>
      </c>
      <c r="G35">
        <f>ProkustesV!J40*ProkustesV!$AC40</f>
        <v>6.7791811494130119E-2</v>
      </c>
      <c r="H35">
        <f>ProkustesV!K40*ProkustesV!$AC40</f>
        <v>0.64377477491188606</v>
      </c>
      <c r="I35">
        <f>ProkustesV!L40*ProkustesV!$AC40</f>
        <v>1.1312436295555557</v>
      </c>
      <c r="J35">
        <f>ProkustesV!M40*ProkustesV!$AC40</f>
        <v>0.64649007468050246</v>
      </c>
      <c r="K35">
        <f>ProkustesV!N40*ProkustesV!$AC40</f>
        <v>0.55088975897209769</v>
      </c>
      <c r="L35">
        <f>ProkustesV!O40*ProkustesV!$AC40</f>
        <v>-1.2966644587798717</v>
      </c>
      <c r="M35">
        <f>ProkustesV!P40*ProkustesV!$AC40</f>
        <v>1.1843992498350731</v>
      </c>
      <c r="N35">
        <f>ProkustesV!Q40*ProkustesV!$AC40</f>
        <v>0.63931836689469124</v>
      </c>
      <c r="O35">
        <f>ProkustesV!R40*ProkustesV!$AC40</f>
        <v>-0.52360203267146022</v>
      </c>
      <c r="P35">
        <f>ProkustesV!S40*ProkustesV!$AC40</f>
        <v>0.62226483342423966</v>
      </c>
      <c r="Q35">
        <f>ProkustesV!T40*ProkustesV!$AC40</f>
        <v>-1.3758019741735927</v>
      </c>
      <c r="R35">
        <f>ProkustesV!U40*ProkustesV!$AC40</f>
        <v>-1.495632713008048</v>
      </c>
      <c r="S35">
        <f>ProkustesV!V40*ProkustesV!$AC40</f>
        <v>-1.2402908973623568</v>
      </c>
      <c r="T35">
        <f>ProkustesV!W40*ProkustesV!$AC40</f>
        <v>-2.8743261705230303</v>
      </c>
      <c r="U35">
        <f>ProkustesV!X40*ProkustesV!$AC40</f>
        <v>3.3871499140366239E-2</v>
      </c>
    </row>
    <row r="36" spans="1:21" x14ac:dyDescent="0.3">
      <c r="A36" t="str">
        <f>MID(ProkustesV!C41,4,3)&amp;"_"&amp;ProkustesV!A41&amp;"_"&amp;ProkustesV!B41</f>
        <v>alp_7_3</v>
      </c>
      <c r="B36">
        <f>ProkustesV!E41*ProkustesV!$AC41</f>
        <v>1.7904585480539363</v>
      </c>
      <c r="C36">
        <f>ProkustesV!F41*ProkustesV!$AC41</f>
        <v>0.46896704938097455</v>
      </c>
      <c r="D36">
        <f>ProkustesV!G41*ProkustesV!$AC41</f>
        <v>1.8112375640855098</v>
      </c>
      <c r="E36">
        <f>ProkustesV!H41*ProkustesV!$AC41</f>
        <v>-0.51321946054270517</v>
      </c>
      <c r="F36">
        <f>ProkustesV!I41*ProkustesV!$AC41</f>
        <v>-8.9948458081460042E-2</v>
      </c>
      <c r="G36">
        <f>ProkustesV!J41*ProkustesV!$AC41</f>
        <v>2.0020454092657583E-2</v>
      </c>
      <c r="H36">
        <f>ProkustesV!K41*ProkustesV!$AC41</f>
        <v>0.73244085910545365</v>
      </c>
      <c r="I36">
        <f>ProkustesV!L41*ProkustesV!$AC41</f>
        <v>1.2874151353302248</v>
      </c>
      <c r="J36">
        <f>ProkustesV!M41*ProkustesV!$AC41</f>
        <v>0.71642578548668323</v>
      </c>
      <c r="K36">
        <f>ProkustesV!N41*ProkustesV!$AC41</f>
        <v>0.43682739261539139</v>
      </c>
      <c r="L36">
        <f>ProkustesV!O41*ProkustesV!$AC41</f>
        <v>-1.6383348046831372</v>
      </c>
      <c r="M36">
        <f>ProkustesV!P41*ProkustesV!$AC41</f>
        <v>1.2142383116171065</v>
      </c>
      <c r="N36">
        <f>ProkustesV!Q41*ProkustesV!$AC41</f>
        <v>0.70016612205908746</v>
      </c>
      <c r="O36">
        <f>ProkustesV!R41*ProkustesV!$AC41</f>
        <v>-0.42684646075752869</v>
      </c>
      <c r="P36">
        <f>ProkustesV!S41*ProkustesV!$AC41</f>
        <v>0.72390245123373165</v>
      </c>
      <c r="Q36">
        <f>ProkustesV!T41*ProkustesV!$AC41</f>
        <v>-1.2519996427841693</v>
      </c>
      <c r="R36">
        <f>ProkustesV!U41*ProkustesV!$AC41</f>
        <v>-1.5533064929605711</v>
      </c>
      <c r="S36">
        <f>ProkustesV!V41*ProkustesV!$AC41</f>
        <v>-1.2222152747003885</v>
      </c>
      <c r="T36">
        <f>ProkustesV!W41*ProkustesV!$AC41</f>
        <v>-3.1930476890444544</v>
      </c>
      <c r="U36">
        <f>ProkustesV!X41*ProkustesV!$AC41</f>
        <v>-1.3186392479705003E-2</v>
      </c>
    </row>
    <row r="37" spans="1:21" x14ac:dyDescent="0.3">
      <c r="A37" t="str">
        <f>MID(ProkustesV!C42,4,3)&amp;"_"&amp;ProkustesV!A42&amp;"_"&amp;ProkustesV!B42</f>
        <v>alp_7_4</v>
      </c>
      <c r="B37">
        <f>ProkustesV!E42*ProkustesV!$AC42</f>
        <v>2.077770901979652</v>
      </c>
      <c r="C37">
        <f>ProkustesV!F42*ProkustesV!$AC42</f>
        <v>0.56549135531990957</v>
      </c>
      <c r="D37">
        <f>ProkustesV!G42*ProkustesV!$AC42</f>
        <v>2.0846404025668095</v>
      </c>
      <c r="E37">
        <f>ProkustesV!H42*ProkustesV!$AC42</f>
        <v>-0.42048498111374033</v>
      </c>
      <c r="F37">
        <f>ProkustesV!I42*ProkustesV!$AC42</f>
        <v>-1.5277862372738858E-3</v>
      </c>
      <c r="G37">
        <f>ProkustesV!J42*ProkustesV!$AC42</f>
        <v>1.0487534507748498E-2</v>
      </c>
      <c r="H37">
        <f>ProkustesV!K42*ProkustesV!$AC42</f>
        <v>0.61951727268111056</v>
      </c>
      <c r="I37">
        <f>ProkustesV!L42*ProkustesV!$AC42</f>
        <v>1.1538434313914252</v>
      </c>
      <c r="J37">
        <f>ProkustesV!M42*ProkustesV!$AC42</f>
        <v>0.63499546155700071</v>
      </c>
      <c r="K37">
        <f>ProkustesV!N42*ProkustesV!$AC42</f>
        <v>0.39156327847236444</v>
      </c>
      <c r="L37">
        <f>ProkustesV!O42*ProkustesV!$AC42</f>
        <v>-1.7636003128911213</v>
      </c>
      <c r="M37">
        <f>ProkustesV!P42*ProkustesV!$AC42</f>
        <v>1.3158263715702263</v>
      </c>
      <c r="N37">
        <f>ProkustesV!Q42*ProkustesV!$AC42</f>
        <v>0.63973605679707979</v>
      </c>
      <c r="O37">
        <f>ProkustesV!R42*ProkustesV!$AC42</f>
        <v>-0.48927072721322429</v>
      </c>
      <c r="P37">
        <f>ProkustesV!S42*ProkustesV!$AC42</f>
        <v>0.67022710004676644</v>
      </c>
      <c r="Q37">
        <f>ProkustesV!T42*ProkustesV!$AC42</f>
        <v>-1.3432869238750282</v>
      </c>
      <c r="R37">
        <f>ProkustesV!U42*ProkustesV!$AC42</f>
        <v>-1.7917472335865112</v>
      </c>
      <c r="S37">
        <f>ProkustesV!V42*ProkustesV!$AC42</f>
        <v>-1.1829093877284502</v>
      </c>
      <c r="T37">
        <f>ProkustesV!W42*ProkustesV!$AC42</f>
        <v>-3.1700098619751538</v>
      </c>
      <c r="U37">
        <f>ProkustesV!X42*ProkustesV!$AC42</f>
        <v>-1.260538816040224E-3</v>
      </c>
    </row>
    <row r="38" spans="1:21" x14ac:dyDescent="0.3">
      <c r="A38" t="str">
        <f>MID(ProkustesV!C43,4,3)&amp;"_"&amp;ProkustesV!A43&amp;"_"&amp;ProkustesV!B43</f>
        <v>alp_7_5</v>
      </c>
      <c r="B38">
        <f>ProkustesV!E43*ProkustesV!$AC43</f>
        <v>1.6983208600127926</v>
      </c>
      <c r="C38">
        <f>ProkustesV!F43*ProkustesV!$AC43</f>
        <v>0.61558735246768526</v>
      </c>
      <c r="D38">
        <f>ProkustesV!G43*ProkustesV!$AC43</f>
        <v>1.8298329682928911</v>
      </c>
      <c r="E38">
        <f>ProkustesV!H43*ProkustesV!$AC43</f>
        <v>-0.54377678961731468</v>
      </c>
      <c r="F38">
        <f>ProkustesV!I43*ProkustesV!$AC43</f>
        <v>-0.22656608910729134</v>
      </c>
      <c r="G38">
        <f>ProkustesV!J43*ProkustesV!$AC43</f>
        <v>-1.3759516225423252E-2</v>
      </c>
      <c r="H38">
        <f>ProkustesV!K43*ProkustesV!$AC43</f>
        <v>0.78322960894504479</v>
      </c>
      <c r="I38">
        <f>ProkustesV!L43*ProkustesV!$AC43</f>
        <v>1.5119028106235062</v>
      </c>
      <c r="J38">
        <f>ProkustesV!M43*ProkustesV!$AC43</f>
        <v>0.73152190249569127</v>
      </c>
      <c r="K38">
        <f>ProkustesV!N43*ProkustesV!$AC43</f>
        <v>0.54286159350609409</v>
      </c>
      <c r="L38">
        <f>ProkustesV!O43*ProkustesV!$AC43</f>
        <v>-1.4678615464552871</v>
      </c>
      <c r="M38">
        <f>ProkustesV!P43*ProkustesV!$AC43</f>
        <v>1.3330754711827895</v>
      </c>
      <c r="N38">
        <f>ProkustesV!Q43*ProkustesV!$AC43</f>
        <v>0.75118318114221772</v>
      </c>
      <c r="O38">
        <f>ProkustesV!R43*ProkustesV!$AC43</f>
        <v>-0.54936350553494984</v>
      </c>
      <c r="P38">
        <f>ProkustesV!S43*ProkustesV!$AC43</f>
        <v>0.78243150667109695</v>
      </c>
      <c r="Q38">
        <f>ProkustesV!T43*ProkustesV!$AC43</f>
        <v>-1.5169069701367999</v>
      </c>
      <c r="R38">
        <f>ProkustesV!U43*ProkustesV!$AC43</f>
        <v>-1.5699196029318783</v>
      </c>
      <c r="S38">
        <f>ProkustesV!V43*ProkustesV!$AC43</f>
        <v>-1.4486138828558432</v>
      </c>
      <c r="T38">
        <f>ProkustesV!W43*ProkustesV!$AC43</f>
        <v>-3.312171041396065</v>
      </c>
      <c r="U38">
        <f>ProkustesV!X43*ProkustesV!$AC43</f>
        <v>6.8997980530209752E-2</v>
      </c>
    </row>
    <row r="39" spans="1:21" x14ac:dyDescent="0.3">
      <c r="A39" t="str">
        <f>MID(ProkustesV!C44,4,3)&amp;"_"&amp;ProkustesV!A44&amp;"_"&amp;ProkustesV!B44</f>
        <v>alp_8_1</v>
      </c>
      <c r="B39">
        <f>ProkustesV!E44*ProkustesV!$AC44</f>
        <v>1.9670684935393252</v>
      </c>
      <c r="C39">
        <f>ProkustesV!F44*ProkustesV!$AC44</f>
        <v>0.54923287206764615</v>
      </c>
      <c r="D39">
        <f>ProkustesV!G44*ProkustesV!$AC44</f>
        <v>1.9993302761664562</v>
      </c>
      <c r="E39">
        <f>ProkustesV!H44*ProkustesV!$AC44</f>
        <v>-0.55023255779960845</v>
      </c>
      <c r="F39">
        <f>ProkustesV!I44*ProkustesV!$AC44</f>
        <v>0.31951697647293226</v>
      </c>
      <c r="G39">
        <f>ProkustesV!J44*ProkustesV!$AC44</f>
        <v>2.8122648283362587E-2</v>
      </c>
      <c r="H39">
        <f>ProkustesV!K44*ProkustesV!$AC44</f>
        <v>0.46406011842169131</v>
      </c>
      <c r="I39">
        <f>ProkustesV!L44*ProkustesV!$AC44</f>
        <v>1.4914263775025975</v>
      </c>
      <c r="J39">
        <f>ProkustesV!M44*ProkustesV!$AC44</f>
        <v>0.54974418866627783</v>
      </c>
      <c r="K39">
        <f>ProkustesV!N44*ProkustesV!$AC44</f>
        <v>0.51579841512397551</v>
      </c>
      <c r="L39">
        <f>ProkustesV!O44*ProkustesV!$AC44</f>
        <v>-1.7715090174504466</v>
      </c>
      <c r="M39">
        <f>ProkustesV!P44*ProkustesV!$AC44</f>
        <v>1.5644052011254872</v>
      </c>
      <c r="N39">
        <f>ProkustesV!Q44*ProkustesV!$AC44</f>
        <v>0.55231371638345239</v>
      </c>
      <c r="O39">
        <f>ProkustesV!R44*ProkustesV!$AC44</f>
        <v>-0.40521163785535003</v>
      </c>
      <c r="P39">
        <f>ProkustesV!S44*ProkustesV!$AC44</f>
        <v>0.60038218382720265</v>
      </c>
      <c r="Q39">
        <f>ProkustesV!T44*ProkustesV!$AC44</f>
        <v>-1.4879077661564324</v>
      </c>
      <c r="R39">
        <f>ProkustesV!U44*ProkustesV!$AC44</f>
        <v>-1.9748706317416918</v>
      </c>
      <c r="S39">
        <f>ProkustesV!V44*ProkustesV!$AC44</f>
        <v>-1.7835534947507814</v>
      </c>
      <c r="T39">
        <f>ProkustesV!W44*ProkustesV!$AC44</f>
        <v>-2.7060357158886532</v>
      </c>
      <c r="U39">
        <f>ProkustesV!X44*ProkustesV!$AC44</f>
        <v>7.7920766214267981E-2</v>
      </c>
    </row>
    <row r="40" spans="1:21" x14ac:dyDescent="0.3">
      <c r="A40" t="str">
        <f>MID(ProkustesV!C45,4,3)&amp;"_"&amp;ProkustesV!A45&amp;"_"&amp;ProkustesV!B45</f>
        <v>alp_8_2</v>
      </c>
      <c r="B40">
        <f>ProkustesV!E45*ProkustesV!$AC45</f>
        <v>2.5340782254666347</v>
      </c>
      <c r="C40">
        <f>ProkustesV!F45*ProkustesV!$AC45</f>
        <v>0.61453883267308473</v>
      </c>
      <c r="D40">
        <f>ProkustesV!G45*ProkustesV!$AC45</f>
        <v>2.5687969222319977</v>
      </c>
      <c r="E40">
        <f>ProkustesV!H45*ProkustesV!$AC45</f>
        <v>-0.64581931162307848</v>
      </c>
      <c r="F40">
        <f>ProkustesV!I45*ProkustesV!$AC45</f>
        <v>0.66552426632878203</v>
      </c>
      <c r="G40">
        <f>ProkustesV!J45*ProkustesV!$AC45</f>
        <v>5.0655001018922403E-2</v>
      </c>
      <c r="H40">
        <f>ProkustesV!K45*ProkustesV!$AC45</f>
        <v>0.5278795621925273</v>
      </c>
      <c r="I40">
        <f>ProkustesV!L45*ProkustesV!$AC45</f>
        <v>1.8994184438040624</v>
      </c>
      <c r="J40">
        <f>ProkustesV!M45*ProkustesV!$AC45</f>
        <v>0.53282710178107462</v>
      </c>
      <c r="K40">
        <f>ProkustesV!N45*ProkustesV!$AC45</f>
        <v>0.57517474707262795</v>
      </c>
      <c r="L40">
        <f>ProkustesV!O45*ProkustesV!$AC45</f>
        <v>-2.1813064808534248</v>
      </c>
      <c r="M40">
        <f>ProkustesV!P45*ProkustesV!$AC45</f>
        <v>1.5173409400940012</v>
      </c>
      <c r="N40">
        <f>ProkustesV!Q45*ProkustesV!$AC45</f>
        <v>0.59580118997666154</v>
      </c>
      <c r="O40">
        <f>ProkustesV!R45*ProkustesV!$AC45</f>
        <v>-0.56615676427700512</v>
      </c>
      <c r="P40">
        <f>ProkustesV!S45*ProkustesV!$AC45</f>
        <v>0.64497371911163492</v>
      </c>
      <c r="Q40">
        <f>ProkustesV!T45*ProkustesV!$AC45</f>
        <v>-1.7788159013590674</v>
      </c>
      <c r="R40">
        <f>ProkustesV!U45*ProkustesV!$AC45</f>
        <v>-2.3199020290668999</v>
      </c>
      <c r="S40">
        <f>ProkustesV!V45*ProkustesV!$AC45</f>
        <v>-1.7501258997218616</v>
      </c>
      <c r="T40">
        <f>ProkustesV!W45*ProkustesV!$AC45</f>
        <v>-3.5686724771689886</v>
      </c>
      <c r="U40">
        <f>ProkustesV!X45*ProkustesV!$AC45</f>
        <v>8.3792418307975125E-2</v>
      </c>
    </row>
    <row r="41" spans="1:21" x14ac:dyDescent="0.3">
      <c r="A41" t="str">
        <f>MID(ProkustesV!C46,4,3)&amp;"_"&amp;ProkustesV!A46&amp;"_"&amp;ProkustesV!B46</f>
        <v>alp_8_3</v>
      </c>
      <c r="B41">
        <f>ProkustesV!E46*ProkustesV!$AC46</f>
        <v>2.3479511065225016</v>
      </c>
      <c r="C41">
        <f>ProkustesV!F46*ProkustesV!$AC46</f>
        <v>0.54775913261721532</v>
      </c>
      <c r="D41">
        <f>ProkustesV!G46*ProkustesV!$AC46</f>
        <v>2.4213964207023091</v>
      </c>
      <c r="E41">
        <f>ProkustesV!H46*ProkustesV!$AC46</f>
        <v>-0.6608774195004643</v>
      </c>
      <c r="F41">
        <f>ProkustesV!I46*ProkustesV!$AC46</f>
        <v>0.41038157478910958</v>
      </c>
      <c r="G41">
        <f>ProkustesV!J46*ProkustesV!$AC46</f>
        <v>7.4328593905528109E-2</v>
      </c>
      <c r="H41">
        <f>ProkustesV!K46*ProkustesV!$AC46</f>
        <v>0.49009521731164696</v>
      </c>
      <c r="I41">
        <f>ProkustesV!L46*ProkustesV!$AC46</f>
        <v>1.6227811405328056</v>
      </c>
      <c r="J41">
        <f>ProkustesV!M46*ProkustesV!$AC46</f>
        <v>0.57670502932137679</v>
      </c>
      <c r="K41">
        <f>ProkustesV!N46*ProkustesV!$AC46</f>
        <v>0.55066844361639355</v>
      </c>
      <c r="L41">
        <f>ProkustesV!O46*ProkustesV!$AC46</f>
        <v>-2.230301473649082</v>
      </c>
      <c r="M41">
        <f>ProkustesV!P46*ProkustesV!$AC46</f>
        <v>1.7901135774610446</v>
      </c>
      <c r="N41">
        <f>ProkustesV!Q46*ProkustesV!$AC46</f>
        <v>0.59905859400868511</v>
      </c>
      <c r="O41">
        <f>ProkustesV!R46*ProkustesV!$AC46</f>
        <v>-0.51477999515633743</v>
      </c>
      <c r="P41">
        <f>ProkustesV!S46*ProkustesV!$AC46</f>
        <v>0.5566537728993608</v>
      </c>
      <c r="Q41">
        <f>ProkustesV!T46*ProkustesV!$AC46</f>
        <v>-1.5495307663229063</v>
      </c>
      <c r="R41">
        <f>ProkustesV!U46*ProkustesV!$AC46</f>
        <v>-2.0391527500524322</v>
      </c>
      <c r="S41">
        <f>ProkustesV!V46*ProkustesV!$AC46</f>
        <v>-1.9726580541100329</v>
      </c>
      <c r="T41">
        <f>ProkustesV!W46*ProkustesV!$AC46</f>
        <v>-3.1327861474398904</v>
      </c>
      <c r="U41">
        <f>ProkustesV!X46*ProkustesV!$AC46</f>
        <v>0.1121913137159969</v>
      </c>
    </row>
    <row r="42" spans="1:21" x14ac:dyDescent="0.3">
      <c r="A42" t="str">
        <f>MID(ProkustesV!C47,4,3)&amp;"_"&amp;ProkustesV!A47&amp;"_"&amp;ProkustesV!B47</f>
        <v>alp_8_4</v>
      </c>
      <c r="B42">
        <f>ProkustesV!E47*ProkustesV!$AC47</f>
        <v>2.2866921176674482</v>
      </c>
      <c r="C42">
        <f>ProkustesV!F47*ProkustesV!$AC47</f>
        <v>0.67003467050487986</v>
      </c>
      <c r="D42">
        <f>ProkustesV!G47*ProkustesV!$AC47</f>
        <v>2.2337241866256874</v>
      </c>
      <c r="E42">
        <f>ProkustesV!H47*ProkustesV!$AC47</f>
        <v>-0.58956310963411662</v>
      </c>
      <c r="F42">
        <f>ProkustesV!I47*ProkustesV!$AC47</f>
        <v>0.32514237594706857</v>
      </c>
      <c r="G42">
        <f>ProkustesV!J47*ProkustesV!$AC47</f>
        <v>-3.2206739873570416E-2</v>
      </c>
      <c r="H42">
        <f>ProkustesV!K47*ProkustesV!$AC47</f>
        <v>0.57563480155067215</v>
      </c>
      <c r="I42">
        <f>ProkustesV!L47*ProkustesV!$AC47</f>
        <v>1.7877026382872387</v>
      </c>
      <c r="J42">
        <f>ProkustesV!M47*ProkustesV!$AC47</f>
        <v>0.57813367841812702</v>
      </c>
      <c r="K42">
        <f>ProkustesV!N47*ProkustesV!$AC47</f>
        <v>0.56629664788367196</v>
      </c>
      <c r="L42">
        <f>ProkustesV!O47*ProkustesV!$AC47</f>
        <v>-1.9755379908800692</v>
      </c>
      <c r="M42">
        <f>ProkustesV!P47*ProkustesV!$AC47</f>
        <v>1.8550297871494492</v>
      </c>
      <c r="N42">
        <f>ProkustesV!Q47*ProkustesV!$AC47</f>
        <v>0.55876538465947689</v>
      </c>
      <c r="O42">
        <f>ProkustesV!R47*ProkustesV!$AC47</f>
        <v>-0.56078007083326442</v>
      </c>
      <c r="P42">
        <f>ProkustesV!S47*ProkustesV!$AC47</f>
        <v>0.55209261084950079</v>
      </c>
      <c r="Q42">
        <f>ProkustesV!T47*ProkustesV!$AC47</f>
        <v>-1.8603179220981678</v>
      </c>
      <c r="R42">
        <f>ProkustesV!U47*ProkustesV!$AC47</f>
        <v>-1.9449613818755771</v>
      </c>
      <c r="S42">
        <f>ProkustesV!V47*ProkustesV!$AC47</f>
        <v>-1.8330647127654773</v>
      </c>
      <c r="T42">
        <f>ProkustesV!W47*ProkustesV!$AC47</f>
        <v>-3.1896844509384179</v>
      </c>
      <c r="U42">
        <f>ProkustesV!X47*ProkustesV!$AC47</f>
        <v>-3.1238691492214959E-3</v>
      </c>
    </row>
    <row r="43" spans="1:21" x14ac:dyDescent="0.3">
      <c r="A43" t="str">
        <f>MID(ProkustesV!C48,4,3)&amp;"_"&amp;ProkustesV!A48&amp;"_"&amp;ProkustesV!B48</f>
        <v>alp_8_5</v>
      </c>
      <c r="B43">
        <f>ProkustesV!E48*ProkustesV!$AC48</f>
        <v>2.0755967941873994</v>
      </c>
      <c r="C43">
        <f>ProkustesV!F48*ProkustesV!$AC48</f>
        <v>0.68216552548613441</v>
      </c>
      <c r="D43">
        <f>ProkustesV!G48*ProkustesV!$AC48</f>
        <v>2.0529728314471956</v>
      </c>
      <c r="E43">
        <f>ProkustesV!H48*ProkustesV!$AC48</f>
        <v>-0.46123691780028409</v>
      </c>
      <c r="F43">
        <f>ProkustesV!I48*ProkustesV!$AC48</f>
        <v>0.21415061808962557</v>
      </c>
      <c r="G43">
        <f>ProkustesV!J48*ProkustesV!$AC48</f>
        <v>0.1769667339773649</v>
      </c>
      <c r="H43">
        <f>ProkustesV!K48*ProkustesV!$AC48</f>
        <v>0.51016882658728979</v>
      </c>
      <c r="I43">
        <f>ProkustesV!L48*ProkustesV!$AC48</f>
        <v>1.6984285348969321</v>
      </c>
      <c r="J43">
        <f>ProkustesV!M48*ProkustesV!$AC48</f>
        <v>0.50809716092894319</v>
      </c>
      <c r="K43">
        <f>ProkustesV!N48*ProkustesV!$AC48</f>
        <v>0.62631395902502407</v>
      </c>
      <c r="L43">
        <f>ProkustesV!O48*ProkustesV!$AC48</f>
        <v>-1.6771660575805085</v>
      </c>
      <c r="M43">
        <f>ProkustesV!P48*ProkustesV!$AC48</f>
        <v>1.5278871535253986</v>
      </c>
      <c r="N43">
        <f>ProkustesV!Q48*ProkustesV!$AC48</f>
        <v>0.52972454087020882</v>
      </c>
      <c r="O43">
        <f>ProkustesV!R48*ProkustesV!$AC48</f>
        <v>-0.71332636980247377</v>
      </c>
      <c r="P43">
        <f>ProkustesV!S48*ProkustesV!$AC48</f>
        <v>0.47497810807290564</v>
      </c>
      <c r="Q43">
        <f>ProkustesV!T48*ProkustesV!$AC48</f>
        <v>-1.8547295146737917</v>
      </c>
      <c r="R43">
        <f>ProkustesV!U48*ProkustesV!$AC48</f>
        <v>-1.9046506468790663</v>
      </c>
      <c r="S43">
        <f>ProkustesV!V48*ProkustesV!$AC48</f>
        <v>-1.8762802343997542</v>
      </c>
      <c r="T43">
        <f>ProkustesV!W48*ProkustesV!$AC48</f>
        <v>-2.7838697225971036</v>
      </c>
      <c r="U43">
        <f>ProkustesV!X48*ProkustesV!$AC48</f>
        <v>0.19381296961061667</v>
      </c>
    </row>
    <row r="44" spans="1:21" x14ac:dyDescent="0.3">
      <c r="A44" t="str">
        <f>MID(ProkustesV!C49,4,3)&amp;"_"&amp;ProkustesV!A49&amp;"_"&amp;ProkustesV!B49</f>
        <v>alp_9_1</v>
      </c>
      <c r="B44">
        <f>ProkustesV!E49*ProkustesV!$AC49</f>
        <v>2.181057255184045</v>
      </c>
      <c r="C44">
        <f>ProkustesV!F49*ProkustesV!$AC49</f>
        <v>0.51831137934938698</v>
      </c>
      <c r="D44">
        <f>ProkustesV!G49*ProkustesV!$AC49</f>
        <v>2.1855099131815949</v>
      </c>
      <c r="E44">
        <f>ProkustesV!H49*ProkustesV!$AC49</f>
        <v>-0.54187320855562737</v>
      </c>
      <c r="F44">
        <f>ProkustesV!I49*ProkustesV!$AC49</f>
        <v>-0.13333420240729643</v>
      </c>
      <c r="G44">
        <f>ProkustesV!J49*ProkustesV!$AC49</f>
        <v>-4.1135169340192748E-2</v>
      </c>
      <c r="H44">
        <f>ProkustesV!K49*ProkustesV!$AC49</f>
        <v>0.65826654371737514</v>
      </c>
      <c r="I44">
        <f>ProkustesV!L49*ProkustesV!$AC49</f>
        <v>1.5852134340111994</v>
      </c>
      <c r="J44">
        <f>ProkustesV!M49*ProkustesV!$AC49</f>
        <v>0.62350038552525566</v>
      </c>
      <c r="K44">
        <f>ProkustesV!N49*ProkustesV!$AC49</f>
        <v>0.51177592796752336</v>
      </c>
      <c r="L44">
        <f>ProkustesV!O49*ProkustesV!$AC49</f>
        <v>-1.7878918295293127</v>
      </c>
      <c r="M44">
        <f>ProkustesV!P49*ProkustesV!$AC49</f>
        <v>1.23463838451136</v>
      </c>
      <c r="N44">
        <f>ProkustesV!Q49*ProkustesV!$AC49</f>
        <v>0.64082238563643823</v>
      </c>
      <c r="O44">
        <f>ProkustesV!R49*ProkustesV!$AC49</f>
        <v>-0.49599922617373476</v>
      </c>
      <c r="P44">
        <f>ProkustesV!S49*ProkustesV!$AC49</f>
        <v>0.63217970927631006</v>
      </c>
      <c r="Q44">
        <f>ProkustesV!T49*ProkustesV!$AC49</f>
        <v>-1.5562375635854411</v>
      </c>
      <c r="R44">
        <f>ProkustesV!U49*ProkustesV!$AC49</f>
        <v>-1.6467932665644229</v>
      </c>
      <c r="S44">
        <f>ProkustesV!V49*ProkustesV!$AC49</f>
        <v>-1.1993102996583698</v>
      </c>
      <c r="T44">
        <f>ProkustesV!W49*ProkustesV!$AC49</f>
        <v>-3.3533217803387774</v>
      </c>
      <c r="U44">
        <f>ProkustesV!X49*ProkustesV!$AC49</f>
        <v>-1.5379932708026125E-2</v>
      </c>
    </row>
    <row r="45" spans="1:21" x14ac:dyDescent="0.3">
      <c r="A45" t="str">
        <f>MID(ProkustesV!C50,4,3)&amp;"_"&amp;ProkustesV!A50&amp;"_"&amp;ProkustesV!B50</f>
        <v>alp_9_2</v>
      </c>
      <c r="B45">
        <f>ProkustesV!E50*ProkustesV!$AC50</f>
        <v>2.6031699343549559</v>
      </c>
      <c r="C45">
        <f>ProkustesV!F50*ProkustesV!$AC50</f>
        <v>0.56642554009885215</v>
      </c>
      <c r="D45">
        <f>ProkustesV!G50*ProkustesV!$AC50</f>
        <v>2.6301207372168562</v>
      </c>
      <c r="E45">
        <f>ProkustesV!H50*ProkustesV!$AC50</f>
        <v>-0.48977166290698915</v>
      </c>
      <c r="F45">
        <f>ProkustesV!I50*ProkustesV!$AC50</f>
        <v>0.35075876457220895</v>
      </c>
      <c r="G45">
        <f>ProkustesV!J50*ProkustesV!$AC50</f>
        <v>2.6607262272048415E-2</v>
      </c>
      <c r="H45">
        <f>ProkustesV!K50*ProkustesV!$AC50</f>
        <v>0.60476287275908713</v>
      </c>
      <c r="I45">
        <f>ProkustesV!L50*ProkustesV!$AC50</f>
        <v>0.98616870357649566</v>
      </c>
      <c r="J45">
        <f>ProkustesV!M50*ProkustesV!$AC50</f>
        <v>0.59280634588604209</v>
      </c>
      <c r="K45">
        <f>ProkustesV!N50*ProkustesV!$AC50</f>
        <v>0.47153175651625284</v>
      </c>
      <c r="L45">
        <f>ProkustesV!O50*ProkustesV!$AC50</f>
        <v>-1.9028849400615002</v>
      </c>
      <c r="M45">
        <f>ProkustesV!P50*ProkustesV!$AC50</f>
        <v>1.0959166109260507</v>
      </c>
      <c r="N45">
        <f>ProkustesV!Q50*ProkustesV!$AC50</f>
        <v>0.59940758259598348</v>
      </c>
      <c r="O45">
        <f>ProkustesV!R50*ProkustesV!$AC50</f>
        <v>-0.3524814969074222</v>
      </c>
      <c r="P45">
        <f>ProkustesV!S50*ProkustesV!$AC50</f>
        <v>0.60839945409574014</v>
      </c>
      <c r="Q45">
        <f>ProkustesV!T50*ProkustesV!$AC50</f>
        <v>-1.073566019749461</v>
      </c>
      <c r="R45">
        <f>ProkustesV!U50*ProkustesV!$AC50</f>
        <v>-2.1254386214202339</v>
      </c>
      <c r="S45">
        <f>ProkustesV!V50*ProkustesV!$AC50</f>
        <v>-1.280381075998247</v>
      </c>
      <c r="T45">
        <f>ProkustesV!W50*ProkustesV!$AC50</f>
        <v>-3.9610974359055833</v>
      </c>
      <c r="U45">
        <f>ProkustesV!X50*ProkustesV!$AC50</f>
        <v>4.9549845704584532E-2</v>
      </c>
    </row>
    <row r="46" spans="1:21" x14ac:dyDescent="0.3">
      <c r="A46" t="str">
        <f>MID(ProkustesV!C51,4,3)&amp;"_"&amp;ProkustesV!A51&amp;"_"&amp;ProkustesV!B51</f>
        <v>alp_9_3</v>
      </c>
      <c r="B46">
        <f>ProkustesV!E51*ProkustesV!$AC51</f>
        <v>2.1004308628552528</v>
      </c>
      <c r="C46">
        <f>ProkustesV!F51*ProkustesV!$AC51</f>
        <v>0.51679780688055277</v>
      </c>
      <c r="D46">
        <f>ProkustesV!G51*ProkustesV!$AC51</f>
        <v>2.1256018333285631</v>
      </c>
      <c r="E46">
        <f>ProkustesV!H51*ProkustesV!$AC51</f>
        <v>-0.57384845891456215</v>
      </c>
      <c r="F46">
        <f>ProkustesV!I51*ProkustesV!$AC51</f>
        <v>-0.21606945534974834</v>
      </c>
      <c r="G46">
        <f>ProkustesV!J51*ProkustesV!$AC51</f>
        <v>-5.702238864691455E-2</v>
      </c>
      <c r="H46">
        <f>ProkustesV!K51*ProkustesV!$AC51</f>
        <v>0.64687088107835877</v>
      </c>
      <c r="I46">
        <f>ProkustesV!L51*ProkustesV!$AC51</f>
        <v>1.356228681574603</v>
      </c>
      <c r="J46">
        <f>ProkustesV!M51*ProkustesV!$AC51</f>
        <v>0.7475133730741792</v>
      </c>
      <c r="K46">
        <f>ProkustesV!N51*ProkustesV!$AC51</f>
        <v>0.44256443457512268</v>
      </c>
      <c r="L46">
        <f>ProkustesV!O51*ProkustesV!$AC51</f>
        <v>-1.6889679797693504</v>
      </c>
      <c r="M46">
        <f>ProkustesV!P51*ProkustesV!$AC51</f>
        <v>1.107717824627753</v>
      </c>
      <c r="N46">
        <f>ProkustesV!Q51*ProkustesV!$AC51</f>
        <v>0.6704039941823694</v>
      </c>
      <c r="O46">
        <f>ProkustesV!R51*ProkustesV!$AC51</f>
        <v>-0.40854489531785504</v>
      </c>
      <c r="P46">
        <f>ProkustesV!S51*ProkustesV!$AC51</f>
        <v>0.6950901115716267</v>
      </c>
      <c r="Q46">
        <f>ProkustesV!T51*ProkustesV!$AC51</f>
        <v>-1.2917077443406926</v>
      </c>
      <c r="R46">
        <f>ProkustesV!U51*ProkustesV!$AC51</f>
        <v>-1.6476490364600977</v>
      </c>
      <c r="S46">
        <f>ProkustesV!V51*ProkustesV!$AC51</f>
        <v>-1.0082046855472255</v>
      </c>
      <c r="T46">
        <f>ProkustesV!W51*ProkustesV!$AC51</f>
        <v>-3.4332269496481489</v>
      </c>
      <c r="U46">
        <f>ProkustesV!X51*ProkustesV!$AC51</f>
        <v>-8.3978919294885004E-2</v>
      </c>
    </row>
    <row r="47" spans="1:21" x14ac:dyDescent="0.3">
      <c r="A47" t="str">
        <f>MID(ProkustesV!C52,4,3)&amp;"_"&amp;ProkustesV!A52&amp;"_"&amp;ProkustesV!B52</f>
        <v>alp_9_4</v>
      </c>
      <c r="B47">
        <f>ProkustesV!E52*ProkustesV!$AC52</f>
        <v>2.1294941578529261</v>
      </c>
      <c r="C47">
        <f>ProkustesV!F52*ProkustesV!$AC52</f>
        <v>0.43947471082925949</v>
      </c>
      <c r="D47">
        <f>ProkustesV!G52*ProkustesV!$AC52</f>
        <v>2.1487839469334094</v>
      </c>
      <c r="E47">
        <f>ProkustesV!H52*ProkustesV!$AC52</f>
        <v>-0.57981460567962273</v>
      </c>
      <c r="F47">
        <f>ProkustesV!I52*ProkustesV!$AC52</f>
        <v>8.7241024846884702E-2</v>
      </c>
      <c r="G47">
        <f>ProkustesV!J52*ProkustesV!$AC52</f>
        <v>-0.11409295746439822</v>
      </c>
      <c r="H47">
        <f>ProkustesV!K52*ProkustesV!$AC52</f>
        <v>0.65305643272014502</v>
      </c>
      <c r="I47">
        <f>ProkustesV!L52*ProkustesV!$AC52</f>
        <v>1.1276363035602019</v>
      </c>
      <c r="J47">
        <f>ProkustesV!M52*ProkustesV!$AC52</f>
        <v>0.66357705637376663</v>
      </c>
      <c r="K47">
        <f>ProkustesV!N52*ProkustesV!$AC52</f>
        <v>0.315187079055813</v>
      </c>
      <c r="L47">
        <f>ProkustesV!O52*ProkustesV!$AC52</f>
        <v>-1.7576566077385571</v>
      </c>
      <c r="M47">
        <f>ProkustesV!P52*ProkustesV!$AC52</f>
        <v>1.106761296355838</v>
      </c>
      <c r="N47">
        <f>ProkustesV!Q52*ProkustesV!$AC52</f>
        <v>0.6739255027779778</v>
      </c>
      <c r="O47">
        <f>ProkustesV!R52*ProkustesV!$AC52</f>
        <v>-0.34266241205912246</v>
      </c>
      <c r="P47">
        <f>ProkustesV!S52*ProkustesV!$AC52</f>
        <v>0.67988639789549243</v>
      </c>
      <c r="Q47">
        <f>ProkustesV!T52*ProkustesV!$AC52</f>
        <v>-0.89709096659983167</v>
      </c>
      <c r="R47">
        <f>ProkustesV!U52*ProkustesV!$AC52</f>
        <v>-1.5665814209188618</v>
      </c>
      <c r="S47">
        <f>ProkustesV!V52*ProkustesV!$AC52</f>
        <v>-0.95723426096280329</v>
      </c>
      <c r="T47">
        <f>ProkustesV!W52*ProkustesV!$AC52</f>
        <v>-3.7117377713215918</v>
      </c>
      <c r="U47">
        <f>ProkustesV!X52*ProkustesV!$AC52</f>
        <v>-9.8168936752559499E-2</v>
      </c>
    </row>
    <row r="48" spans="1:21" x14ac:dyDescent="0.3">
      <c r="A48" t="str">
        <f>MID(ProkustesV!C53,4,3)&amp;"_"&amp;ProkustesV!A53&amp;"_"&amp;ProkustesV!B53</f>
        <v>alp_9_5</v>
      </c>
      <c r="B48">
        <f>ProkustesV!E53*ProkustesV!$AC53</f>
        <v>1.7359307207411327</v>
      </c>
      <c r="C48">
        <f>ProkustesV!F53*ProkustesV!$AC53</f>
        <v>0.59376138683169521</v>
      </c>
      <c r="D48">
        <f>ProkustesV!G53*ProkustesV!$AC53</f>
        <v>1.837397861989605</v>
      </c>
      <c r="E48">
        <f>ProkustesV!H53*ProkustesV!$AC53</f>
        <v>-0.57942891452849798</v>
      </c>
      <c r="F48">
        <f>ProkustesV!I53*ProkustesV!$AC53</f>
        <v>-0.47505110339105422</v>
      </c>
      <c r="G48">
        <f>ProkustesV!J53*ProkustesV!$AC53</f>
        <v>-2.6202518971076227E-2</v>
      </c>
      <c r="H48">
        <f>ProkustesV!K53*ProkustesV!$AC53</f>
        <v>0.72598226145829914</v>
      </c>
      <c r="I48">
        <f>ProkustesV!L53*ProkustesV!$AC53</f>
        <v>1.2683365387276131</v>
      </c>
      <c r="J48">
        <f>ProkustesV!M53*ProkustesV!$AC53</f>
        <v>0.7823468357556902</v>
      </c>
      <c r="K48">
        <f>ProkustesV!N53*ProkustesV!$AC53</f>
        <v>0.52096464394620146</v>
      </c>
      <c r="L48">
        <f>ProkustesV!O53*ProkustesV!$AC53</f>
        <v>-1.4765391500848655</v>
      </c>
      <c r="M48">
        <f>ProkustesV!P53*ProkustesV!$AC53</f>
        <v>1.1231520847004386</v>
      </c>
      <c r="N48">
        <f>ProkustesV!Q53*ProkustesV!$AC53</f>
        <v>0.73634439896822101</v>
      </c>
      <c r="O48">
        <f>ProkustesV!R53*ProkustesV!$AC53</f>
        <v>-0.50434323000462833</v>
      </c>
      <c r="P48">
        <f>ProkustesV!S53*ProkustesV!$AC53</f>
        <v>0.75713411906707495</v>
      </c>
      <c r="Q48">
        <f>ProkustesV!T53*ProkustesV!$AC53</f>
        <v>-1.1859084617144762</v>
      </c>
      <c r="R48">
        <f>ProkustesV!U53*ProkustesV!$AC53</f>
        <v>-1.6079746837633491</v>
      </c>
      <c r="S48">
        <f>ProkustesV!V53*ProkustesV!$AC53</f>
        <v>-1.2339015196551673</v>
      </c>
      <c r="T48">
        <f>ProkustesV!W53*ProkustesV!$AC53</f>
        <v>-3.0155619893545604</v>
      </c>
      <c r="U48">
        <f>ProkustesV!X53*ProkustesV!$AC53</f>
        <v>2.3568300003356548E-2</v>
      </c>
    </row>
    <row r="49" spans="1:21" x14ac:dyDescent="0.3">
      <c r="A49" t="str">
        <f>MID(ProkustesV!C54,4,3)&amp;"_"&amp;ProkustesV!A54&amp;"_"&amp;ProkustesV!B54</f>
        <v>alp_10_1</v>
      </c>
      <c r="B49">
        <f>ProkustesV!E54*ProkustesV!$AC54</f>
        <v>2.4351923472185928</v>
      </c>
      <c r="C49">
        <f>ProkustesV!F54*ProkustesV!$AC54</f>
        <v>0.55674902071438748</v>
      </c>
      <c r="D49">
        <f>ProkustesV!G54*ProkustesV!$AC54</f>
        <v>2.5080455872760541</v>
      </c>
      <c r="E49">
        <f>ProkustesV!H54*ProkustesV!$AC54</f>
        <v>-0.5113585951687829</v>
      </c>
      <c r="F49">
        <f>ProkustesV!I54*ProkustesV!$AC54</f>
        <v>0.74923184114146801</v>
      </c>
      <c r="G49">
        <f>ProkustesV!J54*ProkustesV!$AC54</f>
        <v>-6.6617379062007556E-2</v>
      </c>
      <c r="H49">
        <f>ProkustesV!K54*ProkustesV!$AC54</f>
        <v>0.54972947917378312</v>
      </c>
      <c r="I49">
        <f>ProkustesV!L54*ProkustesV!$AC54</f>
        <v>1.3900285571634736</v>
      </c>
      <c r="J49">
        <f>ProkustesV!M54*ProkustesV!$AC54</f>
        <v>0.53924103005842161</v>
      </c>
      <c r="K49">
        <f>ProkustesV!N54*ProkustesV!$AC54</f>
        <v>0.40424070717630201</v>
      </c>
      <c r="L49">
        <f>ProkustesV!O54*ProkustesV!$AC54</f>
        <v>-2.0366834758409293</v>
      </c>
      <c r="M49">
        <f>ProkustesV!P54*ProkustesV!$AC54</f>
        <v>1.7136994047000591</v>
      </c>
      <c r="N49">
        <f>ProkustesV!Q54*ProkustesV!$AC54</f>
        <v>0.54429707788367643</v>
      </c>
      <c r="O49">
        <f>ProkustesV!R54*ProkustesV!$AC54</f>
        <v>-0.41578335805908628</v>
      </c>
      <c r="P49">
        <f>ProkustesV!S54*ProkustesV!$AC54</f>
        <v>0.58320090037175154</v>
      </c>
      <c r="Q49">
        <f>ProkustesV!T54*ProkustesV!$AC54</f>
        <v>-1.351569079003426</v>
      </c>
      <c r="R49">
        <f>ProkustesV!U54*ProkustesV!$AC54</f>
        <v>-2.1398853648250427</v>
      </c>
      <c r="S49">
        <f>ProkustesV!V54*ProkustesV!$AC54</f>
        <v>-1.6996891662274705</v>
      </c>
      <c r="T49">
        <f>ProkustesV!W54*ProkustesV!$AC54</f>
        <v>-3.7323687356813804</v>
      </c>
      <c r="U49">
        <f>ProkustesV!X54*ProkustesV!$AC54</f>
        <v>-1.9700249588728184E-2</v>
      </c>
    </row>
    <row r="50" spans="1:21" x14ac:dyDescent="0.3">
      <c r="A50" t="str">
        <f>MID(ProkustesV!C55,4,3)&amp;"_"&amp;ProkustesV!A55&amp;"_"&amp;ProkustesV!B55</f>
        <v>alp_10_2</v>
      </c>
      <c r="B50">
        <f>ProkustesV!E55*ProkustesV!$AC55</f>
        <v>2.6176709916621217</v>
      </c>
      <c r="C50">
        <f>ProkustesV!F55*ProkustesV!$AC55</f>
        <v>0.66475916332737262</v>
      </c>
      <c r="D50">
        <f>ProkustesV!G55*ProkustesV!$AC55</f>
        <v>2.6816500288183884</v>
      </c>
      <c r="E50">
        <f>ProkustesV!H55*ProkustesV!$AC55</f>
        <v>-0.55230407325547526</v>
      </c>
      <c r="F50">
        <f>ProkustesV!I55*ProkustesV!$AC55</f>
        <v>0.5553036941329289</v>
      </c>
      <c r="G50">
        <f>ProkustesV!J55*ProkustesV!$AC55</f>
        <v>-4.4586615782945184E-2</v>
      </c>
      <c r="H50">
        <f>ProkustesV!K55*ProkustesV!$AC55</f>
        <v>0.46892233779990977</v>
      </c>
      <c r="I50">
        <f>ProkustesV!L55*ProkustesV!$AC55</f>
        <v>1.482925932155204</v>
      </c>
      <c r="J50">
        <f>ProkustesV!M55*ProkustesV!$AC55</f>
        <v>0.46024971583782598</v>
      </c>
      <c r="K50">
        <f>ProkustesV!N55*ProkustesV!$AC55</f>
        <v>0.56700766439494588</v>
      </c>
      <c r="L50">
        <f>ProkustesV!O55*ProkustesV!$AC55</f>
        <v>-1.9818534451751342</v>
      </c>
      <c r="M50">
        <f>ProkustesV!P55*ProkustesV!$AC55</f>
        <v>1.34627730298962</v>
      </c>
      <c r="N50">
        <f>ProkustesV!Q55*ProkustesV!$AC55</f>
        <v>0.46437290130699543</v>
      </c>
      <c r="O50">
        <f>ProkustesV!R55*ProkustesV!$AC55</f>
        <v>-0.59232545780692392</v>
      </c>
      <c r="P50">
        <f>ProkustesV!S55*ProkustesV!$AC55</f>
        <v>0.53938480476718254</v>
      </c>
      <c r="Q50">
        <f>ProkustesV!T55*ProkustesV!$AC55</f>
        <v>-1.4899335541636953</v>
      </c>
      <c r="R50">
        <f>ProkustesV!U55*ProkustesV!$AC55</f>
        <v>-2.0474326479868834</v>
      </c>
      <c r="S50">
        <f>ProkustesV!V55*ProkustesV!$AC55</f>
        <v>-1.5366211460686945</v>
      </c>
      <c r="T50">
        <f>ProkustesV!W55*ProkustesV!$AC55</f>
        <v>-3.7582649325304578</v>
      </c>
      <c r="U50">
        <f>ProkustesV!X55*ProkustesV!$AC55</f>
        <v>0.15480361208955187</v>
      </c>
    </row>
    <row r="51" spans="1:21" x14ac:dyDescent="0.3">
      <c r="A51" t="str">
        <f>MID(ProkustesV!C56,4,3)&amp;"_"&amp;ProkustesV!A56&amp;"_"&amp;ProkustesV!B56</f>
        <v>alp_10_3</v>
      </c>
      <c r="B51">
        <f>ProkustesV!E56*ProkustesV!$AC56</f>
        <v>2.300563570519023</v>
      </c>
      <c r="C51">
        <f>ProkustesV!F56*ProkustesV!$AC56</f>
        <v>0.51096937204434278</v>
      </c>
      <c r="D51">
        <f>ProkustesV!G56*ProkustesV!$AC56</f>
        <v>2.3087925754023897</v>
      </c>
      <c r="E51">
        <f>ProkustesV!H56*ProkustesV!$AC56</f>
        <v>-0.6250370734062245</v>
      </c>
      <c r="F51">
        <f>ProkustesV!I56*ProkustesV!$AC56</f>
        <v>0.27265073575029203</v>
      </c>
      <c r="G51">
        <f>ProkustesV!J56*ProkustesV!$AC56</f>
        <v>2.4377755080882517E-2</v>
      </c>
      <c r="H51">
        <f>ProkustesV!K56*ProkustesV!$AC56</f>
        <v>0.64886279407708514</v>
      </c>
      <c r="I51">
        <f>ProkustesV!L56*ProkustesV!$AC56</f>
        <v>1.3040221206621272</v>
      </c>
      <c r="J51">
        <f>ProkustesV!M56*ProkustesV!$AC56</f>
        <v>0.62261124467272189</v>
      </c>
      <c r="K51">
        <f>ProkustesV!N56*ProkustesV!$AC56</f>
        <v>0.4508541237727447</v>
      </c>
      <c r="L51">
        <f>ProkustesV!O56*ProkustesV!$AC56</f>
        <v>-1.9323443971065482</v>
      </c>
      <c r="M51">
        <f>ProkustesV!P56*ProkustesV!$AC56</f>
        <v>1.3089428864127561</v>
      </c>
      <c r="N51">
        <f>ProkustesV!Q56*ProkustesV!$AC56</f>
        <v>0.59432931949114853</v>
      </c>
      <c r="O51">
        <f>ProkustesV!R56*ProkustesV!$AC56</f>
        <v>-0.34557021323776593</v>
      </c>
      <c r="P51">
        <f>ProkustesV!S56*ProkustesV!$AC56</f>
        <v>0.68417840679193731</v>
      </c>
      <c r="Q51">
        <f>ProkustesV!T56*ProkustesV!$AC56</f>
        <v>-1.2676250912868638</v>
      </c>
      <c r="R51">
        <f>ProkustesV!U56*ProkustesV!$AC56</f>
        <v>-1.7794743141643814</v>
      </c>
      <c r="S51">
        <f>ProkustesV!V56*ProkustesV!$AC56</f>
        <v>-1.3721257746074382</v>
      </c>
      <c r="T51">
        <f>ProkustesV!W56*ProkustesV!$AC56</f>
        <v>-3.7201628966270022</v>
      </c>
      <c r="U51">
        <f>ProkustesV!X56*ProkustesV!$AC56</f>
        <v>1.1191446641378461E-2</v>
      </c>
    </row>
    <row r="52" spans="1:21" x14ac:dyDescent="0.3">
      <c r="A52" t="str">
        <f>MID(ProkustesV!C57,4,3)&amp;"_"&amp;ProkustesV!A57&amp;"_"&amp;ProkustesV!B57</f>
        <v>alp_10_4</v>
      </c>
      <c r="B52">
        <f>ProkustesV!E57*ProkustesV!$AC57</f>
        <v>2.5787243950257759</v>
      </c>
      <c r="C52">
        <f>ProkustesV!F57*ProkustesV!$AC57</f>
        <v>0.55872548604100969</v>
      </c>
      <c r="D52">
        <f>ProkustesV!G57*ProkustesV!$AC57</f>
        <v>2.5960605926963805</v>
      </c>
      <c r="E52">
        <f>ProkustesV!H57*ProkustesV!$AC57</f>
        <v>-0.63118253030363314</v>
      </c>
      <c r="F52">
        <f>ProkustesV!I57*ProkustesV!$AC57</f>
        <v>0.35570432785972433</v>
      </c>
      <c r="G52">
        <f>ProkustesV!J57*ProkustesV!$AC57</f>
        <v>-3.5360802027386846E-2</v>
      </c>
      <c r="H52">
        <f>ProkustesV!K57*ProkustesV!$AC57</f>
        <v>0.71644147433238525</v>
      </c>
      <c r="I52">
        <f>ProkustesV!L57*ProkustesV!$AC57</f>
        <v>1.3754340383710248</v>
      </c>
      <c r="J52">
        <f>ProkustesV!M57*ProkustesV!$AC57</f>
        <v>0.65459759987149957</v>
      </c>
      <c r="K52">
        <f>ProkustesV!N57*ProkustesV!$AC57</f>
        <v>0.48139036063254192</v>
      </c>
      <c r="L52">
        <f>ProkustesV!O57*ProkustesV!$AC57</f>
        <v>-2.0599197751554934</v>
      </c>
      <c r="M52">
        <f>ProkustesV!P57*ProkustesV!$AC57</f>
        <v>1.4996791222421417</v>
      </c>
      <c r="N52">
        <f>ProkustesV!Q57*ProkustesV!$AC57</f>
        <v>0.64696645211657533</v>
      </c>
      <c r="O52">
        <f>ProkustesV!R57*ProkustesV!$AC57</f>
        <v>-0.36141631092098425</v>
      </c>
      <c r="P52">
        <f>ProkustesV!S57*ProkustesV!$AC57</f>
        <v>0.61744800471774519</v>
      </c>
      <c r="Q52">
        <f>ProkustesV!T57*ProkustesV!$AC57</f>
        <v>-1.2538916089025143</v>
      </c>
      <c r="R52">
        <f>ProkustesV!U57*ProkustesV!$AC57</f>
        <v>-2.1154152124483914</v>
      </c>
      <c r="S52">
        <f>ProkustesV!V57*ProkustesV!$AC57</f>
        <v>-1.5244441186722428</v>
      </c>
      <c r="T52">
        <f>ProkustesV!W57*ProkustesV!$AC57</f>
        <v>-3.9906092593552698</v>
      </c>
      <c r="U52">
        <f>ProkustesV!X57*ProkustesV!$AC57</f>
        <v>-0.10893797751106989</v>
      </c>
    </row>
    <row r="53" spans="1:21" x14ac:dyDescent="0.3">
      <c r="A53" t="str">
        <f>MID(ProkustesV!C58,4,3)&amp;"_"&amp;ProkustesV!A58&amp;"_"&amp;ProkustesV!B58</f>
        <v>alp_10_5</v>
      </c>
      <c r="B53">
        <f>ProkustesV!E58*ProkustesV!$AC58</f>
        <v>2.583278453939736</v>
      </c>
      <c r="C53">
        <f>ProkustesV!F58*ProkustesV!$AC58</f>
        <v>0.65163105767983209</v>
      </c>
      <c r="D53">
        <f>ProkustesV!G58*ProkustesV!$AC58</f>
        <v>2.6279198306150935</v>
      </c>
      <c r="E53">
        <f>ProkustesV!H58*ProkustesV!$AC58</f>
        <v>-0.56133980627358737</v>
      </c>
      <c r="F53">
        <f>ProkustesV!I58*ProkustesV!$AC58</f>
        <v>0.13200157289902678</v>
      </c>
      <c r="G53">
        <f>ProkustesV!J58*ProkustesV!$AC58</f>
        <v>0.12049587156968151</v>
      </c>
      <c r="H53">
        <f>ProkustesV!K58*ProkustesV!$AC58</f>
        <v>0.59200972800057972</v>
      </c>
      <c r="I53">
        <f>ProkustesV!L58*ProkustesV!$AC58</f>
        <v>1.4102773389635752</v>
      </c>
      <c r="J53">
        <f>ProkustesV!M58*ProkustesV!$AC58</f>
        <v>0.5927169863771844</v>
      </c>
      <c r="K53">
        <f>ProkustesV!N58*ProkustesV!$AC58</f>
        <v>0.48686122533608917</v>
      </c>
      <c r="L53">
        <f>ProkustesV!O58*ProkustesV!$AC58</f>
        <v>-1.9431613696170456</v>
      </c>
      <c r="M53">
        <f>ProkustesV!P58*ProkustesV!$AC58</f>
        <v>1.3502499905866423</v>
      </c>
      <c r="N53">
        <f>ProkustesV!Q58*ProkustesV!$AC58</f>
        <v>0.62818468422617324</v>
      </c>
      <c r="O53">
        <f>ProkustesV!R58*ProkustesV!$AC58</f>
        <v>-0.47686930509351183</v>
      </c>
      <c r="P53">
        <f>ProkustesV!S58*ProkustesV!$AC58</f>
        <v>0.60513812544934731</v>
      </c>
      <c r="Q53">
        <f>ProkustesV!T58*ProkustesV!$AC58</f>
        <v>-1.6590516815881884</v>
      </c>
      <c r="R53">
        <f>ProkustesV!U58*ProkustesV!$AC58</f>
        <v>-1.908418852871554</v>
      </c>
      <c r="S53">
        <f>ProkustesV!V58*ProkustesV!$AC58</f>
        <v>-1.4021500716534692</v>
      </c>
      <c r="T53">
        <f>ProkustesV!W58*ProkustesV!$AC58</f>
        <v>-3.9096705376898413</v>
      </c>
      <c r="U53">
        <f>ProkustesV!X58*ProkustesV!$AC58</f>
        <v>7.9902273829433212E-2</v>
      </c>
    </row>
    <row r="54" spans="1:21" x14ac:dyDescent="0.3">
      <c r="A54" t="str">
        <f>MID(ProkustesV!C59,4,3)&amp;"_"&amp;ProkustesV!A59&amp;"_"&amp;ProkustesV!B59</f>
        <v>alp_11_1</v>
      </c>
      <c r="B54">
        <f>ProkustesV!E59*ProkustesV!$AC59</f>
        <v>2.622751792162866</v>
      </c>
      <c r="C54">
        <f>ProkustesV!F59*ProkustesV!$AC59</f>
        <v>0.70602853980712921</v>
      </c>
      <c r="D54">
        <f>ProkustesV!G59*ProkustesV!$AC59</f>
        <v>2.6015928490344962</v>
      </c>
      <c r="E54">
        <f>ProkustesV!H59*ProkustesV!$AC59</f>
        <v>-0.59771911495454888</v>
      </c>
      <c r="F54">
        <f>ProkustesV!I59*ProkustesV!$AC59</f>
        <v>0.30941655038357774</v>
      </c>
      <c r="G54">
        <f>ProkustesV!J59*ProkustesV!$AC59</f>
        <v>5.2747113372116371E-2</v>
      </c>
      <c r="H54">
        <f>ProkustesV!K59*ProkustesV!$AC59</f>
        <v>0.67190086131718019</v>
      </c>
      <c r="I54">
        <f>ProkustesV!L59*ProkustesV!$AC59</f>
        <v>1.8299875381253377</v>
      </c>
      <c r="J54">
        <f>ProkustesV!M59*ProkustesV!$AC59</f>
        <v>0.63852875577924506</v>
      </c>
      <c r="K54">
        <f>ProkustesV!N59*ProkustesV!$AC59</f>
        <v>0.61317935575098359</v>
      </c>
      <c r="L54">
        <f>ProkustesV!O59*ProkustesV!$AC59</f>
        <v>-2.0317153646610606</v>
      </c>
      <c r="M54">
        <f>ProkustesV!P59*ProkustesV!$AC59</f>
        <v>1.6325524101269673</v>
      </c>
      <c r="N54">
        <f>ProkustesV!Q59*ProkustesV!$AC59</f>
        <v>0.57472127258788097</v>
      </c>
      <c r="O54">
        <f>ProkustesV!R59*ProkustesV!$AC59</f>
        <v>-0.57882036462025499</v>
      </c>
      <c r="P54">
        <f>ProkustesV!S59*ProkustesV!$AC59</f>
        <v>0.48857435417037559</v>
      </c>
      <c r="Q54">
        <f>ProkustesV!T59*ProkustesV!$AC59</f>
        <v>-1.934955619251546</v>
      </c>
      <c r="R54">
        <f>ProkustesV!U59*ProkustesV!$AC59</f>
        <v>-2.0181194022327902</v>
      </c>
      <c r="S54">
        <f>ProkustesV!V59*ProkustesV!$AC59</f>
        <v>-1.7316615378440865</v>
      </c>
      <c r="T54">
        <f>ProkustesV!W59*ProkustesV!$AC59</f>
        <v>-3.8576567443677447</v>
      </c>
      <c r="U54">
        <f>ProkustesV!X59*ProkustesV!$AC59</f>
        <v>8.6666828020762476E-3</v>
      </c>
    </row>
    <row r="55" spans="1:21" x14ac:dyDescent="0.3">
      <c r="A55" t="str">
        <f>MID(ProkustesV!C60,4,3)&amp;"_"&amp;ProkustesV!A60&amp;"_"&amp;ProkustesV!B60</f>
        <v>alp_11_2</v>
      </c>
      <c r="B55">
        <f>ProkustesV!E60*ProkustesV!$AC60</f>
        <v>2.6098252043785113</v>
      </c>
      <c r="C55">
        <f>ProkustesV!F60*ProkustesV!$AC60</f>
        <v>0.54355025300341797</v>
      </c>
      <c r="D55">
        <f>ProkustesV!G60*ProkustesV!$AC60</f>
        <v>2.6172167736277685</v>
      </c>
      <c r="E55">
        <f>ProkustesV!H60*ProkustesV!$AC60</f>
        <v>-0.53215508046318394</v>
      </c>
      <c r="F55">
        <f>ProkustesV!I60*ProkustesV!$AC60</f>
        <v>0.22793482085985067</v>
      </c>
      <c r="G55">
        <f>ProkustesV!J60*ProkustesV!$AC60</f>
        <v>0.11901472159809623</v>
      </c>
      <c r="H55">
        <f>ProkustesV!K60*ProkustesV!$AC60</f>
        <v>0.39942837704204048</v>
      </c>
      <c r="I55">
        <f>ProkustesV!L60*ProkustesV!$AC60</f>
        <v>1.4704713360591111</v>
      </c>
      <c r="J55">
        <f>ProkustesV!M60*ProkustesV!$AC60</f>
        <v>0.43232314760109086</v>
      </c>
      <c r="K55">
        <f>ProkustesV!N60*ProkustesV!$AC60</f>
        <v>0.42815354443484316</v>
      </c>
      <c r="L55">
        <f>ProkustesV!O60*ProkustesV!$AC60</f>
        <v>-1.7947331396587061</v>
      </c>
      <c r="M55">
        <f>ProkustesV!P60*ProkustesV!$AC60</f>
        <v>1.3720216462529136</v>
      </c>
      <c r="N55">
        <f>ProkustesV!Q60*ProkustesV!$AC60</f>
        <v>0.3829545232784663</v>
      </c>
      <c r="O55">
        <f>ProkustesV!R60*ProkustesV!$AC60</f>
        <v>-0.41175942289482415</v>
      </c>
      <c r="P55">
        <f>ProkustesV!S60*ProkustesV!$AC60</f>
        <v>0.44946034732293172</v>
      </c>
      <c r="Q55">
        <f>ProkustesV!T60*ProkustesV!$AC60</f>
        <v>-1.4543680410722237</v>
      </c>
      <c r="R55">
        <f>ProkustesV!U60*ProkustesV!$AC60</f>
        <v>-1.9050184898631393</v>
      </c>
      <c r="S55">
        <f>ProkustesV!V60*ProkustesV!$AC60</f>
        <v>-1.6270405884945249</v>
      </c>
      <c r="T55">
        <f>ProkustesV!W60*ProkustesV!$AC60</f>
        <v>-3.4193948323028955</v>
      </c>
      <c r="U55">
        <f>ProkustesV!X60*ProkustesV!$AC60</f>
        <v>9.2112938662006816E-2</v>
      </c>
    </row>
    <row r="56" spans="1:21" x14ac:dyDescent="0.3">
      <c r="A56" t="str">
        <f>MID(ProkustesV!C61,4,3)&amp;"_"&amp;ProkustesV!A61&amp;"_"&amp;ProkustesV!B61</f>
        <v>alp_11_3</v>
      </c>
      <c r="B56">
        <f>ProkustesV!E61*ProkustesV!$AC61</f>
        <v>2.929247527697231</v>
      </c>
      <c r="C56">
        <f>ProkustesV!F61*ProkustesV!$AC61</f>
        <v>0.49190597368026256</v>
      </c>
      <c r="D56">
        <f>ProkustesV!G61*ProkustesV!$AC61</f>
        <v>2.9367736421466084</v>
      </c>
      <c r="E56">
        <f>ProkustesV!H61*ProkustesV!$AC61</f>
        <v>-0.56108194406309375</v>
      </c>
      <c r="F56">
        <f>ProkustesV!I61*ProkustesV!$AC61</f>
        <v>0.86852227476843424</v>
      </c>
      <c r="G56">
        <f>ProkustesV!J61*ProkustesV!$AC61</f>
        <v>-5.3491533424811895E-2</v>
      </c>
      <c r="H56">
        <f>ProkustesV!K61*ProkustesV!$AC61</f>
        <v>0.31862477237987086</v>
      </c>
      <c r="I56">
        <f>ProkustesV!L61*ProkustesV!$AC61</f>
        <v>1.4765340927613055</v>
      </c>
      <c r="J56">
        <f>ProkustesV!M61*ProkustesV!$AC61</f>
        <v>0.37643284302001989</v>
      </c>
      <c r="K56">
        <f>ProkustesV!N61*ProkustesV!$AC61</f>
        <v>0.34928249348527052</v>
      </c>
      <c r="L56">
        <f>ProkustesV!O61*ProkustesV!$AC61</f>
        <v>-2.3014092373785053</v>
      </c>
      <c r="M56">
        <f>ProkustesV!P61*ProkustesV!$AC61</f>
        <v>1.4578054797409263</v>
      </c>
      <c r="N56">
        <f>ProkustesV!Q61*ProkustesV!$AC61</f>
        <v>0.38194453009902157</v>
      </c>
      <c r="O56">
        <f>ProkustesV!R61*ProkustesV!$AC61</f>
        <v>-0.42180332337050713</v>
      </c>
      <c r="P56">
        <f>ProkustesV!S61*ProkustesV!$AC61</f>
        <v>0.43821126405635186</v>
      </c>
      <c r="Q56">
        <f>ProkustesV!T61*ProkustesV!$AC61</f>
        <v>-1.3334873589130185</v>
      </c>
      <c r="R56">
        <f>ProkustesV!U61*ProkustesV!$AC61</f>
        <v>-2.0898474155582489</v>
      </c>
      <c r="S56">
        <f>ProkustesV!V61*ProkustesV!$AC61</f>
        <v>-1.4593511500788985</v>
      </c>
      <c r="T56">
        <f>ProkustesV!W61*ProkustesV!$AC61</f>
        <v>-3.8584987566790661</v>
      </c>
      <c r="U56">
        <f>ProkustesV!X61*ProkustesV!$AC61</f>
        <v>5.3676363817095549E-2</v>
      </c>
    </row>
    <row r="57" spans="1:21" x14ac:dyDescent="0.3">
      <c r="A57" t="str">
        <f>MID(ProkustesV!C62,4,3)&amp;"_"&amp;ProkustesV!A62&amp;"_"&amp;ProkustesV!B62</f>
        <v>alp_11_4</v>
      </c>
      <c r="B57">
        <f>ProkustesV!E62*ProkustesV!$AC62</f>
        <v>2.2540152514150278</v>
      </c>
      <c r="C57">
        <f>ProkustesV!F62*ProkustesV!$AC62</f>
        <v>0.50821260340786734</v>
      </c>
      <c r="D57">
        <f>ProkustesV!G62*ProkustesV!$AC62</f>
        <v>2.3810631278351764</v>
      </c>
      <c r="E57">
        <f>ProkustesV!H62*ProkustesV!$AC62</f>
        <v>-0.62913159005530339</v>
      </c>
      <c r="F57">
        <f>ProkustesV!I62*ProkustesV!$AC62</f>
        <v>0.2568325236499498</v>
      </c>
      <c r="G57">
        <f>ProkustesV!J62*ProkustesV!$AC62</f>
        <v>-9.2322335937277719E-2</v>
      </c>
      <c r="H57">
        <f>ProkustesV!K62*ProkustesV!$AC62</f>
        <v>0.61434669836499811</v>
      </c>
      <c r="I57">
        <f>ProkustesV!L62*ProkustesV!$AC62</f>
        <v>1.6562507073823758</v>
      </c>
      <c r="J57">
        <f>ProkustesV!M62*ProkustesV!$AC62</f>
        <v>0.62584495972860676</v>
      </c>
      <c r="K57">
        <f>ProkustesV!N62*ProkustesV!$AC62</f>
        <v>0.43471339602168063</v>
      </c>
      <c r="L57">
        <f>ProkustesV!O62*ProkustesV!$AC62</f>
        <v>-1.870511313915951</v>
      </c>
      <c r="M57">
        <f>ProkustesV!P62*ProkustesV!$AC62</f>
        <v>1.6577934786891904</v>
      </c>
      <c r="N57">
        <f>ProkustesV!Q62*ProkustesV!$AC62</f>
        <v>0.60858108508376207</v>
      </c>
      <c r="O57">
        <f>ProkustesV!R62*ProkustesV!$AC62</f>
        <v>-0.37987908423203992</v>
      </c>
      <c r="P57">
        <f>ProkustesV!S62*ProkustesV!$AC62</f>
        <v>0.67621512428814468</v>
      </c>
      <c r="Q57">
        <f>ProkustesV!T62*ProkustesV!$AC62</f>
        <v>-1.3848152599398478</v>
      </c>
      <c r="R57">
        <f>ProkustesV!U62*ProkustesV!$AC62</f>
        <v>-2.0472047798246167</v>
      </c>
      <c r="S57">
        <f>ProkustesV!V62*ProkustesV!$AC62</f>
        <v>-1.6431437443142256</v>
      </c>
      <c r="T57">
        <f>ProkustesV!W62*ProkustesV!$AC62</f>
        <v>-3.4991833359290747</v>
      </c>
      <c r="U57">
        <f>ProkustesV!X62*ProkustesV!$AC62</f>
        <v>-0.12767685241446533</v>
      </c>
    </row>
    <row r="58" spans="1:21" x14ac:dyDescent="0.3">
      <c r="A58" t="str">
        <f>MID(ProkustesV!C63,4,3)&amp;"_"&amp;ProkustesV!A63&amp;"_"&amp;ProkustesV!B63</f>
        <v>alp_11_5</v>
      </c>
      <c r="B58">
        <f>ProkustesV!E63*ProkustesV!$AC63</f>
        <v>2.3631792421450819</v>
      </c>
      <c r="C58">
        <f>ProkustesV!F63*ProkustesV!$AC63</f>
        <v>0.66536184942666854</v>
      </c>
      <c r="D58">
        <f>ProkustesV!G63*ProkustesV!$AC63</f>
        <v>2.4303050591044197</v>
      </c>
      <c r="E58">
        <f>ProkustesV!H63*ProkustesV!$AC63</f>
        <v>-0.62164145889891764</v>
      </c>
      <c r="F58">
        <f>ProkustesV!I63*ProkustesV!$AC63</f>
        <v>0.15712145048483972</v>
      </c>
      <c r="G58">
        <f>ProkustesV!J63*ProkustesV!$AC63</f>
        <v>2.7616716644062917E-2</v>
      </c>
      <c r="H58">
        <f>ProkustesV!K63*ProkustesV!$AC63</f>
        <v>0.53824377469962803</v>
      </c>
      <c r="I58">
        <f>ProkustesV!L63*ProkustesV!$AC63</f>
        <v>1.5259478949428509</v>
      </c>
      <c r="J58">
        <f>ProkustesV!M63*ProkustesV!$AC63</f>
        <v>0.5361039704648265</v>
      </c>
      <c r="K58">
        <f>ProkustesV!N63*ProkustesV!$AC63</f>
        <v>0.50048558501084073</v>
      </c>
      <c r="L58">
        <f>ProkustesV!O63*ProkustesV!$AC63</f>
        <v>-1.8586387017570232</v>
      </c>
      <c r="M58">
        <f>ProkustesV!P63*ProkustesV!$AC63</f>
        <v>1.632055305674728</v>
      </c>
      <c r="N58">
        <f>ProkustesV!Q63*ProkustesV!$AC63</f>
        <v>0.54991190056248829</v>
      </c>
      <c r="O58">
        <f>ProkustesV!R63*ProkustesV!$AC63</f>
        <v>-0.4919382265926403</v>
      </c>
      <c r="P58">
        <f>ProkustesV!S63*ProkustesV!$AC63</f>
        <v>0.63924806855873018</v>
      </c>
      <c r="Q58">
        <f>ProkustesV!T63*ProkustesV!$AC63</f>
        <v>-1.6063618434957685</v>
      </c>
      <c r="R58">
        <f>ProkustesV!U63*ProkustesV!$AC63</f>
        <v>-1.9356729718233239</v>
      </c>
      <c r="S58">
        <f>ProkustesV!V63*ProkustesV!$AC63</f>
        <v>-1.6750029159169424</v>
      </c>
      <c r="T58">
        <f>ProkustesV!W63*ProkustesV!$AC63</f>
        <v>-3.4197998160194998</v>
      </c>
      <c r="U58">
        <f>ProkustesV!X63*ProkustesV!$AC63</f>
        <v>4.3477949653857109E-2</v>
      </c>
    </row>
    <row r="59" spans="1:21" x14ac:dyDescent="0.3">
      <c r="A59" t="str">
        <f>MID(ProkustesV!C64,4,3)&amp;"_"&amp;ProkustesV!A64&amp;"_"&amp;ProkustesV!B64</f>
        <v>alp_12_1</v>
      </c>
      <c r="B59">
        <f>ProkustesV!E64*ProkustesV!$AC64</f>
        <v>2.3353641944496384</v>
      </c>
      <c r="C59">
        <f>ProkustesV!F64*ProkustesV!$AC64</f>
        <v>0.71848260837439737</v>
      </c>
      <c r="D59">
        <f>ProkustesV!G64*ProkustesV!$AC64</f>
        <v>2.3911528376090305</v>
      </c>
      <c r="E59">
        <f>ProkustesV!H64*ProkustesV!$AC64</f>
        <v>-0.54626624799000378</v>
      </c>
      <c r="F59">
        <f>ProkustesV!I64*ProkustesV!$AC64</f>
        <v>0.25930224523569678</v>
      </c>
      <c r="G59">
        <f>ProkustesV!J64*ProkustesV!$AC64</f>
        <v>0.14558844367756565</v>
      </c>
      <c r="H59">
        <f>ProkustesV!K64*ProkustesV!$AC64</f>
        <v>0.59327492955586392</v>
      </c>
      <c r="I59">
        <f>ProkustesV!L64*ProkustesV!$AC64</f>
        <v>1.4819610162687027</v>
      </c>
      <c r="J59">
        <f>ProkustesV!M64*ProkustesV!$AC64</f>
        <v>0.59335913378487781</v>
      </c>
      <c r="K59">
        <f>ProkustesV!N64*ProkustesV!$AC64</f>
        <v>0.49561205793786567</v>
      </c>
      <c r="L59">
        <f>ProkustesV!O64*ProkustesV!$AC64</f>
        <v>-1.8567099326326348</v>
      </c>
      <c r="M59">
        <f>ProkustesV!P64*ProkustesV!$AC64</f>
        <v>1.6806161679884091</v>
      </c>
      <c r="N59">
        <f>ProkustesV!Q64*ProkustesV!$AC64</f>
        <v>0.60934991784714365</v>
      </c>
      <c r="O59">
        <f>ProkustesV!R64*ProkustesV!$AC64</f>
        <v>-0.46687368920543432</v>
      </c>
      <c r="P59">
        <f>ProkustesV!S64*ProkustesV!$AC64</f>
        <v>0.62536943827327929</v>
      </c>
      <c r="Q59">
        <f>ProkustesV!T64*ProkustesV!$AC64</f>
        <v>-1.7714030291911342</v>
      </c>
      <c r="R59">
        <f>ProkustesV!U64*ProkustesV!$AC64</f>
        <v>-2.2064114323025796</v>
      </c>
      <c r="S59">
        <f>ProkustesV!V64*ProkustesV!$AC64</f>
        <v>-1.731867138806495</v>
      </c>
      <c r="T59">
        <f>ProkustesV!W64*ProkustesV!$AC64</f>
        <v>-3.3440439806574651</v>
      </c>
      <c r="U59">
        <f>ProkustesV!X64*ProkustesV!$AC64</f>
        <v>-5.8528622040004957E-3</v>
      </c>
    </row>
    <row r="60" spans="1:21" x14ac:dyDescent="0.3">
      <c r="A60" t="str">
        <f>MID(ProkustesV!C65,4,3)&amp;"_"&amp;ProkustesV!A65&amp;"_"&amp;ProkustesV!B65</f>
        <v>alp_12_2</v>
      </c>
      <c r="B60">
        <f>ProkustesV!E65*ProkustesV!$AC65</f>
        <v>2.460443200690722</v>
      </c>
      <c r="C60">
        <f>ProkustesV!F65*ProkustesV!$AC65</f>
        <v>0.64073015239440501</v>
      </c>
      <c r="D60">
        <f>ProkustesV!G65*ProkustesV!$AC65</f>
        <v>2.5283254441572871</v>
      </c>
      <c r="E60">
        <f>ProkustesV!H65*ProkustesV!$AC65</f>
        <v>-0.60384943563154847</v>
      </c>
      <c r="F60">
        <f>ProkustesV!I65*ProkustesV!$AC65</f>
        <v>0.3027004943036084</v>
      </c>
      <c r="G60">
        <f>ProkustesV!J65*ProkustesV!$AC65</f>
        <v>-2.6996157401711796E-2</v>
      </c>
      <c r="H60">
        <f>ProkustesV!K65*ProkustesV!$AC65</f>
        <v>0.83827079431929108</v>
      </c>
      <c r="I60">
        <f>ProkustesV!L65*ProkustesV!$AC65</f>
        <v>1.6042870487178356</v>
      </c>
      <c r="J60">
        <f>ProkustesV!M65*ProkustesV!$AC65</f>
        <v>0.74774192803238615</v>
      </c>
      <c r="K60">
        <f>ProkustesV!N65*ProkustesV!$AC65</f>
        <v>0.39977555996046399</v>
      </c>
      <c r="L60">
        <f>ProkustesV!O65*ProkustesV!$AC65</f>
        <v>-2.387389113971929</v>
      </c>
      <c r="M60">
        <f>ProkustesV!P65*ProkustesV!$AC65</f>
        <v>1.6924965089779755</v>
      </c>
      <c r="N60">
        <f>ProkustesV!Q65*ProkustesV!$AC65</f>
        <v>0.76135583297209419</v>
      </c>
      <c r="O60">
        <f>ProkustesV!R65*ProkustesV!$AC65</f>
        <v>-0.40871967941212295</v>
      </c>
      <c r="P60">
        <f>ProkustesV!S65*ProkustesV!$AC65</f>
        <v>0.78167584664136214</v>
      </c>
      <c r="Q60">
        <f>ProkustesV!T65*ProkustesV!$AC65</f>
        <v>-1.6531674502632634</v>
      </c>
      <c r="R60">
        <f>ProkustesV!U65*ProkustesV!$AC65</f>
        <v>-2.2856377800151484</v>
      </c>
      <c r="S60">
        <f>ProkustesV!V65*ProkustesV!$AC65</f>
        <v>-1.6287992807336167</v>
      </c>
      <c r="T60">
        <f>ProkustesV!W65*ProkustesV!$AC65</f>
        <v>-3.7474830455675203</v>
      </c>
      <c r="U60">
        <f>ProkustesV!X65*ProkustesV!$AC65</f>
        <v>-1.5754817546152471E-2</v>
      </c>
    </row>
    <row r="61" spans="1:21" x14ac:dyDescent="0.3">
      <c r="A61" t="str">
        <f>MID(ProkustesV!C66,4,3)&amp;"_"&amp;ProkustesV!A66&amp;"_"&amp;ProkustesV!B66</f>
        <v>alp_12_3</v>
      </c>
      <c r="B61">
        <f>ProkustesV!E66*ProkustesV!$AC66</f>
        <v>2.3331201017266139</v>
      </c>
      <c r="C61">
        <f>ProkustesV!F66*ProkustesV!$AC66</f>
        <v>0.61808726510929413</v>
      </c>
      <c r="D61">
        <f>ProkustesV!G66*ProkustesV!$AC66</f>
        <v>2.3288979048581515</v>
      </c>
      <c r="E61">
        <f>ProkustesV!H66*ProkustesV!$AC66</f>
        <v>-0.56821491773578336</v>
      </c>
      <c r="F61">
        <f>ProkustesV!I66*ProkustesV!$AC66</f>
        <v>0.59018446026297056</v>
      </c>
      <c r="G61">
        <f>ProkustesV!J66*ProkustesV!$AC66</f>
        <v>8.1416460856712003E-2</v>
      </c>
      <c r="H61">
        <f>ProkustesV!K66*ProkustesV!$AC66</f>
        <v>0.58790797004057993</v>
      </c>
      <c r="I61">
        <f>ProkustesV!L66*ProkustesV!$AC66</f>
        <v>1.6127783551011945</v>
      </c>
      <c r="J61">
        <f>ProkustesV!M66*ProkustesV!$AC66</f>
        <v>0.51741274579713192</v>
      </c>
      <c r="K61">
        <f>ProkustesV!N66*ProkustesV!$AC66</f>
        <v>0.54208704915263484</v>
      </c>
      <c r="L61">
        <f>ProkustesV!O66*ProkustesV!$AC66</f>
        <v>-2.0580587668818362</v>
      </c>
      <c r="M61">
        <f>ProkustesV!P66*ProkustesV!$AC66</f>
        <v>1.7634059007079208</v>
      </c>
      <c r="N61">
        <f>ProkustesV!Q66*ProkustesV!$AC66</f>
        <v>0.49530201515810135</v>
      </c>
      <c r="O61">
        <f>ProkustesV!R66*ProkustesV!$AC66</f>
        <v>-0.52305018540573933</v>
      </c>
      <c r="P61">
        <f>ProkustesV!S66*ProkustesV!$AC66</f>
        <v>0.50110888050092084</v>
      </c>
      <c r="Q61">
        <f>ProkustesV!T66*ProkustesV!$AC66</f>
        <v>-1.6697780128254323</v>
      </c>
      <c r="R61">
        <f>ProkustesV!U66*ProkustesV!$AC66</f>
        <v>-1.9593279372427193</v>
      </c>
      <c r="S61">
        <f>ProkustesV!V66*ProkustesV!$AC66</f>
        <v>-1.9695270975125549</v>
      </c>
      <c r="T61">
        <f>ProkustesV!W66*ProkustesV!$AC66</f>
        <v>-3.3365507358416253</v>
      </c>
      <c r="U61">
        <f>ProkustesV!X66*ProkustesV!$AC66</f>
        <v>0.11279518255175371</v>
      </c>
    </row>
    <row r="62" spans="1:21" x14ac:dyDescent="0.3">
      <c r="A62" t="str">
        <f>MID(ProkustesV!C67,4,3)&amp;"_"&amp;ProkustesV!A67&amp;"_"&amp;ProkustesV!B67</f>
        <v>alp_12_4</v>
      </c>
      <c r="B62">
        <f>ProkustesV!E67*ProkustesV!$AC67</f>
        <v>2.1497060017106966</v>
      </c>
      <c r="C62">
        <f>ProkustesV!F67*ProkustesV!$AC67</f>
        <v>0.59171862241883877</v>
      </c>
      <c r="D62">
        <f>ProkustesV!G67*ProkustesV!$AC67</f>
        <v>2.1750249619298643</v>
      </c>
      <c r="E62">
        <f>ProkustesV!H67*ProkustesV!$AC67</f>
        <v>-0.5176136248117793</v>
      </c>
      <c r="F62">
        <f>ProkustesV!I67*ProkustesV!$AC67</f>
        <v>-9.6244881399705964E-3</v>
      </c>
      <c r="G62">
        <f>ProkustesV!J67*ProkustesV!$AC67</f>
        <v>7.8616318573791519E-2</v>
      </c>
      <c r="H62">
        <f>ProkustesV!K67*ProkustesV!$AC67</f>
        <v>0.77470967106520428</v>
      </c>
      <c r="I62">
        <f>ProkustesV!L67*ProkustesV!$AC67</f>
        <v>1.3611056292783676</v>
      </c>
      <c r="J62">
        <f>ProkustesV!M67*ProkustesV!$AC67</f>
        <v>0.70881723494369886</v>
      </c>
      <c r="K62">
        <f>ProkustesV!N67*ProkustesV!$AC67</f>
        <v>0.49871532560180637</v>
      </c>
      <c r="L62">
        <f>ProkustesV!O67*ProkustesV!$AC67</f>
        <v>-2.1134323292770008</v>
      </c>
      <c r="M62">
        <f>ProkustesV!P67*ProkustesV!$AC67</f>
        <v>1.4447276515084573</v>
      </c>
      <c r="N62">
        <f>ProkustesV!Q67*ProkustesV!$AC67</f>
        <v>0.75004104822822437</v>
      </c>
      <c r="O62">
        <f>ProkustesV!R67*ProkustesV!$AC67</f>
        <v>-0.51055904270383012</v>
      </c>
      <c r="P62">
        <f>ProkustesV!S67*ProkustesV!$AC67</f>
        <v>0.74500251200505829</v>
      </c>
      <c r="Q62">
        <f>ProkustesV!T67*ProkustesV!$AC67</f>
        <v>-1.5273078711360129</v>
      </c>
      <c r="R62">
        <f>ProkustesV!U67*ProkustesV!$AC67</f>
        <v>-1.9971355890583338</v>
      </c>
      <c r="S62">
        <f>ProkustesV!V67*ProkustesV!$AC67</f>
        <v>-1.5137328675272321</v>
      </c>
      <c r="T62">
        <f>ProkustesV!W67*ProkustesV!$AC67</f>
        <v>-3.1831110438730947</v>
      </c>
      <c r="U62">
        <f>ProkustesV!X67*ProkustesV!$AC67</f>
        <v>9.4327333215526069E-2</v>
      </c>
    </row>
    <row r="63" spans="1:21" x14ac:dyDescent="0.3">
      <c r="A63" t="str">
        <f>MID(ProkustesV!C68,4,3)&amp;"_"&amp;ProkustesV!A68&amp;"_"&amp;ProkustesV!B68</f>
        <v>alp_12_5</v>
      </c>
      <c r="B63">
        <f>ProkustesV!E68*ProkustesV!$AC68</f>
        <v>2.6284846760277216</v>
      </c>
      <c r="C63">
        <f>ProkustesV!F68*ProkustesV!$AC68</f>
        <v>0.65959523237963691</v>
      </c>
      <c r="D63">
        <f>ProkustesV!G68*ProkustesV!$AC68</f>
        <v>2.6493300727721567</v>
      </c>
      <c r="E63">
        <f>ProkustesV!H68*ProkustesV!$AC68</f>
        <v>-0.5579109622632572</v>
      </c>
      <c r="F63">
        <f>ProkustesV!I68*ProkustesV!$AC68</f>
        <v>0.73556714558009995</v>
      </c>
      <c r="G63">
        <f>ProkustesV!J68*ProkustesV!$AC68</f>
        <v>4.6472339116195839E-2</v>
      </c>
      <c r="H63">
        <f>ProkustesV!K68*ProkustesV!$AC68</f>
        <v>0.64662147617439369</v>
      </c>
      <c r="I63">
        <f>ProkustesV!L68*ProkustesV!$AC68</f>
        <v>1.4725133643509345</v>
      </c>
      <c r="J63">
        <f>ProkustesV!M68*ProkustesV!$AC68</f>
        <v>0.62398282914233627</v>
      </c>
      <c r="K63">
        <f>ProkustesV!N68*ProkustesV!$AC68</f>
        <v>0.43976201469644155</v>
      </c>
      <c r="L63">
        <f>ProkustesV!O68*ProkustesV!$AC68</f>
        <v>-2.3231163021761918</v>
      </c>
      <c r="M63">
        <f>ProkustesV!P68*ProkustesV!$AC68</f>
        <v>2.0426744107490493</v>
      </c>
      <c r="N63">
        <f>ProkustesV!Q68*ProkustesV!$AC68</f>
        <v>0.61470784129684075</v>
      </c>
      <c r="O63">
        <f>ProkustesV!R68*ProkustesV!$AC68</f>
        <v>-0.43145116437868186</v>
      </c>
      <c r="P63">
        <f>ProkustesV!S68*ProkustesV!$AC68</f>
        <v>0.66043951646175325</v>
      </c>
      <c r="Q63">
        <f>ProkustesV!T68*ProkustesV!$AC68</f>
        <v>-1.6888564193550486</v>
      </c>
      <c r="R63">
        <f>ProkustesV!U68*ProkustesV!$AC68</f>
        <v>-2.171228609667518</v>
      </c>
      <c r="S63">
        <f>ProkustesV!V68*ProkustesV!$AC68</f>
        <v>-2.1164222081105502</v>
      </c>
      <c r="T63">
        <f>ProkustesV!W68*ProkustesV!$AC68</f>
        <v>-4.0647916798760386</v>
      </c>
      <c r="U63">
        <f>ProkustesV!X68*ProkustesV!$AC68</f>
        <v>0.13362824763839326</v>
      </c>
    </row>
    <row r="64" spans="1:21" x14ac:dyDescent="0.3">
      <c r="A64" t="str">
        <f>MID(ProkustesV!C69,4,3)&amp;"_"&amp;ProkustesV!A69&amp;"_"&amp;ProkustesV!B69</f>
        <v>alp_13_1</v>
      </c>
      <c r="B64">
        <f>ProkustesV!E69*ProkustesV!$AC69</f>
        <v>2.287473297825104</v>
      </c>
      <c r="C64">
        <f>ProkustesV!F69*ProkustesV!$AC69</f>
        <v>0.65452057620035731</v>
      </c>
      <c r="D64">
        <f>ProkustesV!G69*ProkustesV!$AC69</f>
        <v>2.2923259159009648</v>
      </c>
      <c r="E64">
        <f>ProkustesV!H69*ProkustesV!$AC69</f>
        <v>-0.60153631033692956</v>
      </c>
      <c r="F64">
        <f>ProkustesV!I69*ProkustesV!$AC69</f>
        <v>0.10982656929906588</v>
      </c>
      <c r="G64">
        <f>ProkustesV!J69*ProkustesV!$AC69</f>
        <v>5.4404309623304212E-2</v>
      </c>
      <c r="H64">
        <f>ProkustesV!K69*ProkustesV!$AC69</f>
        <v>0.72624996956589172</v>
      </c>
      <c r="I64">
        <f>ProkustesV!L69*ProkustesV!$AC69</f>
        <v>1.7177099511106586</v>
      </c>
      <c r="J64">
        <f>ProkustesV!M69*ProkustesV!$AC69</f>
        <v>0.71053738469136252</v>
      </c>
      <c r="K64">
        <f>ProkustesV!N69*ProkustesV!$AC69</f>
        <v>0.4096716272896439</v>
      </c>
      <c r="L64">
        <f>ProkustesV!O69*ProkustesV!$AC69</f>
        <v>-1.8166868637061182</v>
      </c>
      <c r="M64">
        <f>ProkustesV!P69*ProkustesV!$AC69</f>
        <v>1.6248434881886271</v>
      </c>
      <c r="N64">
        <f>ProkustesV!Q69*ProkustesV!$AC69</f>
        <v>0.69310645063982879</v>
      </c>
      <c r="O64">
        <f>ProkustesV!R69*ProkustesV!$AC69</f>
        <v>-0.45200144091597283</v>
      </c>
      <c r="P64">
        <f>ProkustesV!S69*ProkustesV!$AC69</f>
        <v>0.80208415544545453</v>
      </c>
      <c r="Q64">
        <f>ProkustesV!T69*ProkustesV!$AC69</f>
        <v>-1.7907054241498099</v>
      </c>
      <c r="R64">
        <f>ProkustesV!U69*ProkustesV!$AC69</f>
        <v>-1.9184406285716167</v>
      </c>
      <c r="S64">
        <f>ProkustesV!V69*ProkustesV!$AC69</f>
        <v>-1.5935970267539772</v>
      </c>
      <c r="T64">
        <f>ProkustesV!W69*ProkustesV!$AC69</f>
        <v>-3.8864796877882917</v>
      </c>
      <c r="U64">
        <f>ProkustesV!X69*ProkustesV!$AC69</f>
        <v>-2.331607378087288E-2</v>
      </c>
    </row>
    <row r="65" spans="1:21" x14ac:dyDescent="0.3">
      <c r="A65" t="str">
        <f>MID(ProkustesV!C70,4,3)&amp;"_"&amp;ProkustesV!A70&amp;"_"&amp;ProkustesV!B70</f>
        <v>alp_13_2</v>
      </c>
      <c r="B65">
        <f>ProkustesV!E70*ProkustesV!$AC70</f>
        <v>1.9098902873245696</v>
      </c>
      <c r="C65">
        <f>ProkustesV!F70*ProkustesV!$AC70</f>
        <v>0.48653591827499743</v>
      </c>
      <c r="D65">
        <f>ProkustesV!G70*ProkustesV!$AC70</f>
        <v>2.0290408809095983</v>
      </c>
      <c r="E65">
        <f>ProkustesV!H70*ProkustesV!$AC70</f>
        <v>-0.64669120684933612</v>
      </c>
      <c r="F65">
        <f>ProkustesV!I70*ProkustesV!$AC70</f>
        <v>0.15723649471633269</v>
      </c>
      <c r="G65">
        <f>ProkustesV!J70*ProkustesV!$AC70</f>
        <v>-5.0938362575701647E-2</v>
      </c>
      <c r="H65">
        <f>ProkustesV!K70*ProkustesV!$AC70</f>
        <v>0.52457730486324361</v>
      </c>
      <c r="I65">
        <f>ProkustesV!L70*ProkustesV!$AC70</f>
        <v>1.9108794993925233</v>
      </c>
      <c r="J65">
        <f>ProkustesV!M70*ProkustesV!$AC70</f>
        <v>0.57660553183481322</v>
      </c>
      <c r="K65">
        <f>ProkustesV!N70*ProkustesV!$AC70</f>
        <v>0.49954591174121649</v>
      </c>
      <c r="L65">
        <f>ProkustesV!O70*ProkustesV!$AC70</f>
        <v>-1.7143045137638402</v>
      </c>
      <c r="M65">
        <f>ProkustesV!P70*ProkustesV!$AC70</f>
        <v>1.9283143620902079</v>
      </c>
      <c r="N65">
        <f>ProkustesV!Q70*ProkustesV!$AC70</f>
        <v>0.56515725692087604</v>
      </c>
      <c r="O65">
        <f>ProkustesV!R70*ProkustesV!$AC70</f>
        <v>-0.46744536187857505</v>
      </c>
      <c r="P65">
        <f>ProkustesV!S70*ProkustesV!$AC70</f>
        <v>0.63019609561620737</v>
      </c>
      <c r="Q65">
        <f>ProkustesV!T70*ProkustesV!$AC70</f>
        <v>-1.7356962247333398</v>
      </c>
      <c r="R65">
        <f>ProkustesV!U70*ProkustesV!$AC70</f>
        <v>-1.7603585181025116</v>
      </c>
      <c r="S65">
        <f>ProkustesV!V70*ProkustesV!$AC70</f>
        <v>-1.7362093784935908</v>
      </c>
      <c r="T65">
        <f>ProkustesV!W70*ProkustesV!$AC70</f>
        <v>-2.9180395838042044</v>
      </c>
      <c r="U65">
        <f>ProkustesV!X70*ProkustesV!$AC70</f>
        <v>-0.18829404410482548</v>
      </c>
    </row>
    <row r="66" spans="1:21" x14ac:dyDescent="0.3">
      <c r="A66" t="str">
        <f>MID(ProkustesV!C71,4,3)&amp;"_"&amp;ProkustesV!A71&amp;"_"&amp;ProkustesV!B71</f>
        <v>alp_13_3</v>
      </c>
      <c r="B66">
        <f>ProkustesV!E71*ProkustesV!$AC71</f>
        <v>2.4974578951712152</v>
      </c>
      <c r="C66">
        <f>ProkustesV!F71*ProkustesV!$AC71</f>
        <v>0.49350447365640693</v>
      </c>
      <c r="D66">
        <f>ProkustesV!G71*ProkustesV!$AC71</f>
        <v>2.4880095686827981</v>
      </c>
      <c r="E66">
        <f>ProkustesV!H71*ProkustesV!$AC71</f>
        <v>-0.54010649576980685</v>
      </c>
      <c r="F66">
        <f>ProkustesV!I71*ProkustesV!$AC71</f>
        <v>0.86494579357925439</v>
      </c>
      <c r="G66">
        <f>ProkustesV!J71*ProkustesV!$AC71</f>
        <v>-1.6127879569915897E-2</v>
      </c>
      <c r="H66">
        <f>ProkustesV!K71*ProkustesV!$AC71</f>
        <v>0.30083457973682992</v>
      </c>
      <c r="I66">
        <f>ProkustesV!L71*ProkustesV!$AC71</f>
        <v>1.8392222222387615</v>
      </c>
      <c r="J66">
        <f>ProkustesV!M71*ProkustesV!$AC71</f>
        <v>0.37708115012752702</v>
      </c>
      <c r="K66">
        <f>ProkustesV!N71*ProkustesV!$AC71</f>
        <v>0.54815351267279167</v>
      </c>
      <c r="L66">
        <f>ProkustesV!O71*ProkustesV!$AC71</f>
        <v>-1.9186614180983013</v>
      </c>
      <c r="M66">
        <f>ProkustesV!P71*ProkustesV!$AC71</f>
        <v>1.6789737214380884</v>
      </c>
      <c r="N66">
        <f>ProkustesV!Q71*ProkustesV!$AC71</f>
        <v>0.32431295887513228</v>
      </c>
      <c r="O66">
        <f>ProkustesV!R71*ProkustesV!$AC71</f>
        <v>-0.4722155559613645</v>
      </c>
      <c r="P66">
        <f>ProkustesV!S71*ProkustesV!$AC71</f>
        <v>0.41209828951141075</v>
      </c>
      <c r="Q66">
        <f>ProkustesV!T71*ProkustesV!$AC71</f>
        <v>-1.7528782192254473</v>
      </c>
      <c r="R66">
        <f>ProkustesV!U71*ProkustesV!$AC71</f>
        <v>-2.0090547038923665</v>
      </c>
      <c r="S66">
        <f>ProkustesV!V71*ProkustesV!$AC71</f>
        <v>-1.7706828545679414</v>
      </c>
      <c r="T66">
        <f>ProkustesV!W71*ProkustesV!$AC71</f>
        <v>-3.337022757149855</v>
      </c>
      <c r="U66">
        <f>ProkustesV!X71*ProkustesV!$AC71</f>
        <v>-7.8437388377602078E-3</v>
      </c>
    </row>
    <row r="67" spans="1:21" x14ac:dyDescent="0.3">
      <c r="A67" t="str">
        <f>MID(ProkustesV!C72,4,3)&amp;"_"&amp;ProkustesV!A72&amp;"_"&amp;ProkustesV!B72</f>
        <v>alp_13_4</v>
      </c>
      <c r="B67">
        <f>ProkustesV!E72*ProkustesV!$AC72</f>
        <v>2.7473933739776073</v>
      </c>
      <c r="C67">
        <f>ProkustesV!F72*ProkustesV!$AC72</f>
        <v>0.57527790113992749</v>
      </c>
      <c r="D67">
        <f>ProkustesV!G72*ProkustesV!$AC72</f>
        <v>2.7995142939316122</v>
      </c>
      <c r="E67">
        <f>ProkustesV!H72*ProkustesV!$AC72</f>
        <v>-0.60853079645745201</v>
      </c>
      <c r="F67">
        <f>ProkustesV!I72*ProkustesV!$AC72</f>
        <v>0.82750378366276656</v>
      </c>
      <c r="G67">
        <f>ProkustesV!J72*ProkustesV!$AC72</f>
        <v>-6.0330908396000131E-2</v>
      </c>
      <c r="H67">
        <f>ProkustesV!K72*ProkustesV!$AC72</f>
        <v>0.48021550026513493</v>
      </c>
      <c r="I67">
        <f>ProkustesV!L72*ProkustesV!$AC72</f>
        <v>1.8622257811026293</v>
      </c>
      <c r="J67">
        <f>ProkustesV!M72*ProkustesV!$AC72</f>
        <v>0.47273518990172325</v>
      </c>
      <c r="K67">
        <f>ProkustesV!N72*ProkustesV!$AC72</f>
        <v>0.44100529406262184</v>
      </c>
      <c r="L67">
        <f>ProkustesV!O72*ProkustesV!$AC72</f>
        <v>-2.3080694476579291</v>
      </c>
      <c r="M67">
        <f>ProkustesV!P72*ProkustesV!$AC72</f>
        <v>1.5893365402530018</v>
      </c>
      <c r="N67">
        <f>ProkustesV!Q72*ProkustesV!$AC72</f>
        <v>0.50197781594151447</v>
      </c>
      <c r="O67">
        <f>ProkustesV!R72*ProkustesV!$AC72</f>
        <v>-0.49585843659890966</v>
      </c>
      <c r="P67">
        <f>ProkustesV!S72*ProkustesV!$AC72</f>
        <v>0.60596286244864328</v>
      </c>
      <c r="Q67">
        <f>ProkustesV!T72*ProkustesV!$AC72</f>
        <v>-1.7203825789503633</v>
      </c>
      <c r="R67">
        <f>ProkustesV!U72*ProkustesV!$AC72</f>
        <v>-2.3511692968432367</v>
      </c>
      <c r="S67">
        <f>ProkustesV!V72*ProkustesV!$AC72</f>
        <v>-1.5520089922978688</v>
      </c>
      <c r="T67">
        <f>ProkustesV!W72*ProkustesV!$AC72</f>
        <v>-3.7760544551257862</v>
      </c>
      <c r="U67">
        <f>ProkustesV!X72*ProkustesV!$AC72</f>
        <v>-3.073002966062835E-2</v>
      </c>
    </row>
    <row r="68" spans="1:21" x14ac:dyDescent="0.3">
      <c r="A68" t="str">
        <f>MID(ProkustesV!C73,4,3)&amp;"_"&amp;ProkustesV!A73&amp;"_"&amp;ProkustesV!B73</f>
        <v>alp_14_1</v>
      </c>
      <c r="B68">
        <f>ProkustesV!E73*ProkustesV!$AC73</f>
        <v>2.4050029293384854</v>
      </c>
      <c r="C68">
        <f>ProkustesV!F73*ProkustesV!$AC73</f>
        <v>0.61734737314403154</v>
      </c>
      <c r="D68">
        <f>ProkustesV!G73*ProkustesV!$AC73</f>
        <v>2.3989374716797114</v>
      </c>
      <c r="E68">
        <f>ProkustesV!H73*ProkustesV!$AC73</f>
        <v>-0.57680543629563674</v>
      </c>
      <c r="F68">
        <f>ProkustesV!I73*ProkustesV!$AC73</f>
        <v>0.41098274466375623</v>
      </c>
      <c r="G68">
        <f>ProkustesV!J73*ProkustesV!$AC73</f>
        <v>-8.9035564636102023E-3</v>
      </c>
      <c r="H68">
        <f>ProkustesV!K73*ProkustesV!$AC73</f>
        <v>0.52297955956291242</v>
      </c>
      <c r="I68">
        <f>ProkustesV!L73*ProkustesV!$AC73</f>
        <v>1.4617491796928699</v>
      </c>
      <c r="J68">
        <f>ProkustesV!M73*ProkustesV!$AC73</f>
        <v>0.52027654613908836</v>
      </c>
      <c r="K68">
        <f>ProkustesV!N73*ProkustesV!$AC73</f>
        <v>0.57401885144228382</v>
      </c>
      <c r="L68">
        <f>ProkustesV!O73*ProkustesV!$AC73</f>
        <v>-1.792685511609222</v>
      </c>
      <c r="M68">
        <f>ProkustesV!P73*ProkustesV!$AC73</f>
        <v>1.3414063211713121</v>
      </c>
      <c r="N68">
        <f>ProkustesV!Q73*ProkustesV!$AC73</f>
        <v>0.5518665465009972</v>
      </c>
      <c r="O68">
        <f>ProkustesV!R73*ProkustesV!$AC73</f>
        <v>-0.50960290762394922</v>
      </c>
      <c r="P68">
        <f>ProkustesV!S73*ProkustesV!$AC73</f>
        <v>0.55054442036977902</v>
      </c>
      <c r="Q68">
        <f>ProkustesV!T73*ProkustesV!$AC73</f>
        <v>-1.4915802626239136</v>
      </c>
      <c r="R68">
        <f>ProkustesV!U73*ProkustesV!$AC73</f>
        <v>-1.9014001891939911</v>
      </c>
      <c r="S68">
        <f>ProkustesV!V73*ProkustesV!$AC73</f>
        <v>-1.4253890788298842</v>
      </c>
      <c r="T68">
        <f>ProkustesV!W73*ProkustesV!$AC73</f>
        <v>-3.6665071290586897</v>
      </c>
      <c r="U68">
        <f>ProkustesV!X73*ProkustesV!$AC73</f>
        <v>1.7760169288289739E-2</v>
      </c>
    </row>
    <row r="69" spans="1:21" x14ac:dyDescent="0.3">
      <c r="A69" t="str">
        <f>MID(ProkustesV!C74,4,3)&amp;"_"&amp;ProkustesV!A74&amp;"_"&amp;ProkustesV!B74</f>
        <v>alp_14_2</v>
      </c>
      <c r="B69">
        <f>ProkustesV!E74*ProkustesV!$AC74</f>
        <v>1.8126020437933961</v>
      </c>
      <c r="C69">
        <f>ProkustesV!F74*ProkustesV!$AC74</f>
        <v>0.53952363051729013</v>
      </c>
      <c r="D69">
        <f>ProkustesV!G74*ProkustesV!$AC74</f>
        <v>1.8308697444176902</v>
      </c>
      <c r="E69">
        <f>ProkustesV!H74*ProkustesV!$AC74</f>
        <v>-0.41091474305280729</v>
      </c>
      <c r="F69">
        <f>ProkustesV!I74*ProkustesV!$AC74</f>
        <v>8.3729975666731041E-4</v>
      </c>
      <c r="G69">
        <f>ProkustesV!J74*ProkustesV!$AC74</f>
        <v>-1.5972481605261414E-2</v>
      </c>
      <c r="H69">
        <f>ProkustesV!K74*ProkustesV!$AC74</f>
        <v>0.58056539343803371</v>
      </c>
      <c r="I69">
        <f>ProkustesV!L74*ProkustesV!$AC74</f>
        <v>1.3672220196617568</v>
      </c>
      <c r="J69">
        <f>ProkustesV!M74*ProkustesV!$AC74</f>
        <v>0.58286187305446902</v>
      </c>
      <c r="K69">
        <f>ProkustesV!N74*ProkustesV!$AC74</f>
        <v>0.41674473199792028</v>
      </c>
      <c r="L69">
        <f>ProkustesV!O74*ProkustesV!$AC74</f>
        <v>-1.4881955234659623</v>
      </c>
      <c r="M69">
        <f>ProkustesV!P74*ProkustesV!$AC74</f>
        <v>1.3941713997906657</v>
      </c>
      <c r="N69">
        <f>ProkustesV!Q74*ProkustesV!$AC74</f>
        <v>0.60092130106438468</v>
      </c>
      <c r="O69">
        <f>ProkustesV!R74*ProkustesV!$AC74</f>
        <v>-0.44583438728248082</v>
      </c>
      <c r="P69">
        <f>ProkustesV!S74*ProkustesV!$AC74</f>
        <v>0.6351437801217179</v>
      </c>
      <c r="Q69">
        <f>ProkustesV!T74*ProkustesV!$AC74</f>
        <v>-1.3882465919974278</v>
      </c>
      <c r="R69">
        <f>ProkustesV!U74*ProkustesV!$AC74</f>
        <v>-1.7527784757423404</v>
      </c>
      <c r="S69">
        <f>ProkustesV!V74*ProkustesV!$AC74</f>
        <v>-1.4978473148849187</v>
      </c>
      <c r="T69">
        <f>ProkustesV!W74*ProkustesV!$AC74</f>
        <v>-2.8028232271389024</v>
      </c>
      <c r="U69">
        <f>ProkustesV!X74*ProkustesV!$AC74</f>
        <v>4.1154010898176975E-2</v>
      </c>
    </row>
    <row r="70" spans="1:21" x14ac:dyDescent="0.3">
      <c r="A70" t="str">
        <f>MID(ProkustesV!C75,4,3)&amp;"_"&amp;ProkustesV!A75&amp;"_"&amp;ProkustesV!B75</f>
        <v>alp_14_3</v>
      </c>
      <c r="B70">
        <f>ProkustesV!E75*ProkustesV!$AC75</f>
        <v>1.9912888864691807</v>
      </c>
      <c r="C70">
        <f>ProkustesV!F75*ProkustesV!$AC75</f>
        <v>0.47153501080007448</v>
      </c>
      <c r="D70">
        <f>ProkustesV!G75*ProkustesV!$AC75</f>
        <v>2.0527760914817041</v>
      </c>
      <c r="E70">
        <f>ProkustesV!H75*ProkustesV!$AC75</f>
        <v>-0.52733766966149198</v>
      </c>
      <c r="F70">
        <f>ProkustesV!I75*ProkustesV!$AC75</f>
        <v>0.20953847534040332</v>
      </c>
      <c r="G70">
        <f>ProkustesV!J75*ProkustesV!$AC75</f>
        <v>4.6057413758388129E-2</v>
      </c>
      <c r="H70">
        <f>ProkustesV!K75*ProkustesV!$AC75</f>
        <v>0.77350522392590193</v>
      </c>
      <c r="I70">
        <f>ProkustesV!L75*ProkustesV!$AC75</f>
        <v>1.2729123148140731</v>
      </c>
      <c r="J70">
        <f>ProkustesV!M75*ProkustesV!$AC75</f>
        <v>0.80910040217410317</v>
      </c>
      <c r="K70">
        <f>ProkustesV!N75*ProkustesV!$AC75</f>
        <v>0.4382371776574599</v>
      </c>
      <c r="L70">
        <f>ProkustesV!O75*ProkustesV!$AC75</f>
        <v>-1.7331761550241578</v>
      </c>
      <c r="M70">
        <f>ProkustesV!P75*ProkustesV!$AC75</f>
        <v>1.4659834102639455</v>
      </c>
      <c r="N70">
        <f>ProkustesV!Q75*ProkustesV!$AC75</f>
        <v>0.80052271452551027</v>
      </c>
      <c r="O70">
        <f>ProkustesV!R75*ProkustesV!$AC75</f>
        <v>-0.32020527067855903</v>
      </c>
      <c r="P70">
        <f>ProkustesV!S75*ProkustesV!$AC75</f>
        <v>0.88076129157339389</v>
      </c>
      <c r="Q70">
        <f>ProkustesV!T75*ProkustesV!$AC75</f>
        <v>-1.2389767188314631</v>
      </c>
      <c r="R70">
        <f>ProkustesV!U75*ProkustesV!$AC75</f>
        <v>-2.0549888678358261</v>
      </c>
      <c r="S70">
        <f>ProkustesV!V75*ProkustesV!$AC75</f>
        <v>-1.514429223603182</v>
      </c>
      <c r="T70">
        <f>ProkustesV!W75*ProkustesV!$AC75</f>
        <v>-3.7293229757880204</v>
      </c>
      <c r="U70">
        <f>ProkustesV!X75*ProkustesV!$AC75</f>
        <v>-9.3774664124477311E-2</v>
      </c>
    </row>
    <row r="71" spans="1:21" x14ac:dyDescent="0.3">
      <c r="A71" t="str">
        <f>MID(ProkustesV!C76,4,3)&amp;"_"&amp;ProkustesV!A76&amp;"_"&amp;ProkustesV!B76</f>
        <v>alp_14_4</v>
      </c>
      <c r="B71">
        <f>ProkustesV!E76*ProkustesV!$AC76</f>
        <v>2.3330111070502348</v>
      </c>
      <c r="C71">
        <f>ProkustesV!F76*ProkustesV!$AC76</f>
        <v>0.64102735485072093</v>
      </c>
      <c r="D71">
        <f>ProkustesV!G76*ProkustesV!$AC76</f>
        <v>2.3749424816040121</v>
      </c>
      <c r="E71">
        <f>ProkustesV!H76*ProkustesV!$AC76</f>
        <v>-0.53812147915843866</v>
      </c>
      <c r="F71">
        <f>ProkustesV!I76*ProkustesV!$AC76</f>
        <v>0.17978223475917027</v>
      </c>
      <c r="G71">
        <f>ProkustesV!J76*ProkustesV!$AC76</f>
        <v>6.5680538683621906E-2</v>
      </c>
      <c r="H71">
        <f>ProkustesV!K76*ProkustesV!$AC76</f>
        <v>0.61419231788108564</v>
      </c>
      <c r="I71">
        <f>ProkustesV!L76*ProkustesV!$AC76</f>
        <v>1.418921479518644</v>
      </c>
      <c r="J71">
        <f>ProkustesV!M76*ProkustesV!$AC76</f>
        <v>0.59286232164591968</v>
      </c>
      <c r="K71">
        <f>ProkustesV!N76*ProkustesV!$AC76</f>
        <v>0.4087839783841305</v>
      </c>
      <c r="L71">
        <f>ProkustesV!O76*ProkustesV!$AC76</f>
        <v>-2.1009547729289495</v>
      </c>
      <c r="M71">
        <f>ProkustesV!P76*ProkustesV!$AC76</f>
        <v>1.5706799482564833</v>
      </c>
      <c r="N71">
        <f>ProkustesV!Q76*ProkustesV!$AC76</f>
        <v>0.63276751274480592</v>
      </c>
      <c r="O71">
        <f>ProkustesV!R76*ProkustesV!$AC76</f>
        <v>-0.55451994428933926</v>
      </c>
      <c r="P71">
        <f>ProkustesV!S76*ProkustesV!$AC76</f>
        <v>0.61245354095678539</v>
      </c>
      <c r="Q71">
        <f>ProkustesV!T76*ProkustesV!$AC76</f>
        <v>-1.6725821820959088</v>
      </c>
      <c r="R71">
        <f>ProkustesV!U76*ProkustesV!$AC76</f>
        <v>-1.8032902405433064</v>
      </c>
      <c r="S71">
        <f>ProkustesV!V76*ProkustesV!$AC76</f>
        <v>-1.3869418004798835</v>
      </c>
      <c r="T71">
        <f>ProkustesV!W76*ProkustesV!$AC76</f>
        <v>-3.4357658514542688</v>
      </c>
      <c r="U71">
        <f>ProkustesV!X76*ProkustesV!$AC76</f>
        <v>4.7067870179291725E-2</v>
      </c>
    </row>
    <row r="72" spans="1:21" x14ac:dyDescent="0.3">
      <c r="A72" t="str">
        <f>MID(ProkustesV!C77,4,3)&amp;"_"&amp;ProkustesV!A77&amp;"_"&amp;ProkustesV!B77</f>
        <v>alp_14_5</v>
      </c>
      <c r="B72">
        <f>ProkustesV!E77*ProkustesV!$AC77</f>
        <v>2.2776291657543841</v>
      </c>
      <c r="C72">
        <f>ProkustesV!F77*ProkustesV!$AC77</f>
        <v>0.58422550080109792</v>
      </c>
      <c r="D72">
        <f>ProkustesV!G77*ProkustesV!$AC77</f>
        <v>2.311534220485659</v>
      </c>
      <c r="E72">
        <f>ProkustesV!H77*ProkustesV!$AC77</f>
        <v>-0.47328315124903297</v>
      </c>
      <c r="F72">
        <f>ProkustesV!I77*ProkustesV!$AC77</f>
        <v>-9.0864118825290316E-2</v>
      </c>
      <c r="G72">
        <f>ProkustesV!J77*ProkustesV!$AC77</f>
        <v>-3.2441503842702102E-3</v>
      </c>
      <c r="H72">
        <f>ProkustesV!K77*ProkustesV!$AC77</f>
        <v>0.82980414770527833</v>
      </c>
      <c r="I72">
        <f>ProkustesV!L77*ProkustesV!$AC77</f>
        <v>1.1968601144601083</v>
      </c>
      <c r="J72">
        <f>ProkustesV!M77*ProkustesV!$AC77</f>
        <v>0.82114615708285876</v>
      </c>
      <c r="K72">
        <f>ProkustesV!N77*ProkustesV!$AC77</f>
        <v>0.48371103245820951</v>
      </c>
      <c r="L72">
        <f>ProkustesV!O77*ProkustesV!$AC77</f>
        <v>-1.8965802246502763</v>
      </c>
      <c r="M72">
        <f>ProkustesV!P77*ProkustesV!$AC77</f>
        <v>1.1465477131819997</v>
      </c>
      <c r="N72">
        <f>ProkustesV!Q77*ProkustesV!$AC77</f>
        <v>0.80665343364967801</v>
      </c>
      <c r="O72">
        <f>ProkustesV!R77*ProkustesV!$AC77</f>
        <v>-0.43322858668661696</v>
      </c>
      <c r="P72">
        <f>ProkustesV!S77*ProkustesV!$AC77</f>
        <v>0.76004696388986137</v>
      </c>
      <c r="Q72">
        <f>ProkustesV!T77*ProkustesV!$AC77</f>
        <v>-1.2721275186941419</v>
      </c>
      <c r="R72">
        <f>ProkustesV!U77*ProkustesV!$AC77</f>
        <v>-2.0374705248238039</v>
      </c>
      <c r="S72">
        <f>ProkustesV!V77*ProkustesV!$AC77</f>
        <v>-1.2604515628247768</v>
      </c>
      <c r="T72">
        <f>ProkustesV!W77*ProkustesV!$AC77</f>
        <v>-3.7818933790452904</v>
      </c>
      <c r="U72">
        <f>ProkustesV!X77*ProkustesV!$AC77</f>
        <v>3.0988077740764574E-2</v>
      </c>
    </row>
    <row r="73" spans="1:21" x14ac:dyDescent="0.3">
      <c r="A73" t="str">
        <f>MID(ProkustesV!C78,4,3)&amp;"_"&amp;ProkustesV!A78&amp;"_"&amp;ProkustesV!B78</f>
        <v>alp_15_1</v>
      </c>
      <c r="B73">
        <f>ProkustesV!E78*ProkustesV!$AC78</f>
        <v>2.7611821283130604</v>
      </c>
      <c r="C73">
        <f>ProkustesV!F78*ProkustesV!$AC78</f>
        <v>0.50401392275264179</v>
      </c>
      <c r="D73">
        <f>ProkustesV!G78*ProkustesV!$AC78</f>
        <v>2.7886977537092053</v>
      </c>
      <c r="E73">
        <f>ProkustesV!H78*ProkustesV!$AC78</f>
        <v>-0.56868727298153965</v>
      </c>
      <c r="F73">
        <f>ProkustesV!I78*ProkustesV!$AC78</f>
        <v>0.56545473100699384</v>
      </c>
      <c r="G73">
        <f>ProkustesV!J78*ProkustesV!$AC78</f>
        <v>3.6585201730019376E-2</v>
      </c>
      <c r="H73">
        <f>ProkustesV!K78*ProkustesV!$AC78</f>
        <v>0.79268562379985996</v>
      </c>
      <c r="I73">
        <f>ProkustesV!L78*ProkustesV!$AC78</f>
        <v>1.5649765189859428</v>
      </c>
      <c r="J73">
        <f>ProkustesV!M78*ProkustesV!$AC78</f>
        <v>0.70746072014922778</v>
      </c>
      <c r="K73">
        <f>ProkustesV!N78*ProkustesV!$AC78</f>
        <v>0.43609527446434054</v>
      </c>
      <c r="L73">
        <f>ProkustesV!O78*ProkustesV!$AC78</f>
        <v>-2.3204593964770805</v>
      </c>
      <c r="M73">
        <f>ProkustesV!P78*ProkustesV!$AC78</f>
        <v>1.2491058435902263</v>
      </c>
      <c r="N73">
        <f>ProkustesV!Q78*ProkustesV!$AC78</f>
        <v>0.65363529455496483</v>
      </c>
      <c r="O73">
        <f>ProkustesV!R78*ProkustesV!$AC78</f>
        <v>-0.43314711814632989</v>
      </c>
      <c r="P73">
        <f>ProkustesV!S78*ProkustesV!$AC78</f>
        <v>0.73850677961924338</v>
      </c>
      <c r="Q73">
        <f>ProkustesV!T78*ProkustesV!$AC78</f>
        <v>-1.367347246642433</v>
      </c>
      <c r="R73">
        <f>ProkustesV!U78*ProkustesV!$AC78</f>
        <v>-2.3590428013821731</v>
      </c>
      <c r="S73">
        <f>ProkustesV!V78*ProkustesV!$AC78</f>
        <v>-1.4011433679361975</v>
      </c>
      <c r="T73">
        <f>ProkustesV!W78*ProkustesV!$AC78</f>
        <v>-4.3281245850829659</v>
      </c>
      <c r="U73">
        <f>ProkustesV!X78*ProkustesV!$AC78</f>
        <v>-2.0455582642127924E-2</v>
      </c>
    </row>
    <row r="74" spans="1:21" x14ac:dyDescent="0.3">
      <c r="A74" t="str">
        <f>MID(ProkustesV!C79,4,3)&amp;"_"&amp;ProkustesV!A79&amp;"_"&amp;ProkustesV!B79</f>
        <v>alp_15_2</v>
      </c>
      <c r="B74">
        <f>ProkustesV!E79*ProkustesV!$AC79</f>
        <v>2.7052558968085969</v>
      </c>
      <c r="C74">
        <f>ProkustesV!F79*ProkustesV!$AC79</f>
        <v>0.57997634034109669</v>
      </c>
      <c r="D74">
        <f>ProkustesV!G79*ProkustesV!$AC79</f>
        <v>2.7341902292601445</v>
      </c>
      <c r="E74">
        <f>ProkustesV!H79*ProkustesV!$AC79</f>
        <v>-0.59108271836339343</v>
      </c>
      <c r="F74">
        <f>ProkustesV!I79*ProkustesV!$AC79</f>
        <v>0.38214081898681496</v>
      </c>
      <c r="G74">
        <f>ProkustesV!J79*ProkustesV!$AC79</f>
        <v>6.3053253737719306E-2</v>
      </c>
      <c r="H74">
        <f>ProkustesV!K79*ProkustesV!$AC79</f>
        <v>0.70253868976953815</v>
      </c>
      <c r="I74">
        <f>ProkustesV!L79*ProkustesV!$AC79</f>
        <v>1.6639697005758365</v>
      </c>
      <c r="J74">
        <f>ProkustesV!M79*ProkustesV!$AC79</f>
        <v>0.6317842747018716</v>
      </c>
      <c r="K74">
        <f>ProkustesV!N79*ProkustesV!$AC79</f>
        <v>0.4981066169016114</v>
      </c>
      <c r="L74">
        <f>ProkustesV!O79*ProkustesV!$AC79</f>
        <v>-1.8713696262682689</v>
      </c>
      <c r="M74">
        <f>ProkustesV!P79*ProkustesV!$AC79</f>
        <v>1.3782654934906104</v>
      </c>
      <c r="N74">
        <f>ProkustesV!Q79*ProkustesV!$AC79</f>
        <v>0.68698723027262487</v>
      </c>
      <c r="O74">
        <f>ProkustesV!R79*ProkustesV!$AC79</f>
        <v>-0.49615459133524292</v>
      </c>
      <c r="P74">
        <f>ProkustesV!S79*ProkustesV!$AC79</f>
        <v>0.69721173627961586</v>
      </c>
      <c r="Q74">
        <f>ProkustesV!T79*ProkustesV!$AC79</f>
        <v>-1.5298209668382865</v>
      </c>
      <c r="R74">
        <f>ProkustesV!U79*ProkustesV!$AC79</f>
        <v>-2.2147043556026675</v>
      </c>
      <c r="S74">
        <f>ProkustesV!V79*ProkustesV!$AC79</f>
        <v>-1.4639149873653172</v>
      </c>
      <c r="T74">
        <f>ProkustesV!W79*ProkustesV!$AC79</f>
        <v>-4.4540415919704133</v>
      </c>
      <c r="U74">
        <f>ProkustesV!X79*ProkustesV!$AC79</f>
        <v>-0.10240059699075309</v>
      </c>
    </row>
    <row r="75" spans="1:21" x14ac:dyDescent="0.3">
      <c r="A75" t="str">
        <f>MID(ProkustesV!C80,4,3)&amp;"_"&amp;ProkustesV!A80&amp;"_"&amp;ProkustesV!B80</f>
        <v>alp_15_3</v>
      </c>
      <c r="B75">
        <f>ProkustesV!E80*ProkustesV!$AC80</f>
        <v>2.0461162642163671</v>
      </c>
      <c r="C75">
        <f>ProkustesV!F80*ProkustesV!$AC80</f>
        <v>0.4412586016808257</v>
      </c>
      <c r="D75">
        <f>ProkustesV!G80*ProkustesV!$AC80</f>
        <v>2.056306568986686</v>
      </c>
      <c r="E75">
        <f>ProkustesV!H80*ProkustesV!$AC80</f>
        <v>-0.43164499085897756</v>
      </c>
      <c r="F75">
        <f>ProkustesV!I80*ProkustesV!$AC80</f>
        <v>0.19875572882785619</v>
      </c>
      <c r="G75">
        <f>ProkustesV!J80*ProkustesV!$AC80</f>
        <v>7.6930359221802844E-2</v>
      </c>
      <c r="H75">
        <f>ProkustesV!K80*ProkustesV!$AC80</f>
        <v>0.5675410793035176</v>
      </c>
      <c r="I75">
        <f>ProkustesV!L80*ProkustesV!$AC80</f>
        <v>1.5984115739008788</v>
      </c>
      <c r="J75">
        <f>ProkustesV!M80*ProkustesV!$AC80</f>
        <v>0.59836353033667988</v>
      </c>
      <c r="K75">
        <f>ProkustesV!N80*ProkustesV!$AC80</f>
        <v>0.32725050259755412</v>
      </c>
      <c r="L75">
        <f>ProkustesV!O80*ProkustesV!$AC80</f>
        <v>-1.5390979877964575</v>
      </c>
      <c r="M75">
        <f>ProkustesV!P80*ProkustesV!$AC80</f>
        <v>1.4117099756044631</v>
      </c>
      <c r="N75">
        <f>ProkustesV!Q80*ProkustesV!$AC80</f>
        <v>0.64778068018282209</v>
      </c>
      <c r="O75">
        <f>ProkustesV!R80*ProkustesV!$AC80</f>
        <v>-0.3850965866543774</v>
      </c>
      <c r="P75">
        <f>ProkustesV!S80*ProkustesV!$AC80</f>
        <v>0.71016792233175252</v>
      </c>
      <c r="Q75">
        <f>ProkustesV!T80*ProkustesV!$AC80</f>
        <v>-1.4956557553589931</v>
      </c>
      <c r="R75">
        <f>ProkustesV!U80*ProkustesV!$AC80</f>
        <v>-1.8245921674995234</v>
      </c>
      <c r="S75">
        <f>ProkustesV!V80*ProkustesV!$AC80</f>
        <v>-1.5726628026058584</v>
      </c>
      <c r="T75">
        <f>ProkustesV!W80*ProkustesV!$AC80</f>
        <v>-3.4613416188896999</v>
      </c>
      <c r="U75">
        <f>ProkustesV!X80*ProkustesV!$AC80</f>
        <v>2.9500778934023246E-2</v>
      </c>
    </row>
    <row r="76" spans="1:21" x14ac:dyDescent="0.3">
      <c r="A76" t="str">
        <f>MID(ProkustesV!C81,4,3)&amp;"_"&amp;ProkustesV!A81&amp;"_"&amp;ProkustesV!B81</f>
        <v>alp_15_4</v>
      </c>
      <c r="B76">
        <f>ProkustesV!E81*ProkustesV!$AC81</f>
        <v>2.2056663966587537</v>
      </c>
      <c r="C76">
        <f>ProkustesV!F81*ProkustesV!$AC81</f>
        <v>0.47432688478857071</v>
      </c>
      <c r="D76">
        <f>ProkustesV!G81*ProkustesV!$AC81</f>
        <v>2.2667977666003312</v>
      </c>
      <c r="E76">
        <f>ProkustesV!H81*ProkustesV!$AC81</f>
        <v>-0.43177586523436895</v>
      </c>
      <c r="F76">
        <f>ProkustesV!I81*ProkustesV!$AC81</f>
        <v>7.3733683724624938E-2</v>
      </c>
      <c r="G76">
        <f>ProkustesV!J81*ProkustesV!$AC81</f>
        <v>8.194430096456308E-2</v>
      </c>
      <c r="H76">
        <f>ProkustesV!K81*ProkustesV!$AC81</f>
        <v>0.69057467005700512</v>
      </c>
      <c r="I76">
        <f>ProkustesV!L81*ProkustesV!$AC81</f>
        <v>1.3490303119514071</v>
      </c>
      <c r="J76">
        <f>ProkustesV!M81*ProkustesV!$AC81</f>
        <v>0.6553676329840219</v>
      </c>
      <c r="K76">
        <f>ProkustesV!N81*ProkustesV!$AC81</f>
        <v>0.41314135017457304</v>
      </c>
      <c r="L76">
        <f>ProkustesV!O81*ProkustesV!$AC81</f>
        <v>-1.694351889014198</v>
      </c>
      <c r="M76">
        <f>ProkustesV!P81*ProkustesV!$AC81</f>
        <v>1.1243589862480043</v>
      </c>
      <c r="N76">
        <f>ProkustesV!Q81*ProkustesV!$AC81</f>
        <v>0.64606002548196895</v>
      </c>
      <c r="O76">
        <f>ProkustesV!R81*ProkustesV!$AC81</f>
        <v>-0.43906755079049242</v>
      </c>
      <c r="P76">
        <f>ProkustesV!S81*ProkustesV!$AC81</f>
        <v>0.6448771188429121</v>
      </c>
      <c r="Q76">
        <f>ProkustesV!T81*ProkustesV!$AC81</f>
        <v>-1.3465150788873073</v>
      </c>
      <c r="R76">
        <f>ProkustesV!U81*ProkustesV!$AC81</f>
        <v>-1.7884676767122154</v>
      </c>
      <c r="S76">
        <f>ProkustesV!V81*ProkustesV!$AC81</f>
        <v>-1.2535946494771792</v>
      </c>
      <c r="T76">
        <f>ProkustesV!W81*ProkustesV!$AC81</f>
        <v>-3.7002627092827369</v>
      </c>
      <c r="U76">
        <f>ProkustesV!X81*ProkustesV!$AC81</f>
        <v>2.8154236399705074E-2</v>
      </c>
    </row>
    <row r="77" spans="1:21" x14ac:dyDescent="0.3">
      <c r="A77" t="str">
        <f>MID(ProkustesV!C82,4,3)&amp;"_"&amp;ProkustesV!A82&amp;"_"&amp;ProkustesV!B82</f>
        <v>alp_15_5</v>
      </c>
      <c r="B77">
        <f>ProkustesV!E82*ProkustesV!$AC82</f>
        <v>2.9663452051473387</v>
      </c>
      <c r="C77">
        <f>ProkustesV!F82*ProkustesV!$AC82</f>
        <v>0.58300305967334043</v>
      </c>
      <c r="D77">
        <f>ProkustesV!G82*ProkustesV!$AC82</f>
        <v>2.9646762583996242</v>
      </c>
      <c r="E77">
        <f>ProkustesV!H82*ProkustesV!$AC82</f>
        <v>-0.56429205106516445</v>
      </c>
      <c r="F77">
        <f>ProkustesV!I82*ProkustesV!$AC82</f>
        <v>0.47347940878343969</v>
      </c>
      <c r="G77">
        <f>ProkustesV!J82*ProkustesV!$AC82</f>
        <v>8.5167214433236216E-2</v>
      </c>
      <c r="H77">
        <f>ProkustesV!K82*ProkustesV!$AC82</f>
        <v>0.69623365284654426</v>
      </c>
      <c r="I77">
        <f>ProkustesV!L82*ProkustesV!$AC82</f>
        <v>1.7412050900025409</v>
      </c>
      <c r="J77">
        <f>ProkustesV!M82*ProkustesV!$AC82</f>
        <v>0.64871960083650293</v>
      </c>
      <c r="K77">
        <f>ProkustesV!N82*ProkustesV!$AC82</f>
        <v>0.41922375216432189</v>
      </c>
      <c r="L77">
        <f>ProkustesV!O82*ProkustesV!$AC82</f>
        <v>-2.2673777705154539</v>
      </c>
      <c r="M77">
        <f>ProkustesV!P82*ProkustesV!$AC82</f>
        <v>1.4719953606224285</v>
      </c>
      <c r="N77">
        <f>ProkustesV!Q82*ProkustesV!$AC82</f>
        <v>0.64735858651688816</v>
      </c>
      <c r="O77">
        <f>ProkustesV!R82*ProkustesV!$AC82</f>
        <v>-0.51532766082506731</v>
      </c>
      <c r="P77">
        <f>ProkustesV!S82*ProkustesV!$AC82</f>
        <v>0.64574213715513495</v>
      </c>
      <c r="Q77">
        <f>ProkustesV!T82*ProkustesV!$AC82</f>
        <v>-1.6246295514462421</v>
      </c>
      <c r="R77">
        <f>ProkustesV!U82*ProkustesV!$AC82</f>
        <v>-2.3326469085833375</v>
      </c>
      <c r="S77">
        <f>ProkustesV!V82*ProkustesV!$AC82</f>
        <v>-1.6050958226103198</v>
      </c>
      <c r="T77">
        <f>ProkustesV!W82*ProkustesV!$AC82</f>
        <v>-4.4425325212159041</v>
      </c>
      <c r="U77">
        <f>ProkustesV!X82*ProkustesV!$AC82</f>
        <v>8.752097782766503E-3</v>
      </c>
    </row>
    <row r="78" spans="1:21" x14ac:dyDescent="0.3">
      <c r="A78" t="str">
        <f>MID(ProkustesV!C83,4,3)&amp;"_"&amp;ProkustesV!A83&amp;"_"&amp;ProkustesV!B83</f>
        <v>alp_16_1</v>
      </c>
      <c r="B78">
        <f>ProkustesV!E83*ProkustesV!$AC83</f>
        <v>1.7132124984818196</v>
      </c>
      <c r="C78">
        <f>ProkustesV!F83*ProkustesV!$AC83</f>
        <v>0.44996769351994281</v>
      </c>
      <c r="D78">
        <f>ProkustesV!G83*ProkustesV!$AC83</f>
        <v>1.69911600090577</v>
      </c>
      <c r="E78">
        <f>ProkustesV!H83*ProkustesV!$AC83</f>
        <v>-0.37964013091498588</v>
      </c>
      <c r="F78">
        <f>ProkustesV!I83*ProkustesV!$AC83</f>
        <v>-0.14491074659972047</v>
      </c>
      <c r="G78">
        <f>ProkustesV!J83*ProkustesV!$AC83</f>
        <v>0.10107086613494579</v>
      </c>
      <c r="H78">
        <f>ProkustesV!K83*ProkustesV!$AC83</f>
        <v>0.72407987730311119</v>
      </c>
      <c r="I78">
        <f>ProkustesV!L83*ProkustesV!$AC83</f>
        <v>1.4440965129538663</v>
      </c>
      <c r="J78">
        <f>ProkustesV!M83*ProkustesV!$AC83</f>
        <v>0.71619174057577251</v>
      </c>
      <c r="K78">
        <f>ProkustesV!N83*ProkustesV!$AC83</f>
        <v>0.44666262098037302</v>
      </c>
      <c r="L78">
        <f>ProkustesV!O83*ProkustesV!$AC83</f>
        <v>-1.3594721281494964</v>
      </c>
      <c r="M78">
        <f>ProkustesV!P83*ProkustesV!$AC83</f>
        <v>1.4341767554003499</v>
      </c>
      <c r="N78">
        <f>ProkustesV!Q83*ProkustesV!$AC83</f>
        <v>0.70416658825546263</v>
      </c>
      <c r="O78">
        <f>ProkustesV!R83*ProkustesV!$AC83</f>
        <v>-0.43888741513136098</v>
      </c>
      <c r="P78">
        <f>ProkustesV!S83*ProkustesV!$AC83</f>
        <v>0.74269361001222678</v>
      </c>
      <c r="Q78">
        <f>ProkustesV!T83*ProkustesV!$AC83</f>
        <v>-1.4794172057531152</v>
      </c>
      <c r="R78">
        <f>ProkustesV!U83*ProkustesV!$AC83</f>
        <v>-1.6052358240134217</v>
      </c>
      <c r="S78">
        <f>ProkustesV!V83*ProkustesV!$AC83</f>
        <v>-1.6111717887737069</v>
      </c>
      <c r="T78">
        <f>ProkustesV!W83*ProkustesV!$AC83</f>
        <v>-3.1898433192470765</v>
      </c>
      <c r="U78">
        <f>ProkustesV!X83*ProkustesV!$AC83</f>
        <v>3.3143226567392881E-2</v>
      </c>
    </row>
    <row r="79" spans="1:21" x14ac:dyDescent="0.3">
      <c r="A79" t="str">
        <f>MID(ProkustesV!C84,4,3)&amp;"_"&amp;ProkustesV!A84&amp;"_"&amp;ProkustesV!B84</f>
        <v>alp_16_2</v>
      </c>
      <c r="B79">
        <f>ProkustesV!E84*ProkustesV!$AC84</f>
        <v>2.0117017098029062</v>
      </c>
      <c r="C79">
        <f>ProkustesV!F84*ProkustesV!$AC84</f>
        <v>0.52559730168556684</v>
      </c>
      <c r="D79">
        <f>ProkustesV!G84*ProkustesV!$AC84</f>
        <v>2.0608498118662499</v>
      </c>
      <c r="E79">
        <f>ProkustesV!H84*ProkustesV!$AC84</f>
        <v>-0.56930795269972034</v>
      </c>
      <c r="F79">
        <f>ProkustesV!I84*ProkustesV!$AC84</f>
        <v>-0.13153417544883883</v>
      </c>
      <c r="G79">
        <f>ProkustesV!J84*ProkustesV!$AC84</f>
        <v>-8.5367360758698371E-2</v>
      </c>
      <c r="H79">
        <f>ProkustesV!K84*ProkustesV!$AC84</f>
        <v>0.76632679118948754</v>
      </c>
      <c r="I79">
        <f>ProkustesV!L84*ProkustesV!$AC84</f>
        <v>1.5118348485673492</v>
      </c>
      <c r="J79">
        <f>ProkustesV!M84*ProkustesV!$AC84</f>
        <v>0.75841890005173818</v>
      </c>
      <c r="K79">
        <f>ProkustesV!N84*ProkustesV!$AC84</f>
        <v>0.4155565757207822</v>
      </c>
      <c r="L79">
        <f>ProkustesV!O84*ProkustesV!$AC84</f>
        <v>-1.7916525349800214</v>
      </c>
      <c r="M79">
        <f>ProkustesV!P84*ProkustesV!$AC84</f>
        <v>1.5302886636007313</v>
      </c>
      <c r="N79">
        <f>ProkustesV!Q84*ProkustesV!$AC84</f>
        <v>0.77898314129142721</v>
      </c>
      <c r="O79">
        <f>ProkustesV!R84*ProkustesV!$AC84</f>
        <v>-0.44026656302868383</v>
      </c>
      <c r="P79">
        <f>ProkustesV!S84*ProkustesV!$AC84</f>
        <v>0.75637054520444047</v>
      </c>
      <c r="Q79">
        <f>ProkustesV!T84*ProkustesV!$AC84</f>
        <v>-1.3998829454586765</v>
      </c>
      <c r="R79">
        <f>ProkustesV!U84*ProkustesV!$AC84</f>
        <v>-1.7211829210970784</v>
      </c>
      <c r="S79">
        <f>ProkustesV!V84*ProkustesV!$AC84</f>
        <v>-1.402334764139533</v>
      </c>
      <c r="T79">
        <f>ProkustesV!W84*ProkustesV!$AC84</f>
        <v>-3.4882800264531304</v>
      </c>
      <c r="U79">
        <f>ProkustesV!X84*ProkustesV!$AC84</f>
        <v>-8.6109734212446276E-2</v>
      </c>
    </row>
    <row r="80" spans="1:21" x14ac:dyDescent="0.3">
      <c r="A80" t="str">
        <f>MID(ProkustesV!C85,4,3)&amp;"_"&amp;ProkustesV!A85&amp;"_"&amp;ProkustesV!B85</f>
        <v>alp_16_3</v>
      </c>
      <c r="B80">
        <f>ProkustesV!E85*ProkustesV!$AC85</f>
        <v>1.9425536865692254</v>
      </c>
      <c r="C80">
        <f>ProkustesV!F85*ProkustesV!$AC85</f>
        <v>0.46478131694819241</v>
      </c>
      <c r="D80">
        <f>ProkustesV!G85*ProkustesV!$AC85</f>
        <v>1.9488095668014132</v>
      </c>
      <c r="E80">
        <f>ProkustesV!H85*ProkustesV!$AC85</f>
        <v>-0.39519257348006448</v>
      </c>
      <c r="F80">
        <f>ProkustesV!I85*ProkustesV!$AC85</f>
        <v>0.13404766514586192</v>
      </c>
      <c r="G80">
        <f>ProkustesV!J85*ProkustesV!$AC85</f>
        <v>1.588209508653254E-2</v>
      </c>
      <c r="H80">
        <f>ProkustesV!K85*ProkustesV!$AC85</f>
        <v>0.65365885291840498</v>
      </c>
      <c r="I80">
        <f>ProkustesV!L85*ProkustesV!$AC85</f>
        <v>1.0975538710647332</v>
      </c>
      <c r="J80">
        <f>ProkustesV!M85*ProkustesV!$AC85</f>
        <v>0.61404939967940642</v>
      </c>
      <c r="K80">
        <f>ProkustesV!N85*ProkustesV!$AC85</f>
        <v>0.23724522153427391</v>
      </c>
      <c r="L80">
        <f>ProkustesV!O85*ProkustesV!$AC85</f>
        <v>-1.6180097416881822</v>
      </c>
      <c r="M80">
        <f>ProkustesV!P85*ProkustesV!$AC85</f>
        <v>1.2644996811365026</v>
      </c>
      <c r="N80">
        <f>ProkustesV!Q85*ProkustesV!$AC85</f>
        <v>0.58332051597890022</v>
      </c>
      <c r="O80">
        <f>ProkustesV!R85*ProkustesV!$AC85</f>
        <v>-0.26752312577981974</v>
      </c>
      <c r="P80">
        <f>ProkustesV!S85*ProkustesV!$AC85</f>
        <v>0.61267588641953941</v>
      </c>
      <c r="Q80">
        <f>ProkustesV!T85*ProkustesV!$AC85</f>
        <v>-1.1502645277055401</v>
      </c>
      <c r="R80">
        <f>ProkustesV!U85*ProkustesV!$AC85</f>
        <v>-1.6686239833534027</v>
      </c>
      <c r="S80">
        <f>ProkustesV!V85*ProkustesV!$AC85</f>
        <v>-1.2356614634617242</v>
      </c>
      <c r="T80">
        <f>ProkustesV!W85*ProkustesV!$AC85</f>
        <v>-3.2024824045494098</v>
      </c>
      <c r="U80">
        <f>ProkustesV!X85*ProkustesV!$AC85</f>
        <v>-3.1322997695179058E-2</v>
      </c>
    </row>
    <row r="81" spans="1:21" x14ac:dyDescent="0.3">
      <c r="A81" t="str">
        <f>MID(ProkustesV!C86,4,3)&amp;"_"&amp;ProkustesV!A86&amp;"_"&amp;ProkustesV!B86</f>
        <v>alp_16_4</v>
      </c>
      <c r="B81">
        <f>ProkustesV!E86*ProkustesV!$AC86</f>
        <v>1.4896330587928215</v>
      </c>
      <c r="C81">
        <f>ProkustesV!F86*ProkustesV!$AC86</f>
        <v>0.46814295064557987</v>
      </c>
      <c r="D81">
        <f>ProkustesV!G86*ProkustesV!$AC86</f>
        <v>1.4972510989593166</v>
      </c>
      <c r="E81">
        <f>ProkustesV!H86*ProkustesV!$AC86</f>
        <v>-0.39541247265164142</v>
      </c>
      <c r="F81">
        <f>ProkustesV!I86*ProkustesV!$AC86</f>
        <v>-0.27929071423068469</v>
      </c>
      <c r="G81">
        <f>ProkustesV!J86*ProkustesV!$AC86</f>
        <v>1.0565136070612933E-2</v>
      </c>
      <c r="H81">
        <f>ProkustesV!K86*ProkustesV!$AC86</f>
        <v>0.6029340109118333</v>
      </c>
      <c r="I81">
        <f>ProkustesV!L86*ProkustesV!$AC86</f>
        <v>1.085770221732377</v>
      </c>
      <c r="J81">
        <f>ProkustesV!M86*ProkustesV!$AC86</f>
        <v>0.61333574419641468</v>
      </c>
      <c r="K81">
        <f>ProkustesV!N86*ProkustesV!$AC86</f>
        <v>0.381220277237933</v>
      </c>
      <c r="L81">
        <f>ProkustesV!O86*ProkustesV!$AC86</f>
        <v>-1.2728112018251043</v>
      </c>
      <c r="M81">
        <f>ProkustesV!P86*ProkustesV!$AC86</f>
        <v>1.0163309969017222</v>
      </c>
      <c r="N81">
        <f>ProkustesV!Q86*ProkustesV!$AC86</f>
        <v>0.57890146032569101</v>
      </c>
      <c r="O81">
        <f>ProkustesV!R86*ProkustesV!$AC86</f>
        <v>-0.28846437490133703</v>
      </c>
      <c r="P81">
        <f>ProkustesV!S86*ProkustesV!$AC86</f>
        <v>0.63095188214536868</v>
      </c>
      <c r="Q81">
        <f>ProkustesV!T86*ProkustesV!$AC86</f>
        <v>-1.2095981706019019</v>
      </c>
      <c r="R81">
        <f>ProkustesV!U86*ProkustesV!$AC86</f>
        <v>-1.3111472955496786</v>
      </c>
      <c r="S81">
        <f>ProkustesV!V86*ProkustesV!$AC86</f>
        <v>-1.1756324750727225</v>
      </c>
      <c r="T81">
        <f>ProkustesV!W86*ProkustesV!$AC86</f>
        <v>-2.5497608274190964</v>
      </c>
      <c r="U81">
        <f>ProkustesV!X86*ProkustesV!$AC86</f>
        <v>0.10707939527570745</v>
      </c>
    </row>
    <row r="82" spans="1:21" x14ac:dyDescent="0.3">
      <c r="A82" t="str">
        <f>MID(ProkustesV!C87,4,3)&amp;"_"&amp;ProkustesV!A87&amp;"_"&amp;ProkustesV!B87</f>
        <v>alp_16_5</v>
      </c>
      <c r="B82">
        <f>ProkustesV!E87*ProkustesV!$AC87</f>
        <v>2.0123074083985593</v>
      </c>
      <c r="C82">
        <f>ProkustesV!F87*ProkustesV!$AC87</f>
        <v>0.45551338439031436</v>
      </c>
      <c r="D82">
        <f>ProkustesV!G87*ProkustesV!$AC87</f>
        <v>2.0235241710485781</v>
      </c>
      <c r="E82">
        <f>ProkustesV!H87*ProkustesV!$AC87</f>
        <v>-0.43840737600377427</v>
      </c>
      <c r="F82">
        <f>ProkustesV!I87*ProkustesV!$AC87</f>
        <v>-8.2201828345969064E-2</v>
      </c>
      <c r="G82">
        <f>ProkustesV!J87*ProkustesV!$AC87</f>
        <v>6.2031844561117849E-2</v>
      </c>
      <c r="H82">
        <f>ProkustesV!K87*ProkustesV!$AC87</f>
        <v>0.62678485880645141</v>
      </c>
      <c r="I82">
        <f>ProkustesV!L87*ProkustesV!$AC87</f>
        <v>1.451932434969456</v>
      </c>
      <c r="J82">
        <f>ProkustesV!M87*ProkustesV!$AC87</f>
        <v>0.62524099523365895</v>
      </c>
      <c r="K82">
        <f>ProkustesV!N87*ProkustesV!$AC87</f>
        <v>0.30240546490808023</v>
      </c>
      <c r="L82">
        <f>ProkustesV!O87*ProkustesV!$AC87</f>
        <v>-1.5359839306343666</v>
      </c>
      <c r="M82">
        <f>ProkustesV!P87*ProkustesV!$AC87</f>
        <v>1.4088348895412734</v>
      </c>
      <c r="N82">
        <f>ProkustesV!Q87*ProkustesV!$AC87</f>
        <v>0.60152487558084</v>
      </c>
      <c r="O82">
        <f>ProkustesV!R87*ProkustesV!$AC87</f>
        <v>-0.35247236678005678</v>
      </c>
      <c r="P82">
        <f>ProkustesV!S87*ProkustesV!$AC87</f>
        <v>0.76618980149278915</v>
      </c>
      <c r="Q82">
        <f>ProkustesV!T87*ProkustesV!$AC87</f>
        <v>-1.388158993539492</v>
      </c>
      <c r="R82">
        <f>ProkustesV!U87*ProkustesV!$AC87</f>
        <v>-1.7223104500599571</v>
      </c>
      <c r="S82">
        <f>ProkustesV!V87*ProkustesV!$AC87</f>
        <v>-1.5550803354424452</v>
      </c>
      <c r="T82">
        <f>ProkustesV!W87*ProkustesV!$AC87</f>
        <v>-3.3150848084258118</v>
      </c>
      <c r="U82">
        <f>ProkustesV!X87*ProkustesV!$AC87</f>
        <v>5.3403012914676425E-2</v>
      </c>
    </row>
    <row r="83" spans="1:21" x14ac:dyDescent="0.3">
      <c r="A83" t="str">
        <f>MID(ProkustesV!C88,4,3)&amp;"_"&amp;ProkustesV!A88&amp;"_"&amp;ProkustesV!B88</f>
        <v>alp_17_1</v>
      </c>
      <c r="B83">
        <f>ProkustesV!E88*ProkustesV!$AC88</f>
        <v>1.8289489883494685</v>
      </c>
      <c r="C83">
        <f>ProkustesV!F88*ProkustesV!$AC88</f>
        <v>0.54353381612652563</v>
      </c>
      <c r="D83">
        <f>ProkustesV!G88*ProkustesV!$AC88</f>
        <v>1.8609860289018387</v>
      </c>
      <c r="E83">
        <f>ProkustesV!H88*ProkustesV!$AC88</f>
        <v>-0.41270200659453793</v>
      </c>
      <c r="F83">
        <f>ProkustesV!I88*ProkustesV!$AC88</f>
        <v>0.10071654975099091</v>
      </c>
      <c r="G83">
        <f>ProkustesV!J88*ProkustesV!$AC88</f>
        <v>0.13179076764743602</v>
      </c>
      <c r="H83">
        <f>ProkustesV!K88*ProkustesV!$AC88</f>
        <v>0.57295677108497078</v>
      </c>
      <c r="I83">
        <f>ProkustesV!L88*ProkustesV!$AC88</f>
        <v>1.4602883891825504</v>
      </c>
      <c r="J83">
        <f>ProkustesV!M88*ProkustesV!$AC88</f>
        <v>0.49087393135851204</v>
      </c>
      <c r="K83">
        <f>ProkustesV!N88*ProkustesV!$AC88</f>
        <v>0.53179223800369591</v>
      </c>
      <c r="L83">
        <f>ProkustesV!O88*ProkustesV!$AC88</f>
        <v>-1.5667509585452777</v>
      </c>
      <c r="M83">
        <f>ProkustesV!P88*ProkustesV!$AC88</f>
        <v>1.5026327112636599</v>
      </c>
      <c r="N83">
        <f>ProkustesV!Q88*ProkustesV!$AC88</f>
        <v>0.46919551551550109</v>
      </c>
      <c r="O83">
        <f>ProkustesV!R88*ProkustesV!$AC88</f>
        <v>-0.56353281309377723</v>
      </c>
      <c r="P83">
        <f>ProkustesV!S88*ProkustesV!$AC88</f>
        <v>0.42280115501474319</v>
      </c>
      <c r="Q83">
        <f>ProkustesV!T88*ProkustesV!$AC88</f>
        <v>-1.6201478663899314</v>
      </c>
      <c r="R83">
        <f>ProkustesV!U88*ProkustesV!$AC88</f>
        <v>-1.5403616678610921</v>
      </c>
      <c r="S83">
        <f>ProkustesV!V88*ProkustesV!$AC88</f>
        <v>-1.6704862664858322</v>
      </c>
      <c r="T83">
        <f>ProkustesV!W88*ProkustesV!$AC88</f>
        <v>-2.6393652094152329</v>
      </c>
      <c r="U83">
        <f>ProkustesV!X88*ProkustesV!$AC88</f>
        <v>9.683213449463253E-2</v>
      </c>
    </row>
    <row r="84" spans="1:21" x14ac:dyDescent="0.3">
      <c r="A84" t="str">
        <f>MID(ProkustesV!C89,4,3)&amp;"_"&amp;ProkustesV!A89&amp;"_"&amp;ProkustesV!B89</f>
        <v>alp_17_2</v>
      </c>
      <c r="B84">
        <f>ProkustesV!E89*ProkustesV!$AC89</f>
        <v>2.1166192112015922</v>
      </c>
      <c r="C84">
        <f>ProkustesV!F89*ProkustesV!$AC89</f>
        <v>0.53268342199508922</v>
      </c>
      <c r="D84">
        <f>ProkustesV!G89*ProkustesV!$AC89</f>
        <v>2.1139926911749352</v>
      </c>
      <c r="E84">
        <f>ProkustesV!H89*ProkustesV!$AC89</f>
        <v>-0.4683680470245834</v>
      </c>
      <c r="F84">
        <f>ProkustesV!I89*ProkustesV!$AC89</f>
        <v>0.33443761788959736</v>
      </c>
      <c r="G84">
        <f>ProkustesV!J89*ProkustesV!$AC89</f>
        <v>0.1213304970818733</v>
      </c>
      <c r="H84">
        <f>ProkustesV!K89*ProkustesV!$AC89</f>
        <v>0.55868658393189741</v>
      </c>
      <c r="I84">
        <f>ProkustesV!L89*ProkustesV!$AC89</f>
        <v>1.3558120924519805</v>
      </c>
      <c r="J84">
        <f>ProkustesV!M89*ProkustesV!$AC89</f>
        <v>0.54343619860889403</v>
      </c>
      <c r="K84">
        <f>ProkustesV!N89*ProkustesV!$AC89</f>
        <v>0.49780470885605183</v>
      </c>
      <c r="L84">
        <f>ProkustesV!O89*ProkustesV!$AC89</f>
        <v>-1.8716900819867885</v>
      </c>
      <c r="M84">
        <f>ProkustesV!P89*ProkustesV!$AC89</f>
        <v>1.6482026840176383</v>
      </c>
      <c r="N84">
        <f>ProkustesV!Q89*ProkustesV!$AC89</f>
        <v>0.55377904172321135</v>
      </c>
      <c r="O84">
        <f>ProkustesV!R89*ProkustesV!$AC89</f>
        <v>-0.51628178630526145</v>
      </c>
      <c r="P84">
        <f>ProkustesV!S89*ProkustesV!$AC89</f>
        <v>0.64219641997571608</v>
      </c>
      <c r="Q84">
        <f>ProkustesV!T89*ProkustesV!$AC89</f>
        <v>-1.5045725409711241</v>
      </c>
      <c r="R84">
        <f>ProkustesV!U89*ProkustesV!$AC89</f>
        <v>-1.9714855695416877</v>
      </c>
      <c r="S84">
        <f>ProkustesV!V89*ProkustesV!$AC89</f>
        <v>-1.7057345187136894</v>
      </c>
      <c r="T84">
        <f>ProkustesV!W89*ProkustesV!$AC89</f>
        <v>-3.0199764086876915</v>
      </c>
      <c r="U84">
        <f>ProkustesV!X89*ProkustesV!$AC89</f>
        <v>3.9117965555894085E-2</v>
      </c>
    </row>
    <row r="85" spans="1:21" x14ac:dyDescent="0.3">
      <c r="A85" t="str">
        <f>MID(ProkustesV!C90,4,3)&amp;"_"&amp;ProkustesV!A90&amp;"_"&amp;ProkustesV!B90</f>
        <v>alp_17_3</v>
      </c>
      <c r="B85">
        <f>ProkustesV!E90*ProkustesV!$AC90</f>
        <v>2.0290795291133361</v>
      </c>
      <c r="C85">
        <f>ProkustesV!F90*ProkustesV!$AC90</f>
        <v>0.52749949966038334</v>
      </c>
      <c r="D85">
        <f>ProkustesV!G90*ProkustesV!$AC90</f>
        <v>2.0840053245344921</v>
      </c>
      <c r="E85">
        <f>ProkustesV!H90*ProkustesV!$AC90</f>
        <v>-0.57516148685426605</v>
      </c>
      <c r="F85">
        <f>ProkustesV!I90*ProkustesV!$AC90</f>
        <v>0.24366269773527929</v>
      </c>
      <c r="G85">
        <f>ProkustesV!J90*ProkustesV!$AC90</f>
        <v>-3.1305566437146728E-2</v>
      </c>
      <c r="H85">
        <f>ProkustesV!K90*ProkustesV!$AC90</f>
        <v>0.44025442839636997</v>
      </c>
      <c r="I85">
        <f>ProkustesV!L90*ProkustesV!$AC90</f>
        <v>1.6366617074916676</v>
      </c>
      <c r="J85">
        <f>ProkustesV!M90*ProkustesV!$AC90</f>
        <v>0.48486301515782493</v>
      </c>
      <c r="K85">
        <f>ProkustesV!N90*ProkustesV!$AC90</f>
        <v>0.49323620722547418</v>
      </c>
      <c r="L85">
        <f>ProkustesV!O90*ProkustesV!$AC90</f>
        <v>-1.878979956566238</v>
      </c>
      <c r="M85">
        <f>ProkustesV!P90*ProkustesV!$AC90</f>
        <v>1.9850766158629725</v>
      </c>
      <c r="N85">
        <f>ProkustesV!Q90*ProkustesV!$AC90</f>
        <v>0.45876227228922789</v>
      </c>
      <c r="O85">
        <f>ProkustesV!R90*ProkustesV!$AC90</f>
        <v>-0.41541021384009763</v>
      </c>
      <c r="P85">
        <f>ProkustesV!S90*ProkustesV!$AC90</f>
        <v>0.58784582878261771</v>
      </c>
      <c r="Q85">
        <f>ProkustesV!T90*ProkustesV!$AC90</f>
        <v>-1.6192546996275372</v>
      </c>
      <c r="R85">
        <f>ProkustesV!U90*ProkustesV!$AC90</f>
        <v>-1.9455918316267993</v>
      </c>
      <c r="S85">
        <f>ProkustesV!V90*ProkustesV!$AC90</f>
        <v>-1.9800639348891209</v>
      </c>
      <c r="T85">
        <f>ProkustesV!W90*ProkustesV!$AC90</f>
        <v>-2.5038921494464872</v>
      </c>
      <c r="U85">
        <f>ProkustesV!X90*ProkustesV!$AC90</f>
        <v>-2.1272694626352381E-2</v>
      </c>
    </row>
    <row r="86" spans="1:21" x14ac:dyDescent="0.3">
      <c r="A86" t="str">
        <f>MID(ProkustesV!C91,4,3)&amp;"_"&amp;ProkustesV!A91&amp;"_"&amp;ProkustesV!B91</f>
        <v>alp_17_4</v>
      </c>
      <c r="B86">
        <f>ProkustesV!E91*ProkustesV!$AC91</f>
        <v>2.2288151782829195</v>
      </c>
      <c r="C86">
        <f>ProkustesV!F91*ProkustesV!$AC91</f>
        <v>0.50185981572202254</v>
      </c>
      <c r="D86">
        <f>ProkustesV!G91*ProkustesV!$AC91</f>
        <v>2.2878069547153301</v>
      </c>
      <c r="E86">
        <f>ProkustesV!H91*ProkustesV!$AC91</f>
        <v>-0.45618412866614527</v>
      </c>
      <c r="F86">
        <f>ProkustesV!I91*ProkustesV!$AC91</f>
        <v>0.20694307510390794</v>
      </c>
      <c r="G86">
        <f>ProkustesV!J91*ProkustesV!$AC91</f>
        <v>0.14360433456334856</v>
      </c>
      <c r="H86">
        <f>ProkustesV!K91*ProkustesV!$AC91</f>
        <v>0.5173704579245999</v>
      </c>
      <c r="I86">
        <f>ProkustesV!L91*ProkustesV!$AC91</f>
        <v>1.4935282426159506</v>
      </c>
      <c r="J86">
        <f>ProkustesV!M91*ProkustesV!$AC91</f>
        <v>0.52890638632382458</v>
      </c>
      <c r="K86">
        <f>ProkustesV!N91*ProkustesV!$AC91</f>
        <v>0.36907947286862341</v>
      </c>
      <c r="L86">
        <f>ProkustesV!O91*ProkustesV!$AC91</f>
        <v>-1.9803396961022437</v>
      </c>
      <c r="M86">
        <f>ProkustesV!P91*ProkustesV!$AC91</f>
        <v>1.7628765592113411</v>
      </c>
      <c r="N86">
        <f>ProkustesV!Q91*ProkustesV!$AC91</f>
        <v>0.5653543522735085</v>
      </c>
      <c r="O86">
        <f>ProkustesV!R91*ProkustesV!$AC91</f>
        <v>-0.51119927577047874</v>
      </c>
      <c r="P86">
        <f>ProkustesV!S91*ProkustesV!$AC91</f>
        <v>0.70208450710884174</v>
      </c>
      <c r="Q86">
        <f>ProkustesV!T91*ProkustesV!$AC91</f>
        <v>-1.6745453290818935</v>
      </c>
      <c r="R86">
        <f>ProkustesV!U91*ProkustesV!$AC91</f>
        <v>-1.9527369848220928</v>
      </c>
      <c r="S86">
        <f>ProkustesV!V91*ProkustesV!$AC91</f>
        <v>-1.6649102397176212</v>
      </c>
      <c r="T86">
        <f>ProkustesV!W91*ProkustesV!$AC91</f>
        <v>-3.1042035923003546</v>
      </c>
      <c r="U86">
        <f>ProkustesV!X91*ProkustesV!$AC91</f>
        <v>3.589156986803875E-2</v>
      </c>
    </row>
    <row r="87" spans="1:21" x14ac:dyDescent="0.3">
      <c r="A87" t="str">
        <f>MID(ProkustesV!C92,4,3)&amp;"_"&amp;ProkustesV!A92&amp;"_"&amp;ProkustesV!B92</f>
        <v>alp_17_5</v>
      </c>
      <c r="B87">
        <f>ProkustesV!E92*ProkustesV!$AC92</f>
        <v>1.4512070701951505</v>
      </c>
      <c r="C87">
        <f>ProkustesV!F92*ProkustesV!$AC92</f>
        <v>0.51357078664605538</v>
      </c>
      <c r="D87">
        <f>ProkustesV!G92*ProkustesV!$AC92</f>
        <v>1.488927712005369</v>
      </c>
      <c r="E87">
        <f>ProkustesV!H92*ProkustesV!$AC92</f>
        <v>-0.43516901197077956</v>
      </c>
      <c r="F87">
        <f>ProkustesV!I92*ProkustesV!$AC92</f>
        <v>-0.14042635383532459</v>
      </c>
      <c r="G87">
        <f>ProkustesV!J92*ProkustesV!$AC92</f>
        <v>0.13879754304971748</v>
      </c>
      <c r="H87">
        <f>ProkustesV!K92*ProkustesV!$AC92</f>
        <v>0.61560087434276545</v>
      </c>
      <c r="I87">
        <f>ProkustesV!L92*ProkustesV!$AC92</f>
        <v>1.4674797293242003</v>
      </c>
      <c r="J87">
        <f>ProkustesV!M92*ProkustesV!$AC92</f>
        <v>0.59844763777350429</v>
      </c>
      <c r="K87">
        <f>ProkustesV!N92*ProkustesV!$AC92</f>
        <v>0.50439630262570234</v>
      </c>
      <c r="L87">
        <f>ProkustesV!O92*ProkustesV!$AC92</f>
        <v>-1.4055200348176409</v>
      </c>
      <c r="M87">
        <f>ProkustesV!P92*ProkustesV!$AC92</f>
        <v>1.3769604881310236</v>
      </c>
      <c r="N87">
        <f>ProkustesV!Q92*ProkustesV!$AC92</f>
        <v>0.63705915617528153</v>
      </c>
      <c r="O87">
        <f>ProkustesV!R92*ProkustesV!$AC92</f>
        <v>-0.5268685359083799</v>
      </c>
      <c r="P87">
        <f>ProkustesV!S92*ProkustesV!$AC92</f>
        <v>0.73141998082107584</v>
      </c>
      <c r="Q87">
        <f>ProkustesV!T92*ProkustesV!$AC92</f>
        <v>-1.6263132414053443</v>
      </c>
      <c r="R87">
        <f>ProkustesV!U92*ProkustesV!$AC92</f>
        <v>-1.4977849821642191</v>
      </c>
      <c r="S87">
        <f>ProkustesV!V92*ProkustesV!$AC92</f>
        <v>-1.5540028997945474</v>
      </c>
      <c r="T87">
        <f>ProkustesV!W92*ProkustesV!$AC92</f>
        <v>-2.4789284857081255</v>
      </c>
      <c r="U87">
        <f>ProkustesV!X92*ProkustesV!$AC92</f>
        <v>0.14114986921748646</v>
      </c>
    </row>
    <row r="88" spans="1:21" x14ac:dyDescent="0.3">
      <c r="A88" t="str">
        <f>MID(ProkustesV!C93,4,3)&amp;"_"&amp;ProkustesV!A93&amp;"_"&amp;ProkustesV!B93</f>
        <v>alp_18_1</v>
      </c>
      <c r="B88">
        <f>ProkustesV!E93*ProkustesV!$AC93</f>
        <v>1.3430691418747407</v>
      </c>
      <c r="C88">
        <f>ProkustesV!F93*ProkustesV!$AC93</f>
        <v>0.46653990298779863</v>
      </c>
      <c r="D88">
        <f>ProkustesV!G93*ProkustesV!$AC93</f>
        <v>1.4064689447165286</v>
      </c>
      <c r="E88">
        <f>ProkustesV!H93*ProkustesV!$AC93</f>
        <v>-0.514639286824914</v>
      </c>
      <c r="F88">
        <f>ProkustesV!I93*ProkustesV!$AC93</f>
        <v>-0.27054799793978629</v>
      </c>
      <c r="G88">
        <f>ProkustesV!J93*ProkustesV!$AC93</f>
        <v>-6.4632210178630425E-2</v>
      </c>
      <c r="H88">
        <f>ProkustesV!K93*ProkustesV!$AC93</f>
        <v>0.64207603071808306</v>
      </c>
      <c r="I88">
        <f>ProkustesV!L93*ProkustesV!$AC93</f>
        <v>1.0705560276570791</v>
      </c>
      <c r="J88">
        <f>ProkustesV!M93*ProkustesV!$AC93</f>
        <v>0.61063781106184378</v>
      </c>
      <c r="K88">
        <f>ProkustesV!N93*ProkustesV!$AC93</f>
        <v>0.42486878858676286</v>
      </c>
      <c r="L88">
        <f>ProkustesV!O93*ProkustesV!$AC93</f>
        <v>-1.2108220044991389</v>
      </c>
      <c r="M88">
        <f>ProkustesV!P93*ProkustesV!$AC93</f>
        <v>1.2833010268276372</v>
      </c>
      <c r="N88">
        <f>ProkustesV!Q93*ProkustesV!$AC93</f>
        <v>0.61473369955208923</v>
      </c>
      <c r="O88">
        <f>ProkustesV!R93*ProkustesV!$AC93</f>
        <v>-0.4460559095493602</v>
      </c>
      <c r="P88">
        <f>ProkustesV!S93*ProkustesV!$AC93</f>
        <v>0.66033914239736635</v>
      </c>
      <c r="Q88">
        <f>ProkustesV!T93*ProkustesV!$AC93</f>
        <v>-0.98130661745463144</v>
      </c>
      <c r="R88">
        <f>ProkustesV!U93*ProkustesV!$AC93</f>
        <v>-1.2735346082720078</v>
      </c>
      <c r="S88">
        <f>ProkustesV!V93*ProkustesV!$AC93</f>
        <v>-1.0761810478503493</v>
      </c>
      <c r="T88">
        <f>ProkustesV!W93*ProkustesV!$AC93</f>
        <v>-2.5224165188199494</v>
      </c>
      <c r="U88">
        <f>ProkustesV!X93*ProkustesV!$AC93</f>
        <v>-0.16244930890522921</v>
      </c>
    </row>
    <row r="89" spans="1:21" x14ac:dyDescent="0.3">
      <c r="A89" t="str">
        <f>MID(ProkustesV!C94,4,3)&amp;"_"&amp;ProkustesV!A94&amp;"_"&amp;ProkustesV!B94</f>
        <v>alp_18_2</v>
      </c>
      <c r="B89">
        <f>ProkustesV!E94*ProkustesV!$AC94</f>
        <v>1.6115562831948897</v>
      </c>
      <c r="C89">
        <f>ProkustesV!F94*ProkustesV!$AC94</f>
        <v>0.47353613758601615</v>
      </c>
      <c r="D89">
        <f>ProkustesV!G94*ProkustesV!$AC94</f>
        <v>1.7089236109070558</v>
      </c>
      <c r="E89">
        <f>ProkustesV!H94*ProkustesV!$AC94</f>
        <v>-0.43357763037151886</v>
      </c>
      <c r="F89">
        <f>ProkustesV!I94*ProkustesV!$AC94</f>
        <v>-0.26775665094503259</v>
      </c>
      <c r="G89">
        <f>ProkustesV!J94*ProkustesV!$AC94</f>
        <v>-8.5812958148459184E-2</v>
      </c>
      <c r="H89">
        <f>ProkustesV!K94*ProkustesV!$AC94</f>
        <v>0.64210332368770384</v>
      </c>
      <c r="I89">
        <f>ProkustesV!L94*ProkustesV!$AC94</f>
        <v>1.109248480298529</v>
      </c>
      <c r="J89">
        <f>ProkustesV!M94*ProkustesV!$AC94</f>
        <v>0.63212257255204829</v>
      </c>
      <c r="K89">
        <f>ProkustesV!N94*ProkustesV!$AC94</f>
        <v>0.37960956881996449</v>
      </c>
      <c r="L89">
        <f>ProkustesV!O94*ProkustesV!$AC94</f>
        <v>-1.4322577894718445</v>
      </c>
      <c r="M89">
        <f>ProkustesV!P94*ProkustesV!$AC94</f>
        <v>1.354711953494016</v>
      </c>
      <c r="N89">
        <f>ProkustesV!Q94*ProkustesV!$AC94</f>
        <v>0.61618637321871461</v>
      </c>
      <c r="O89">
        <f>ProkustesV!R94*ProkustesV!$AC94</f>
        <v>-0.38245228275815096</v>
      </c>
      <c r="P89">
        <f>ProkustesV!S94*ProkustesV!$AC94</f>
        <v>0.64206832105346046</v>
      </c>
      <c r="Q89">
        <f>ProkustesV!T94*ProkustesV!$AC94</f>
        <v>-1.0457387006522563</v>
      </c>
      <c r="R89">
        <f>ProkustesV!U94*ProkustesV!$AC94</f>
        <v>-1.5675879742090086</v>
      </c>
      <c r="S89">
        <f>ProkustesV!V94*ProkustesV!$AC94</f>
        <v>-1.3215344566077063</v>
      </c>
      <c r="T89">
        <f>ProkustesV!W94*ProkustesV!$AC94</f>
        <v>-2.5853545697245632</v>
      </c>
      <c r="U89">
        <f>ProkustesV!X94*ProkustesV!$AC94</f>
        <v>-4.7987511464747425E-2</v>
      </c>
    </row>
    <row r="90" spans="1:21" x14ac:dyDescent="0.3">
      <c r="A90" t="str">
        <f>MID(ProkustesV!C95,4,3)&amp;"_"&amp;ProkustesV!A95&amp;"_"&amp;ProkustesV!B95</f>
        <v>alp_18_3</v>
      </c>
      <c r="B90">
        <f>ProkustesV!E95*ProkustesV!$AC95</f>
        <v>1.4940445959207236</v>
      </c>
      <c r="C90">
        <f>ProkustesV!F95*ProkustesV!$AC95</f>
        <v>0.5540996023967244</v>
      </c>
      <c r="D90">
        <f>ProkustesV!G95*ProkustesV!$AC95</f>
        <v>1.5102937939867538</v>
      </c>
      <c r="E90">
        <f>ProkustesV!H95*ProkustesV!$AC95</f>
        <v>-0.43402747816245613</v>
      </c>
      <c r="F90">
        <f>ProkustesV!I95*ProkustesV!$AC95</f>
        <v>-0.38454194826082705</v>
      </c>
      <c r="G90">
        <f>ProkustesV!J95*ProkustesV!$AC95</f>
        <v>4.0413304524565333E-2</v>
      </c>
      <c r="H90">
        <f>ProkustesV!K95*ProkustesV!$AC95</f>
        <v>0.68299237194807139</v>
      </c>
      <c r="I90">
        <f>ProkustesV!L95*ProkustesV!$AC95</f>
        <v>1.0187652942147971</v>
      </c>
      <c r="J90">
        <f>ProkustesV!M95*ProkustesV!$AC95</f>
        <v>0.63550633119695343</v>
      </c>
      <c r="K90">
        <f>ProkustesV!N95*ProkustesV!$AC95</f>
        <v>0.4666330332745684</v>
      </c>
      <c r="L90">
        <f>ProkustesV!O95*ProkustesV!$AC95</f>
        <v>-1.2821815506329379</v>
      </c>
      <c r="M90">
        <f>ProkustesV!P95*ProkustesV!$AC95</f>
        <v>1.3479674226592584</v>
      </c>
      <c r="N90">
        <f>ProkustesV!Q95*ProkustesV!$AC95</f>
        <v>0.62907679239384795</v>
      </c>
      <c r="O90">
        <f>ProkustesV!R95*ProkustesV!$AC95</f>
        <v>-0.3971769661814753</v>
      </c>
      <c r="P90">
        <f>ProkustesV!S95*ProkustesV!$AC95</f>
        <v>0.6721449606491956</v>
      </c>
      <c r="Q90">
        <f>ProkustesV!T95*ProkustesV!$AC95</f>
        <v>-1.1640095499494965</v>
      </c>
      <c r="R90">
        <f>ProkustesV!U95*ProkustesV!$AC95</f>
        <v>-1.4673814933387543</v>
      </c>
      <c r="S90">
        <f>ProkustesV!V95*ProkustesV!$AC95</f>
        <v>-1.5039665433009706</v>
      </c>
      <c r="T90">
        <f>ProkustesV!W95*ProkustesV!$AC95</f>
        <v>-2.4899509313453891</v>
      </c>
      <c r="U90">
        <f>ProkustesV!X95*ProkustesV!$AC95</f>
        <v>7.1303098240167104E-2</v>
      </c>
    </row>
    <row r="91" spans="1:21" x14ac:dyDescent="0.3">
      <c r="A91" t="str">
        <f>MID(ProkustesV!C96,4,3)&amp;"_"&amp;ProkustesV!A96&amp;"_"&amp;ProkustesV!B96</f>
        <v>alp_18_4</v>
      </c>
      <c r="B91">
        <f>ProkustesV!E96*ProkustesV!$AC96</f>
        <v>1.4351358379296673</v>
      </c>
      <c r="C91">
        <f>ProkustesV!F96*ProkustesV!$AC96</f>
        <v>0.38493132149030074</v>
      </c>
      <c r="D91">
        <f>ProkustesV!G96*ProkustesV!$AC96</f>
        <v>1.507950733932609</v>
      </c>
      <c r="E91">
        <f>ProkustesV!H96*ProkustesV!$AC96</f>
        <v>-0.4732082518481931</v>
      </c>
      <c r="F91">
        <f>ProkustesV!I96*ProkustesV!$AC96</f>
        <v>-0.35618393769066969</v>
      </c>
      <c r="G91">
        <f>ProkustesV!J96*ProkustesV!$AC96</f>
        <v>3.2285032497596219E-2</v>
      </c>
      <c r="H91">
        <f>ProkustesV!K96*ProkustesV!$AC96</f>
        <v>0.56598569611703831</v>
      </c>
      <c r="I91">
        <f>ProkustesV!L96*ProkustesV!$AC96</f>
        <v>1.2603867542451503</v>
      </c>
      <c r="J91">
        <f>ProkustesV!M96*ProkustesV!$AC96</f>
        <v>0.58646682015788931</v>
      </c>
      <c r="K91">
        <f>ProkustesV!N96*ProkustesV!$AC96</f>
        <v>0.38237272861721322</v>
      </c>
      <c r="L91">
        <f>ProkustesV!O96*ProkustesV!$AC96</f>
        <v>-1.439916830381891</v>
      </c>
      <c r="M91">
        <f>ProkustesV!P96*ProkustesV!$AC96</f>
        <v>1.3448446049748721</v>
      </c>
      <c r="N91">
        <f>ProkustesV!Q96*ProkustesV!$AC96</f>
        <v>0.67641995504086416</v>
      </c>
      <c r="O91">
        <f>ProkustesV!R96*ProkustesV!$AC96</f>
        <v>-0.40485910756008758</v>
      </c>
      <c r="P91">
        <f>ProkustesV!S96*ProkustesV!$AC96</f>
        <v>0.70442495166589192</v>
      </c>
      <c r="Q91">
        <f>ProkustesV!T96*ProkustesV!$AC96</f>
        <v>-1.1896290183411735</v>
      </c>
      <c r="R91">
        <f>ProkustesV!U96*ProkustesV!$AC96</f>
        <v>-1.4026165177541334</v>
      </c>
      <c r="S91">
        <f>ProkustesV!V96*ProkustesV!$AC96</f>
        <v>-1.3684209930535172</v>
      </c>
      <c r="T91">
        <f>ProkustesV!W96*ProkustesV!$AC96</f>
        <v>-2.2776667090172658</v>
      </c>
      <c r="U91">
        <f>ProkustesV!X96*ProkustesV!$AC96</f>
        <v>3.1298786136261497E-2</v>
      </c>
    </row>
    <row r="92" spans="1:21" x14ac:dyDescent="0.3">
      <c r="A92" t="str">
        <f>MID(ProkustesV!C97,4,3)&amp;"_"&amp;ProkustesV!A97&amp;"_"&amp;ProkustesV!B97</f>
        <v>alp_18_5</v>
      </c>
      <c r="B92">
        <f>ProkustesV!E97*ProkustesV!$AC97</f>
        <v>1.4550062780708024</v>
      </c>
      <c r="C92">
        <f>ProkustesV!F97*ProkustesV!$AC97</f>
        <v>0.48939420862079552</v>
      </c>
      <c r="D92">
        <f>ProkustesV!G97*ProkustesV!$AC97</f>
        <v>1.4627701806183462</v>
      </c>
      <c r="E92">
        <f>ProkustesV!H97*ProkustesV!$AC97</f>
        <v>-0.47847835266642835</v>
      </c>
      <c r="F92">
        <f>ProkustesV!I97*ProkustesV!$AC97</f>
        <v>-0.35971884298355911</v>
      </c>
      <c r="G92">
        <f>ProkustesV!J97*ProkustesV!$AC97</f>
        <v>-1.6936268892332691E-2</v>
      </c>
      <c r="H92">
        <f>ProkustesV!K97*ProkustesV!$AC97</f>
        <v>0.55967412787366289</v>
      </c>
      <c r="I92">
        <f>ProkustesV!L97*ProkustesV!$AC97</f>
        <v>1.1691382037191831</v>
      </c>
      <c r="J92">
        <f>ProkustesV!M97*ProkustesV!$AC97</f>
        <v>0.54195860331438783</v>
      </c>
      <c r="K92">
        <f>ProkustesV!N97*ProkustesV!$AC97</f>
        <v>0.45865242928930894</v>
      </c>
      <c r="L92">
        <f>ProkustesV!O97*ProkustesV!$AC97</f>
        <v>-1.3221921490193542</v>
      </c>
      <c r="M92">
        <f>ProkustesV!P97*ProkustesV!$AC97</f>
        <v>1.2477141734973696</v>
      </c>
      <c r="N92">
        <f>ProkustesV!Q97*ProkustesV!$AC97</f>
        <v>0.57276405847227485</v>
      </c>
      <c r="O92">
        <f>ProkustesV!R97*ProkustesV!$AC97</f>
        <v>-0.4622000824744783</v>
      </c>
      <c r="P92">
        <f>ProkustesV!S97*ProkustesV!$AC97</f>
        <v>0.55479383060739795</v>
      </c>
      <c r="Q92">
        <f>ProkustesV!T97*ProkustesV!$AC97</f>
        <v>-1.1414665088748623</v>
      </c>
      <c r="R92">
        <f>ProkustesV!U97*ProkustesV!$AC97</f>
        <v>-1.2625642858686235</v>
      </c>
      <c r="S92">
        <f>ProkustesV!V97*ProkustesV!$AC97</f>
        <v>-1.3199680433686518</v>
      </c>
      <c r="T92">
        <f>ProkustesV!W97*ProkustesV!$AC97</f>
        <v>-2.2024968041859814</v>
      </c>
      <c r="U92">
        <f>ProkustesV!X97*ProkustesV!$AC97</f>
        <v>5.4147193806975566E-2</v>
      </c>
    </row>
    <row r="93" spans="1:21" x14ac:dyDescent="0.3">
      <c r="A93" t="str">
        <f>MID(ProkustesV!C98,4,3)&amp;"_"&amp;ProkustesV!A98&amp;"_"&amp;ProkustesV!B98</f>
        <v>alp_19_1</v>
      </c>
      <c r="B93">
        <f>ProkustesV!E98*ProkustesV!$AC98</f>
        <v>3.3285299988022539</v>
      </c>
      <c r="C93">
        <f>ProkustesV!F98*ProkustesV!$AC98</f>
        <v>0.70762819398685273</v>
      </c>
      <c r="D93">
        <f>ProkustesV!G98*ProkustesV!$AC98</f>
        <v>3.3482653163798504</v>
      </c>
      <c r="E93">
        <f>ProkustesV!H98*ProkustesV!$AC98</f>
        <v>-0.79677806249209138</v>
      </c>
      <c r="F93">
        <f>ProkustesV!I98*ProkustesV!$AC98</f>
        <v>1.1688524467867916</v>
      </c>
      <c r="G93">
        <f>ProkustesV!J98*ProkustesV!$AC98</f>
        <v>-4.2445887836275717E-2</v>
      </c>
      <c r="H93">
        <f>ProkustesV!K98*ProkustesV!$AC98</f>
        <v>0.59650331196241935</v>
      </c>
      <c r="I93">
        <f>ProkustesV!L98*ProkustesV!$AC98</f>
        <v>1.6867954859996368</v>
      </c>
      <c r="J93">
        <f>ProkustesV!M98*ProkustesV!$AC98</f>
        <v>0.53983793642252365</v>
      </c>
      <c r="K93">
        <f>ProkustesV!N98*ProkustesV!$AC98</f>
        <v>0.59515112669402193</v>
      </c>
      <c r="L93">
        <f>ProkustesV!O98*ProkustesV!$AC98</f>
        <v>-2.420082263381016</v>
      </c>
      <c r="M93">
        <f>ProkustesV!P98*ProkustesV!$AC98</f>
        <v>2.2182069670234448</v>
      </c>
      <c r="N93">
        <f>ProkustesV!Q98*ProkustesV!$AC98</f>
        <v>0.50190464422883296</v>
      </c>
      <c r="O93">
        <f>ProkustesV!R98*ProkustesV!$AC98</f>
        <v>-0.55724275957440306</v>
      </c>
      <c r="P93">
        <f>ProkustesV!S98*ProkustesV!$AC98</f>
        <v>0.57485143422494167</v>
      </c>
      <c r="Q93">
        <f>ProkustesV!T98*ProkustesV!$AC98</f>
        <v>-1.6187055247226698</v>
      </c>
      <c r="R93">
        <f>ProkustesV!U98*ProkustesV!$AC98</f>
        <v>-2.4988454974480319</v>
      </c>
      <c r="S93">
        <f>ProkustesV!V98*ProkustesV!$AC98</f>
        <v>-1.885590755346902</v>
      </c>
      <c r="T93">
        <f>ProkustesV!W98*ProkustesV!$AC98</f>
        <v>-5.1398173279785651</v>
      </c>
      <c r="U93">
        <f>ProkustesV!X98*ProkustesV!$AC98</f>
        <v>-0.30701905078597952</v>
      </c>
    </row>
    <row r="94" spans="1:21" x14ac:dyDescent="0.3">
      <c r="A94" t="str">
        <f>MID(ProkustesV!C99,4,3)&amp;"_"&amp;ProkustesV!A99&amp;"_"&amp;ProkustesV!B99</f>
        <v>alp_19_2</v>
      </c>
      <c r="B94">
        <f>ProkustesV!E99*ProkustesV!$AC99</f>
        <v>3.0396099166282795</v>
      </c>
      <c r="C94">
        <f>ProkustesV!F99*ProkustesV!$AC99</f>
        <v>0.70530388743816208</v>
      </c>
      <c r="D94">
        <f>ProkustesV!G99*ProkustesV!$AC99</f>
        <v>3.0928575879693634</v>
      </c>
      <c r="E94">
        <f>ProkustesV!H99*ProkustesV!$AC99</f>
        <v>-0.68348601547149412</v>
      </c>
      <c r="F94">
        <f>ProkustesV!I99*ProkustesV!$AC99</f>
        <v>1.0782360447644208</v>
      </c>
      <c r="G94">
        <f>ProkustesV!J99*ProkustesV!$AC99</f>
        <v>7.877686302704924E-2</v>
      </c>
      <c r="H94">
        <f>ProkustesV!K99*ProkustesV!$AC99</f>
        <v>0.32100727846617971</v>
      </c>
      <c r="I94">
        <f>ProkustesV!L99*ProkustesV!$AC99</f>
        <v>1.5016077717325722</v>
      </c>
      <c r="J94">
        <f>ProkustesV!M99*ProkustesV!$AC99</f>
        <v>0.36009567908029161</v>
      </c>
      <c r="K94">
        <f>ProkustesV!N99*ProkustesV!$AC99</f>
        <v>0.51163081654538989</v>
      </c>
      <c r="L94">
        <f>ProkustesV!O99*ProkustesV!$AC99</f>
        <v>-2.2292139560270789</v>
      </c>
      <c r="M94">
        <f>ProkustesV!P99*ProkustesV!$AC99</f>
        <v>1.7682133537575837</v>
      </c>
      <c r="N94">
        <f>ProkustesV!Q99*ProkustesV!$AC99</f>
        <v>0.40501671163220526</v>
      </c>
      <c r="O94">
        <f>ProkustesV!R99*ProkustesV!$AC99</f>
        <v>-0.54962301051399132</v>
      </c>
      <c r="P94">
        <f>ProkustesV!S99*ProkustesV!$AC99</f>
        <v>0.44346442126319624</v>
      </c>
      <c r="Q94">
        <f>ProkustesV!T99*ProkustesV!$AC99</f>
        <v>-1.5751778485260635</v>
      </c>
      <c r="R94">
        <f>ProkustesV!U99*ProkustesV!$AC99</f>
        <v>-2.3071985499603667</v>
      </c>
      <c r="S94">
        <f>ProkustesV!V99*ProkustesV!$AC99</f>
        <v>-1.7675648494697904</v>
      </c>
      <c r="T94">
        <f>ProkustesV!W99*ProkustesV!$AC99</f>
        <v>-4.2038704458336875</v>
      </c>
      <c r="U94">
        <f>ProkustesV!X99*ProkustesV!$AC99</f>
        <v>1.031239017161102E-2</v>
      </c>
    </row>
    <row r="95" spans="1:21" x14ac:dyDescent="0.3">
      <c r="A95" t="str">
        <f>MID(ProkustesV!C100,4,3)&amp;"_"&amp;ProkustesV!A100&amp;"_"&amp;ProkustesV!B100</f>
        <v>alp_19_3</v>
      </c>
      <c r="B95">
        <f>ProkustesV!E100*ProkustesV!$AC100</f>
        <v>2.7278560312483782</v>
      </c>
      <c r="C95">
        <f>ProkustesV!F100*ProkustesV!$AC100</f>
        <v>0.71344801876325681</v>
      </c>
      <c r="D95">
        <f>ProkustesV!G100*ProkustesV!$AC100</f>
        <v>2.8143535352568998</v>
      </c>
      <c r="E95">
        <f>ProkustesV!H100*ProkustesV!$AC100</f>
        <v>-0.75204774318520584</v>
      </c>
      <c r="F95">
        <f>ProkustesV!I100*ProkustesV!$AC100</f>
        <v>0.66429699213882187</v>
      </c>
      <c r="G95">
        <f>ProkustesV!J100*ProkustesV!$AC100</f>
        <v>4.6722940460382417E-2</v>
      </c>
      <c r="H95">
        <f>ProkustesV!K100*ProkustesV!$AC100</f>
        <v>0.27860115276564745</v>
      </c>
      <c r="I95">
        <f>ProkustesV!L100*ProkustesV!$AC100</f>
        <v>1.5456026301825221</v>
      </c>
      <c r="J95">
        <f>ProkustesV!M100*ProkustesV!$AC100</f>
        <v>0.31164976764779895</v>
      </c>
      <c r="K95">
        <f>ProkustesV!N100*ProkustesV!$AC100</f>
        <v>0.57987520075114862</v>
      </c>
      <c r="L95">
        <f>ProkustesV!O100*ProkustesV!$AC100</f>
        <v>-1.799756579953782</v>
      </c>
      <c r="M95">
        <f>ProkustesV!P100*ProkustesV!$AC100</f>
        <v>1.736184326637854</v>
      </c>
      <c r="N95">
        <f>ProkustesV!Q100*ProkustesV!$AC100</f>
        <v>0.33384851892309586</v>
      </c>
      <c r="O95">
        <f>ProkustesV!R100*ProkustesV!$AC100</f>
        <v>-0.70608492584313631</v>
      </c>
      <c r="P95">
        <f>ProkustesV!S100*ProkustesV!$AC100</f>
        <v>0.38371040603412288</v>
      </c>
      <c r="Q95">
        <f>ProkustesV!T100*ProkustesV!$AC100</f>
        <v>-1.5258407086552628</v>
      </c>
      <c r="R95">
        <f>ProkustesV!U100*ProkustesV!$AC100</f>
        <v>-1.7225073708758225</v>
      </c>
      <c r="S95">
        <f>ProkustesV!V100*ProkustesV!$AC100</f>
        <v>-1.5833848650448901</v>
      </c>
      <c r="T95">
        <f>ProkustesV!W100*ProkustesV!$AC100</f>
        <v>-3.9920574292085664</v>
      </c>
      <c r="U95">
        <f>ProkustesV!X100*ProkustesV!$AC100</f>
        <v>-5.4467836547851589E-2</v>
      </c>
    </row>
    <row r="96" spans="1:21" x14ac:dyDescent="0.3">
      <c r="A96" t="str">
        <f>MID(ProkustesV!C101,4,3)&amp;"_"&amp;ProkustesV!A101&amp;"_"&amp;ProkustesV!B101</f>
        <v>alp_19_4</v>
      </c>
      <c r="B96">
        <f>ProkustesV!E101*ProkustesV!$AC101</f>
        <v>3.2654107443771654</v>
      </c>
      <c r="C96">
        <f>ProkustesV!F101*ProkustesV!$AC101</f>
        <v>0.63028660905846445</v>
      </c>
      <c r="D96">
        <f>ProkustesV!G101*ProkustesV!$AC101</f>
        <v>3.2181201850378391</v>
      </c>
      <c r="E96">
        <f>ProkustesV!H101*ProkustesV!$AC101</f>
        <v>-0.72393872110711899</v>
      </c>
      <c r="F96">
        <f>ProkustesV!I101*ProkustesV!$AC101</f>
        <v>0.5212844855849682</v>
      </c>
      <c r="G96">
        <f>ProkustesV!J101*ProkustesV!$AC101</f>
        <v>-7.4278915341768753E-2</v>
      </c>
      <c r="H96">
        <f>ProkustesV!K101*ProkustesV!$AC101</f>
        <v>0.45980279510497885</v>
      </c>
      <c r="I96">
        <f>ProkustesV!L101*ProkustesV!$AC101</f>
        <v>1.5768540009004677</v>
      </c>
      <c r="J96">
        <f>ProkustesV!M101*ProkustesV!$AC101</f>
        <v>0.43679244232151748</v>
      </c>
      <c r="K96">
        <f>ProkustesV!N101*ProkustesV!$AC101</f>
        <v>0.49632496274761145</v>
      </c>
      <c r="L96">
        <f>ProkustesV!O101*ProkustesV!$AC101</f>
        <v>-2.3153746383603564</v>
      </c>
      <c r="M96">
        <f>ProkustesV!P101*ProkustesV!$AC101</f>
        <v>1.6571512463090121</v>
      </c>
      <c r="N96">
        <f>ProkustesV!Q101*ProkustesV!$AC101</f>
        <v>0.48067849357565429</v>
      </c>
      <c r="O96">
        <f>ProkustesV!R101*ProkustesV!$AC101</f>
        <v>-0.54770489512803033</v>
      </c>
      <c r="P96">
        <f>ProkustesV!S101*ProkustesV!$AC101</f>
        <v>0.51116608146216402</v>
      </c>
      <c r="Q96">
        <f>ProkustesV!T101*ProkustesV!$AC101</f>
        <v>-1.4065810365746096</v>
      </c>
      <c r="R96">
        <f>ProkustesV!U101*ProkustesV!$AC101</f>
        <v>-2.1471626102443921</v>
      </c>
      <c r="S96">
        <f>ProkustesV!V101*ProkustesV!$AC101</f>
        <v>-1.5344304216875824</v>
      </c>
      <c r="T96">
        <f>ProkustesV!W101*ProkustesV!$AC101</f>
        <v>-4.4307195641950843</v>
      </c>
      <c r="U96">
        <f>ProkustesV!X101*ProkustesV!$AC101</f>
        <v>-7.3681085307345018E-2</v>
      </c>
    </row>
    <row r="97" spans="1:21" x14ac:dyDescent="0.3">
      <c r="A97" t="str">
        <f>MID(ProkustesV!C102,4,3)&amp;"_"&amp;ProkustesV!A102&amp;"_"&amp;ProkustesV!B102</f>
        <v>alp_19_5</v>
      </c>
      <c r="B97">
        <f>ProkustesV!E102*ProkustesV!$AC102</f>
        <v>3.1460230760409189</v>
      </c>
      <c r="C97">
        <f>ProkustesV!F102*ProkustesV!$AC102</f>
        <v>0.74743835740588593</v>
      </c>
      <c r="D97">
        <f>ProkustesV!G102*ProkustesV!$AC102</f>
        <v>3.2218434183656379</v>
      </c>
      <c r="E97">
        <f>ProkustesV!H102*ProkustesV!$AC102</f>
        <v>-0.58325331871592478</v>
      </c>
      <c r="F97">
        <f>ProkustesV!I102*ProkustesV!$AC102</f>
        <v>1.0245010754902266</v>
      </c>
      <c r="G97">
        <f>ProkustesV!J102*ProkustesV!$AC102</f>
        <v>0.17871299714783856</v>
      </c>
      <c r="H97">
        <f>ProkustesV!K102*ProkustesV!$AC102</f>
        <v>0.44286326112254731</v>
      </c>
      <c r="I97">
        <f>ProkustesV!L102*ProkustesV!$AC102</f>
        <v>1.2648828284856808</v>
      </c>
      <c r="J97">
        <f>ProkustesV!M102*ProkustesV!$AC102</f>
        <v>0.47161477168901672</v>
      </c>
      <c r="K97">
        <f>ProkustesV!N102*ProkustesV!$AC102</f>
        <v>0.46618839763653841</v>
      </c>
      <c r="L97">
        <f>ProkustesV!O102*ProkustesV!$AC102</f>
        <v>-2.4987625320495805</v>
      </c>
      <c r="M97">
        <f>ProkustesV!P102*ProkustesV!$AC102</f>
        <v>1.9305235601974566</v>
      </c>
      <c r="N97">
        <f>ProkustesV!Q102*ProkustesV!$AC102</f>
        <v>0.50423257376787678</v>
      </c>
      <c r="O97">
        <f>ProkustesV!R102*ProkustesV!$AC102</f>
        <v>-0.5607834978681322</v>
      </c>
      <c r="P97">
        <f>ProkustesV!S102*ProkustesV!$AC102</f>
        <v>0.61474614080829548</v>
      </c>
      <c r="Q97">
        <f>ProkustesV!T102*ProkustesV!$AC102</f>
        <v>-1.6929956167265525</v>
      </c>
      <c r="R97">
        <f>ProkustesV!U102*ProkustesV!$AC102</f>
        <v>-2.3798951614183119</v>
      </c>
      <c r="S97">
        <f>ProkustesV!V102*ProkustesV!$AC102</f>
        <v>-1.9416161937407084</v>
      </c>
      <c r="T97">
        <f>ProkustesV!W102*ProkustesV!$AC102</f>
        <v>-4.5471773773017929</v>
      </c>
      <c r="U97">
        <f>ProkustesV!X102*ProkustesV!$AC102</f>
        <v>0.19089586864858546</v>
      </c>
    </row>
    <row r="98" spans="1:21" x14ac:dyDescent="0.3">
      <c r="A98" t="str">
        <f>MID(ProkustesV!C103,4,3)&amp;"_"&amp;ProkustesV!A103&amp;"_"&amp;ProkustesV!B103</f>
        <v>alp_20_1</v>
      </c>
      <c r="B98">
        <f>ProkustesV!E103*ProkustesV!$AC103</f>
        <v>1.9736993860099874</v>
      </c>
      <c r="C98">
        <f>ProkustesV!F103*ProkustesV!$AC103</f>
        <v>0.49395955268647129</v>
      </c>
      <c r="D98">
        <f>ProkustesV!G103*ProkustesV!$AC103</f>
        <v>2.0038718734834871</v>
      </c>
      <c r="E98">
        <f>ProkustesV!H103*ProkustesV!$AC103</f>
        <v>-0.52763349336241427</v>
      </c>
      <c r="F98">
        <f>ProkustesV!I103*ProkustesV!$AC103</f>
        <v>-4.6904965143349631E-2</v>
      </c>
      <c r="G98">
        <f>ProkustesV!J103*ProkustesV!$AC103</f>
        <v>4.5293317242756599E-2</v>
      </c>
      <c r="H98">
        <f>ProkustesV!K103*ProkustesV!$AC103</f>
        <v>0.70898305927789951</v>
      </c>
      <c r="I98">
        <f>ProkustesV!L103*ProkustesV!$AC103</f>
        <v>1.5457752818666541</v>
      </c>
      <c r="J98">
        <f>ProkustesV!M103*ProkustesV!$AC103</f>
        <v>0.73981053887143688</v>
      </c>
      <c r="K98">
        <f>ProkustesV!N103*ProkustesV!$AC103</f>
        <v>0.50197310581115351</v>
      </c>
      <c r="L98">
        <f>ProkustesV!O103*ProkustesV!$AC103</f>
        <v>-1.8002550240554025</v>
      </c>
      <c r="M98">
        <f>ProkustesV!P103*ProkustesV!$AC103</f>
        <v>1.4605528492015971</v>
      </c>
      <c r="N98">
        <f>ProkustesV!Q103*ProkustesV!$AC103</f>
        <v>0.74285900686936801</v>
      </c>
      <c r="O98">
        <f>ProkustesV!R103*ProkustesV!$AC103</f>
        <v>-0.35371166051658742</v>
      </c>
      <c r="P98">
        <f>ProkustesV!S103*ProkustesV!$AC103</f>
        <v>0.79983107846925927</v>
      </c>
      <c r="Q98">
        <f>ProkustesV!T103*ProkustesV!$AC103</f>
        <v>-1.5301105637808992</v>
      </c>
      <c r="R98">
        <f>ProkustesV!U103*ProkustesV!$AC103</f>
        <v>-2.0533145964137893</v>
      </c>
      <c r="S98">
        <f>ProkustesV!V103*ProkustesV!$AC103</f>
        <v>-1.6366049367929663</v>
      </c>
      <c r="T98">
        <f>ProkustesV!W103*ProkustesV!$AC103</f>
        <v>-3.0685829895802201</v>
      </c>
      <c r="U98">
        <f>ProkustesV!X103*ProkustesV!$AC103</f>
        <v>5.051017644331267E-4</v>
      </c>
    </row>
    <row r="99" spans="1:21" x14ac:dyDescent="0.3">
      <c r="A99" t="str">
        <f>MID(ProkustesV!C104,4,3)&amp;"_"&amp;ProkustesV!A104&amp;"_"&amp;ProkustesV!B104</f>
        <v>alp_20_2</v>
      </c>
      <c r="B99">
        <f>ProkustesV!E104*ProkustesV!$AC104</f>
        <v>2.394888286224452</v>
      </c>
      <c r="C99">
        <f>ProkustesV!F104*ProkustesV!$AC104</f>
        <v>0.57260969323060873</v>
      </c>
      <c r="D99">
        <f>ProkustesV!G104*ProkustesV!$AC104</f>
        <v>2.4942240337173121</v>
      </c>
      <c r="E99">
        <f>ProkustesV!H104*ProkustesV!$AC104</f>
        <v>-0.44612696115085532</v>
      </c>
      <c r="F99">
        <f>ProkustesV!I104*ProkustesV!$AC104</f>
        <v>0.46464082533993095</v>
      </c>
      <c r="G99">
        <f>ProkustesV!J104*ProkustesV!$AC104</f>
        <v>8.7717000646463178E-2</v>
      </c>
      <c r="H99">
        <f>ProkustesV!K104*ProkustesV!$AC104</f>
        <v>0.60780391643718501</v>
      </c>
      <c r="I99">
        <f>ProkustesV!L104*ProkustesV!$AC104</f>
        <v>1.5532166196350472</v>
      </c>
      <c r="J99">
        <f>ProkustesV!M104*ProkustesV!$AC104</f>
        <v>0.61223087979197388</v>
      </c>
      <c r="K99">
        <f>ProkustesV!N104*ProkustesV!$AC104</f>
        <v>0.36427419684554296</v>
      </c>
      <c r="L99">
        <f>ProkustesV!O104*ProkustesV!$AC104</f>
        <v>-2.1623778853015772</v>
      </c>
      <c r="M99">
        <f>ProkustesV!P104*ProkustesV!$AC104</f>
        <v>1.4155106955741357</v>
      </c>
      <c r="N99">
        <f>ProkustesV!Q104*ProkustesV!$AC104</f>
        <v>0.61519483200136116</v>
      </c>
      <c r="O99">
        <f>ProkustesV!R104*ProkustesV!$AC104</f>
        <v>-0.43189104992212951</v>
      </c>
      <c r="P99">
        <f>ProkustesV!S104*ProkustesV!$AC104</f>
        <v>0.64120798295056869</v>
      </c>
      <c r="Q99">
        <f>ProkustesV!T104*ProkustesV!$AC104</f>
        <v>-1.7162949499490785</v>
      </c>
      <c r="R99">
        <f>ProkustesV!U104*ProkustesV!$AC104</f>
        <v>-2.1726596025178702</v>
      </c>
      <c r="S99">
        <f>ProkustesV!V104*ProkustesV!$AC104</f>
        <v>-1.525073974685311</v>
      </c>
      <c r="T99">
        <f>ProkustesV!W104*ProkustesV!$AC104</f>
        <v>-3.495153945963311</v>
      </c>
      <c r="U99">
        <f>ProkustesV!X104*ProkustesV!$AC104</f>
        <v>0.12605263389580429</v>
      </c>
    </row>
    <row r="100" spans="1:21" x14ac:dyDescent="0.3">
      <c r="A100" t="str">
        <f>MID(ProkustesV!C105,4,3)&amp;"_"&amp;ProkustesV!A105&amp;"_"&amp;ProkustesV!B105</f>
        <v>alp_20_3</v>
      </c>
      <c r="B100">
        <f>ProkustesV!E105*ProkustesV!$AC105</f>
        <v>2.3030875396837178</v>
      </c>
      <c r="C100">
        <f>ProkustesV!F105*ProkustesV!$AC105</f>
        <v>0.5491119954032051</v>
      </c>
      <c r="D100">
        <f>ProkustesV!G105*ProkustesV!$AC105</f>
        <v>2.3201917140499635</v>
      </c>
      <c r="E100">
        <f>ProkustesV!H105*ProkustesV!$AC105</f>
        <v>-0.5167945209928535</v>
      </c>
      <c r="F100">
        <f>ProkustesV!I105*ProkustesV!$AC105</f>
        <v>0.10373067153590432</v>
      </c>
      <c r="G100">
        <f>ProkustesV!J105*ProkustesV!$AC105</f>
        <v>2.1871047609823287E-2</v>
      </c>
      <c r="H100">
        <f>ProkustesV!K105*ProkustesV!$AC105</f>
        <v>0.66313328621855672</v>
      </c>
      <c r="I100">
        <f>ProkustesV!L105*ProkustesV!$AC105</f>
        <v>1.663158655156983</v>
      </c>
      <c r="J100">
        <f>ProkustesV!M105*ProkustesV!$AC105</f>
        <v>0.66431017895017908</v>
      </c>
      <c r="K100">
        <f>ProkustesV!N105*ProkustesV!$AC105</f>
        <v>0.44736242663219838</v>
      </c>
      <c r="L100">
        <f>ProkustesV!O105*ProkustesV!$AC105</f>
        <v>-1.8452174224460172</v>
      </c>
      <c r="M100">
        <f>ProkustesV!P105*ProkustesV!$AC105</f>
        <v>1.4233994525536833</v>
      </c>
      <c r="N100">
        <f>ProkustesV!Q105*ProkustesV!$AC105</f>
        <v>0.65358214787214541</v>
      </c>
      <c r="O100">
        <f>ProkustesV!R105*ProkustesV!$AC105</f>
        <v>-0.43823889264494337</v>
      </c>
      <c r="P100">
        <f>ProkustesV!S105*ProkustesV!$AC105</f>
        <v>0.65437197366092315</v>
      </c>
      <c r="Q100">
        <f>ProkustesV!T105*ProkustesV!$AC105</f>
        <v>-1.6433803189727729</v>
      </c>
      <c r="R100">
        <f>ProkustesV!U105*ProkustesV!$AC105</f>
        <v>-2.0081909126039079</v>
      </c>
      <c r="S100">
        <f>ProkustesV!V105*ProkustesV!$AC105</f>
        <v>-1.4514225761522037</v>
      </c>
      <c r="T100">
        <f>ProkustesV!W105*ProkustesV!$AC105</f>
        <v>-3.5090102920194859</v>
      </c>
      <c r="U100">
        <f>ProkustesV!X105*ProkustesV!$AC105</f>
        <v>-5.5065503254022111E-2</v>
      </c>
    </row>
    <row r="101" spans="1:21" x14ac:dyDescent="0.3">
      <c r="A101" t="str">
        <f>MID(ProkustesV!C106,4,3)&amp;"_"&amp;ProkustesV!A106&amp;"_"&amp;ProkustesV!B106</f>
        <v>alp_20_4</v>
      </c>
      <c r="B101">
        <f>ProkustesV!E106*ProkustesV!$AC106</f>
        <v>2.3748032820435263</v>
      </c>
      <c r="C101">
        <f>ProkustesV!F106*ProkustesV!$AC106</f>
        <v>0.47938819358488838</v>
      </c>
      <c r="D101">
        <f>ProkustesV!G106*ProkustesV!$AC106</f>
        <v>2.3671334312747279</v>
      </c>
      <c r="E101">
        <f>ProkustesV!H106*ProkustesV!$AC106</f>
        <v>-0.47416793357756765</v>
      </c>
      <c r="F101">
        <f>ProkustesV!I106*ProkustesV!$AC106</f>
        <v>0.43813186039748664</v>
      </c>
      <c r="G101">
        <f>ProkustesV!J106*ProkustesV!$AC106</f>
        <v>1.3300499267758574E-2</v>
      </c>
      <c r="H101">
        <f>ProkustesV!K106*ProkustesV!$AC106</f>
        <v>0.56044925061955686</v>
      </c>
      <c r="I101">
        <f>ProkustesV!L106*ProkustesV!$AC106</f>
        <v>1.6107587435876094</v>
      </c>
      <c r="J101">
        <f>ProkustesV!M106*ProkustesV!$AC106</f>
        <v>0.4974799044964916</v>
      </c>
      <c r="K101">
        <f>ProkustesV!N106*ProkustesV!$AC106</f>
        <v>0.44288884082816854</v>
      </c>
      <c r="L101">
        <f>ProkustesV!O106*ProkustesV!$AC106</f>
        <v>-1.9961494414040459</v>
      </c>
      <c r="M101">
        <f>ProkustesV!P106*ProkustesV!$AC106</f>
        <v>1.4434569064739076</v>
      </c>
      <c r="N101">
        <f>ProkustesV!Q106*ProkustesV!$AC106</f>
        <v>0.55305415037745942</v>
      </c>
      <c r="O101">
        <f>ProkustesV!R106*ProkustesV!$AC106</f>
        <v>-0.41956271414440277</v>
      </c>
      <c r="P101">
        <f>ProkustesV!S106*ProkustesV!$AC106</f>
        <v>0.55236309167563979</v>
      </c>
      <c r="Q101">
        <f>ProkustesV!T106*ProkustesV!$AC106</f>
        <v>-1.5475854257620518</v>
      </c>
      <c r="R101">
        <f>ProkustesV!U106*ProkustesV!$AC106</f>
        <v>-2.1943880591355196</v>
      </c>
      <c r="S101">
        <f>ProkustesV!V106*ProkustesV!$AC106</f>
        <v>-1.4651924399445464</v>
      </c>
      <c r="T101">
        <f>ProkustesV!W106*ProkustesV!$AC106</f>
        <v>-3.1528813310084614</v>
      </c>
      <c r="U101">
        <f>ProkustesV!X106*ProkustesV!$AC106</f>
        <v>-8.3284155558678491E-2</v>
      </c>
    </row>
    <row r="102" spans="1:21" x14ac:dyDescent="0.3">
      <c r="A102" t="str">
        <f>MID(ProkustesV!C107,4,3)&amp;"_"&amp;ProkustesV!A107&amp;"_"&amp;ProkustesV!B107</f>
        <v>alp_20_5</v>
      </c>
      <c r="B102">
        <f>ProkustesV!E107*ProkustesV!$AC107</f>
        <v>2.3713058955174624</v>
      </c>
      <c r="C102">
        <f>ProkustesV!F107*ProkustesV!$AC107</f>
        <v>0.53962063853024222</v>
      </c>
      <c r="D102">
        <f>ProkustesV!G107*ProkustesV!$AC107</f>
        <v>2.3781229079654325</v>
      </c>
      <c r="E102">
        <f>ProkustesV!H107*ProkustesV!$AC107</f>
        <v>-0.63127699399140413</v>
      </c>
      <c r="F102">
        <f>ProkustesV!I107*ProkustesV!$AC107</f>
        <v>0.1153407396814364</v>
      </c>
      <c r="G102">
        <f>ProkustesV!J107*ProkustesV!$AC107</f>
        <v>-0.21062471962383966</v>
      </c>
      <c r="H102">
        <f>ProkustesV!K107*ProkustesV!$AC107</f>
        <v>0.6085258912372209</v>
      </c>
      <c r="I102">
        <f>ProkustesV!L107*ProkustesV!$AC107</f>
        <v>1.795410364756642</v>
      </c>
      <c r="J102">
        <f>ProkustesV!M107*ProkustesV!$AC107</f>
        <v>0.69156156637355382</v>
      </c>
      <c r="K102">
        <f>ProkustesV!N107*ProkustesV!$AC107</f>
        <v>0.49807676376175364</v>
      </c>
      <c r="L102">
        <f>ProkustesV!O107*ProkustesV!$AC107</f>
        <v>-1.9218497146844711</v>
      </c>
      <c r="M102">
        <f>ProkustesV!P107*ProkustesV!$AC107</f>
        <v>1.5423693550807935</v>
      </c>
      <c r="N102">
        <f>ProkustesV!Q107*ProkustesV!$AC107</f>
        <v>0.71864025470854676</v>
      </c>
      <c r="O102">
        <f>ProkustesV!R107*ProkustesV!$AC107</f>
        <v>-0.47162702597999601</v>
      </c>
      <c r="P102">
        <f>ProkustesV!S107*ProkustesV!$AC107</f>
        <v>0.77005189025365572</v>
      </c>
      <c r="Q102">
        <f>ProkustesV!T107*ProkustesV!$AC107</f>
        <v>-1.530243458930783</v>
      </c>
      <c r="R102">
        <f>ProkustesV!U107*ProkustesV!$AC107</f>
        <v>-2.0603270429430416</v>
      </c>
      <c r="S102">
        <f>ProkustesV!V107*ProkustesV!$AC107</f>
        <v>-1.3774084744945927</v>
      </c>
      <c r="T102">
        <f>ProkustesV!W107*ProkustesV!$AC107</f>
        <v>-3.6713669777824562</v>
      </c>
      <c r="U102">
        <f>ProkustesV!X107*ProkustesV!$AC107</f>
        <v>-0.1542950965269807</v>
      </c>
    </row>
    <row r="103" spans="1:21" x14ac:dyDescent="0.3">
      <c r="A103" t="str">
        <f>MID(ProkustesV!C108,4,3)&amp;"_"&amp;ProkustesV!A108&amp;"_"&amp;ProkustesV!B108</f>
        <v>com_21_1</v>
      </c>
      <c r="B103">
        <f>ProkustesV!E108*ProkustesV!$AC108</f>
        <v>2.7475489670362938</v>
      </c>
      <c r="C103">
        <f>ProkustesV!F108*ProkustesV!$AC108</f>
        <v>0.28622989737039878</v>
      </c>
      <c r="D103">
        <f>ProkustesV!G108*ProkustesV!$AC108</f>
        <v>2.7062990031108161</v>
      </c>
      <c r="E103">
        <f>ProkustesV!H108*ProkustesV!$AC108</f>
        <v>-0.3569028342802214</v>
      </c>
      <c r="F103">
        <f>ProkustesV!I108*ProkustesV!$AC108</f>
        <v>-0.25758389288465044</v>
      </c>
      <c r="G103">
        <f>ProkustesV!J108*ProkustesV!$AC108</f>
        <v>-2.4122576292670297E-3</v>
      </c>
      <c r="H103">
        <f>ProkustesV!K108*ProkustesV!$AC108</f>
        <v>5.3893713570135934E-2</v>
      </c>
      <c r="I103">
        <f>ProkustesV!L108*ProkustesV!$AC108</f>
        <v>1.2844172200545794</v>
      </c>
      <c r="J103">
        <f>ProkustesV!M108*ProkustesV!$AC108</f>
        <v>3.5937206371326053E-2</v>
      </c>
      <c r="K103">
        <f>ProkustesV!N108*ProkustesV!$AC108</f>
        <v>0.48105533700592823</v>
      </c>
      <c r="L103">
        <f>ProkustesV!O108*ProkustesV!$AC108</f>
        <v>-1.1964549682134915</v>
      </c>
      <c r="M103">
        <f>ProkustesV!P108*ProkustesV!$AC108</f>
        <v>1.3317122343441365</v>
      </c>
      <c r="N103">
        <f>ProkustesV!Q108*ProkustesV!$AC108</f>
        <v>0.10070630105556458</v>
      </c>
      <c r="O103">
        <f>ProkustesV!R108*ProkustesV!$AC108</f>
        <v>-0.44117271991547996</v>
      </c>
      <c r="P103">
        <f>ProkustesV!S108*ProkustesV!$AC108</f>
        <v>0.12182100861741889</v>
      </c>
      <c r="Q103">
        <f>ProkustesV!T108*ProkustesV!$AC108</f>
        <v>-1.2484765408695095</v>
      </c>
      <c r="R103">
        <f>ProkustesV!U108*ProkustesV!$AC108</f>
        <v>-1.2114057256864814</v>
      </c>
      <c r="S103">
        <f>ProkustesV!V108*ProkustesV!$AC108</f>
        <v>-1.2401771046345034</v>
      </c>
      <c r="T103">
        <f>ProkustesV!W108*ProkustesV!$AC108</f>
        <v>-3.1007576692731895</v>
      </c>
      <c r="U103">
        <f>ProkustesV!X108*ProkustesV!$AC108</f>
        <v>-9.4271000604690569E-2</v>
      </c>
    </row>
    <row r="104" spans="1:21" x14ac:dyDescent="0.3">
      <c r="A104" t="str">
        <f>MID(ProkustesV!C109,4,3)&amp;"_"&amp;ProkustesV!A109&amp;"_"&amp;ProkustesV!B109</f>
        <v>com_21_2</v>
      </c>
      <c r="B104">
        <f>ProkustesV!E109*ProkustesV!$AC109</f>
        <v>2.6067526468299294</v>
      </c>
      <c r="C104">
        <f>ProkustesV!F109*ProkustesV!$AC109</f>
        <v>0.28679476030270706</v>
      </c>
      <c r="D104">
        <f>ProkustesV!G109*ProkustesV!$AC109</f>
        <v>2.6354356207838534</v>
      </c>
      <c r="E104">
        <f>ProkustesV!H109*ProkustesV!$AC109</f>
        <v>-0.38883606417977201</v>
      </c>
      <c r="F104">
        <f>ProkustesV!I109*ProkustesV!$AC109</f>
        <v>-8.6161355122043218E-2</v>
      </c>
      <c r="G104">
        <f>ProkustesV!J109*ProkustesV!$AC109</f>
        <v>-2.4241360469786859E-2</v>
      </c>
      <c r="H104">
        <f>ProkustesV!K109*ProkustesV!$AC109</f>
        <v>6.6463672551551459E-2</v>
      </c>
      <c r="I104">
        <f>ProkustesV!L109*ProkustesV!$AC109</f>
        <v>1.448259071860361</v>
      </c>
      <c r="J104">
        <f>ProkustesV!M109*ProkustesV!$AC109</f>
        <v>0.10724946234456968</v>
      </c>
      <c r="K104">
        <f>ProkustesV!N109*ProkustesV!$AC109</f>
        <v>0.37152446524394905</v>
      </c>
      <c r="L104">
        <f>ProkustesV!O109*ProkustesV!$AC109</f>
        <v>-1.1493365105496098</v>
      </c>
      <c r="M104">
        <f>ProkustesV!P109*ProkustesV!$AC109</f>
        <v>1.9944036336332946</v>
      </c>
      <c r="N104">
        <f>ProkustesV!Q109*ProkustesV!$AC109</f>
        <v>0.16413756889625944</v>
      </c>
      <c r="O104">
        <f>ProkustesV!R109*ProkustesV!$AC109</f>
        <v>-0.4435392177068358</v>
      </c>
      <c r="P104">
        <f>ProkustesV!S109*ProkustesV!$AC109</f>
        <v>0.24504204447134662</v>
      </c>
      <c r="Q104">
        <f>ProkustesV!T109*ProkustesV!$AC109</f>
        <v>-1.3510917498161021</v>
      </c>
      <c r="R104">
        <f>ProkustesV!U109*ProkustesV!$AC109</f>
        <v>-1.2815892560910787</v>
      </c>
      <c r="S104">
        <f>ProkustesV!V109*ProkustesV!$AC109</f>
        <v>-1.6527876648802378</v>
      </c>
      <c r="T104">
        <f>ProkustesV!W109*ProkustesV!$AC109</f>
        <v>-3.307992644856331</v>
      </c>
      <c r="U104">
        <f>ProkustesV!X109*ProkustesV!$AC109</f>
        <v>-0.2404828757673029</v>
      </c>
    </row>
    <row r="105" spans="1:21" x14ac:dyDescent="0.3">
      <c r="A105" t="str">
        <f>MID(ProkustesV!C110,4,3)&amp;"_"&amp;ProkustesV!A110&amp;"_"&amp;ProkustesV!B110</f>
        <v>com_21_3</v>
      </c>
      <c r="B105">
        <f>ProkustesV!E110*ProkustesV!$AC110</f>
        <v>2.453820811521866</v>
      </c>
      <c r="C105">
        <f>ProkustesV!F110*ProkustesV!$AC110</f>
        <v>0.34555616792748689</v>
      </c>
      <c r="D105">
        <f>ProkustesV!G110*ProkustesV!$AC110</f>
        <v>2.489660923884276</v>
      </c>
      <c r="E105">
        <f>ProkustesV!H110*ProkustesV!$AC110</f>
        <v>-0.34654395179823522</v>
      </c>
      <c r="F105">
        <f>ProkustesV!I110*ProkustesV!$AC110</f>
        <v>-0.19628470432372958</v>
      </c>
      <c r="G105">
        <f>ProkustesV!J110*ProkustesV!$AC110</f>
        <v>2.6561909924622699E-2</v>
      </c>
      <c r="H105">
        <f>ProkustesV!K110*ProkustesV!$AC110</f>
        <v>3.4548588089221129E-2</v>
      </c>
      <c r="I105">
        <f>ProkustesV!L110*ProkustesV!$AC110</f>
        <v>1.4647190588621728</v>
      </c>
      <c r="J105">
        <f>ProkustesV!M110*ProkustesV!$AC110</f>
        <v>0.15529732175301078</v>
      </c>
      <c r="K105">
        <f>ProkustesV!N110*ProkustesV!$AC110</f>
        <v>0.31882387469860235</v>
      </c>
      <c r="L105">
        <f>ProkustesV!O110*ProkustesV!$AC110</f>
        <v>-0.8687979610317107</v>
      </c>
      <c r="M105">
        <f>ProkustesV!P110*ProkustesV!$AC110</f>
        <v>2.0424408350587724</v>
      </c>
      <c r="N105">
        <f>ProkustesV!Q110*ProkustesV!$AC110</f>
        <v>0.20695264461524795</v>
      </c>
      <c r="O105">
        <f>ProkustesV!R110*ProkustesV!$AC110</f>
        <v>-0.3892715660548402</v>
      </c>
      <c r="P105">
        <f>ProkustesV!S110*ProkustesV!$AC110</f>
        <v>0.22503900494241777</v>
      </c>
      <c r="Q105">
        <f>ProkustesV!T110*ProkustesV!$AC110</f>
        <v>-1.4073347150621587</v>
      </c>
      <c r="R105">
        <f>ProkustesV!U110*ProkustesV!$AC110</f>
        <v>-1.0273956356286003</v>
      </c>
      <c r="S105">
        <f>ProkustesV!V110*ProkustesV!$AC110</f>
        <v>-2.0841800378818136</v>
      </c>
      <c r="T105">
        <f>ProkustesV!W110*ProkustesV!$AC110</f>
        <v>-3.4728384835707398</v>
      </c>
      <c r="U105">
        <f>ProkustesV!X110*ProkustesV!$AC110</f>
        <v>2.9232691752532809E-2</v>
      </c>
    </row>
    <row r="106" spans="1:21" x14ac:dyDescent="0.3">
      <c r="A106" t="str">
        <f>MID(ProkustesV!C111,4,3)&amp;"_"&amp;ProkustesV!A111&amp;"_"&amp;ProkustesV!B111</f>
        <v>com_21_4</v>
      </c>
      <c r="B106">
        <f>ProkustesV!E111*ProkustesV!$AC111</f>
        <v>2.3429481406920951</v>
      </c>
      <c r="C106">
        <f>ProkustesV!F111*ProkustesV!$AC111</f>
        <v>0.31458263547108395</v>
      </c>
      <c r="D106">
        <f>ProkustesV!G111*ProkustesV!$AC111</f>
        <v>2.3189551005387958</v>
      </c>
      <c r="E106">
        <f>ProkustesV!H111*ProkustesV!$AC111</f>
        <v>-0.35834105323955989</v>
      </c>
      <c r="F106">
        <f>ProkustesV!I111*ProkustesV!$AC111</f>
        <v>0.2476159499043227</v>
      </c>
      <c r="G106">
        <f>ProkustesV!J111*ProkustesV!$AC111</f>
        <v>2.903174520382679E-2</v>
      </c>
      <c r="H106">
        <f>ProkustesV!K111*ProkustesV!$AC111</f>
        <v>0.11045851400020056</v>
      </c>
      <c r="I106">
        <f>ProkustesV!L111*ProkustesV!$AC111</f>
        <v>1.2753133933150671</v>
      </c>
      <c r="J106">
        <f>ProkustesV!M111*ProkustesV!$AC111</f>
        <v>5.5778819806389386E-2</v>
      </c>
      <c r="K106">
        <f>ProkustesV!N111*ProkustesV!$AC111</f>
        <v>0.46424088961063353</v>
      </c>
      <c r="L106">
        <f>ProkustesV!O111*ProkustesV!$AC111</f>
        <v>-1.3106475880963846</v>
      </c>
      <c r="M106">
        <f>ProkustesV!P111*ProkustesV!$AC111</f>
        <v>1.5087512337510236</v>
      </c>
      <c r="N106">
        <f>ProkustesV!Q111*ProkustesV!$AC111</f>
        <v>0.13236438181794219</v>
      </c>
      <c r="O106">
        <f>ProkustesV!R111*ProkustesV!$AC111</f>
        <v>-0.47485225593398861</v>
      </c>
      <c r="P106">
        <f>ProkustesV!S111*ProkustesV!$AC111</f>
        <v>0.143317315726813</v>
      </c>
      <c r="Q106">
        <f>ProkustesV!T111*ProkustesV!$AC111</f>
        <v>-1.3499361913474126</v>
      </c>
      <c r="R106">
        <f>ProkustesV!U111*ProkustesV!$AC111</f>
        <v>-1.1042852270000894</v>
      </c>
      <c r="S106">
        <f>ProkustesV!V111*ProkustesV!$AC111</f>
        <v>-1.381760293217414</v>
      </c>
      <c r="T106">
        <f>ProkustesV!W111*ProkustesV!$AC111</f>
        <v>-2.9365148490957016</v>
      </c>
      <c r="U106">
        <f>ProkustesV!X111*ProkustesV!$AC111</f>
        <v>-2.7029992534370259E-2</v>
      </c>
    </row>
    <row r="107" spans="1:21" x14ac:dyDescent="0.3">
      <c r="A107" t="str">
        <f>MID(ProkustesV!C112,4,3)&amp;"_"&amp;ProkustesV!A112&amp;"_"&amp;ProkustesV!B112</f>
        <v>com_21_5</v>
      </c>
      <c r="B107">
        <f>ProkustesV!E112*ProkustesV!$AC112</f>
        <v>2.4787411462640545</v>
      </c>
      <c r="C107">
        <f>ProkustesV!F112*ProkustesV!$AC112</f>
        <v>0.39158417012473357</v>
      </c>
      <c r="D107">
        <f>ProkustesV!G112*ProkustesV!$AC112</f>
        <v>2.4239779090720268</v>
      </c>
      <c r="E107">
        <f>ProkustesV!H112*ProkustesV!$AC112</f>
        <v>-0.37463738039195704</v>
      </c>
      <c r="F107">
        <f>ProkustesV!I112*ProkustesV!$AC112</f>
        <v>0.15730816887855806</v>
      </c>
      <c r="G107">
        <f>ProkustesV!J112*ProkustesV!$AC112</f>
        <v>0.13656520525913898</v>
      </c>
      <c r="H107">
        <f>ProkustesV!K112*ProkustesV!$AC112</f>
        <v>8.2137300634868751E-2</v>
      </c>
      <c r="I107">
        <f>ProkustesV!L112*ProkustesV!$AC112</f>
        <v>1.3043855720142534</v>
      </c>
      <c r="J107">
        <f>ProkustesV!M112*ProkustesV!$AC112</f>
        <v>6.0362186858885516E-2</v>
      </c>
      <c r="K107">
        <f>ProkustesV!N112*ProkustesV!$AC112</f>
        <v>0.55102114870120522</v>
      </c>
      <c r="L107">
        <f>ProkustesV!O112*ProkustesV!$AC112</f>
        <v>-1.0196957771412112</v>
      </c>
      <c r="M107">
        <f>ProkustesV!P112*ProkustesV!$AC112</f>
        <v>1.2549283770122204</v>
      </c>
      <c r="N107">
        <f>ProkustesV!Q112*ProkustesV!$AC112</f>
        <v>0.10786143485784157</v>
      </c>
      <c r="O107">
        <f>ProkustesV!R112*ProkustesV!$AC112</f>
        <v>-0.39956008721295799</v>
      </c>
      <c r="P107">
        <f>ProkustesV!S112*ProkustesV!$AC112</f>
        <v>0.14808971967618148</v>
      </c>
      <c r="Q107">
        <f>ProkustesV!T112*ProkustesV!$AC112</f>
        <v>-1.4289816711503973</v>
      </c>
      <c r="R107">
        <f>ProkustesV!U112*ProkustesV!$AC112</f>
        <v>-1.1603029893479311</v>
      </c>
      <c r="S107">
        <f>ProkustesV!V112*ProkustesV!$AC112</f>
        <v>-1.5627485639073651</v>
      </c>
      <c r="T107">
        <f>ProkustesV!W112*ProkustesV!$AC112</f>
        <v>-3.2784773562563885</v>
      </c>
      <c r="U107">
        <f>ProkustesV!X112*ProkustesV!$AC112</f>
        <v>0.12744613537926944</v>
      </c>
    </row>
    <row r="108" spans="1:21" x14ac:dyDescent="0.3">
      <c r="A108" t="str">
        <f>MID(ProkustesV!C113,4,3)&amp;"_"&amp;ProkustesV!A113&amp;"_"&amp;ProkustesV!B113</f>
        <v>com_22_1</v>
      </c>
      <c r="B108">
        <f>ProkustesV!E113*ProkustesV!$AC113</f>
        <v>2.1256537839449989</v>
      </c>
      <c r="C108">
        <f>ProkustesV!F113*ProkustesV!$AC113</f>
        <v>0.2850319017838811</v>
      </c>
      <c r="D108">
        <f>ProkustesV!G113*ProkustesV!$AC113</f>
        <v>2.1310766117104638</v>
      </c>
      <c r="E108">
        <f>ProkustesV!H113*ProkustesV!$AC113</f>
        <v>-0.35978667905848749</v>
      </c>
      <c r="F108">
        <f>ProkustesV!I113*ProkustesV!$AC113</f>
        <v>-0.26667453327010937</v>
      </c>
      <c r="G108">
        <f>ProkustesV!J113*ProkustesV!$AC113</f>
        <v>-5.751636540913134E-2</v>
      </c>
      <c r="H108">
        <f>ProkustesV!K113*ProkustesV!$AC113</f>
        <v>7.5338429049731259E-2</v>
      </c>
      <c r="I108">
        <f>ProkustesV!L113*ProkustesV!$AC113</f>
        <v>1.2657966563834764</v>
      </c>
      <c r="J108">
        <f>ProkustesV!M113*ProkustesV!$AC113</f>
        <v>0.17358730856521234</v>
      </c>
      <c r="K108">
        <f>ProkustesV!N113*ProkustesV!$AC113</f>
        <v>0.53731351250037573</v>
      </c>
      <c r="L108">
        <f>ProkustesV!O113*ProkustesV!$AC113</f>
        <v>-1.2459096317656413</v>
      </c>
      <c r="M108">
        <f>ProkustesV!P113*ProkustesV!$AC113</f>
        <v>1.3621615019877944</v>
      </c>
      <c r="N108">
        <f>ProkustesV!Q113*ProkustesV!$AC113</f>
        <v>0.14404834831518704</v>
      </c>
      <c r="O108">
        <f>ProkustesV!R113*ProkustesV!$AC113</f>
        <v>-0.51468018448293462</v>
      </c>
      <c r="P108">
        <f>ProkustesV!S113*ProkustesV!$AC113</f>
        <v>0.21965542664484344</v>
      </c>
      <c r="Q108">
        <f>ProkustesV!T113*ProkustesV!$AC113</f>
        <v>-1.289416859306765</v>
      </c>
      <c r="R108">
        <f>ProkustesV!U113*ProkustesV!$AC113</f>
        <v>-0.97831700578009195</v>
      </c>
      <c r="S108">
        <f>ProkustesV!V113*ProkustesV!$AC113</f>
        <v>-1.2457501368313628</v>
      </c>
      <c r="T108">
        <f>ProkustesV!W113*ProkustesV!$AC113</f>
        <v>-2.378463223209621</v>
      </c>
      <c r="U108">
        <f>ProkustesV!X113*ProkustesV!$AC113</f>
        <v>1.6849742647505359E-2</v>
      </c>
    </row>
    <row r="109" spans="1:21" x14ac:dyDescent="0.3">
      <c r="A109" t="str">
        <f>MID(ProkustesV!C114,4,3)&amp;"_"&amp;ProkustesV!A114&amp;"_"&amp;ProkustesV!B114</f>
        <v>com_22_2</v>
      </c>
      <c r="B109">
        <f>ProkustesV!E114*ProkustesV!$AC114</f>
        <v>2.2742068802712248</v>
      </c>
      <c r="C109">
        <f>ProkustesV!F114*ProkustesV!$AC114</f>
        <v>0.42727062663654886</v>
      </c>
      <c r="D109">
        <f>ProkustesV!G114*ProkustesV!$AC114</f>
        <v>2.2508698225276866</v>
      </c>
      <c r="E109">
        <f>ProkustesV!H114*ProkustesV!$AC114</f>
        <v>-0.32945947369365575</v>
      </c>
      <c r="F109">
        <f>ProkustesV!I114*ProkustesV!$AC114</f>
        <v>0.2122561447067107</v>
      </c>
      <c r="G109">
        <f>ProkustesV!J114*ProkustesV!$AC114</f>
        <v>0.16008353162493172</v>
      </c>
      <c r="H109">
        <f>ProkustesV!K114*ProkustesV!$AC114</f>
        <v>-4.7932710983340759E-2</v>
      </c>
      <c r="I109">
        <f>ProkustesV!L114*ProkustesV!$AC114</f>
        <v>1.011809392557528</v>
      </c>
      <c r="J109">
        <f>ProkustesV!M114*ProkustesV!$AC114</f>
        <v>-8.3045995444098342E-3</v>
      </c>
      <c r="K109">
        <f>ProkustesV!N114*ProkustesV!$AC114</f>
        <v>0.43844030191570416</v>
      </c>
      <c r="L109">
        <f>ProkustesV!O114*ProkustesV!$AC114</f>
        <v>-0.85146936536068563</v>
      </c>
      <c r="M109">
        <f>ProkustesV!P114*ProkustesV!$AC114</f>
        <v>0.97001273223710172</v>
      </c>
      <c r="N109">
        <f>ProkustesV!Q114*ProkustesV!$AC114</f>
        <v>5.6750150197809275E-2</v>
      </c>
      <c r="O109">
        <f>ProkustesV!R114*ProkustesV!$AC114</f>
        <v>-0.40067688298981219</v>
      </c>
      <c r="P109">
        <f>ProkustesV!S114*ProkustesV!$AC114</f>
        <v>5.2026188444270857E-2</v>
      </c>
      <c r="Q109">
        <f>ProkustesV!T114*ProkustesV!$AC114</f>
        <v>-1.1330489924142664</v>
      </c>
      <c r="R109">
        <f>ProkustesV!U114*ProkustesV!$AC114</f>
        <v>-1.1913259981425053</v>
      </c>
      <c r="S109">
        <f>ProkustesV!V114*ProkustesV!$AC114</f>
        <v>-1.2571817411431483</v>
      </c>
      <c r="T109">
        <f>ProkustesV!W114*ProkustesV!$AC114</f>
        <v>-2.7470776734156104</v>
      </c>
      <c r="U109">
        <f>ProkustesV!X114*ProkustesV!$AC114</f>
        <v>0.11275101018161138</v>
      </c>
    </row>
    <row r="110" spans="1:21" x14ac:dyDescent="0.3">
      <c r="A110" t="str">
        <f>MID(ProkustesV!C115,4,3)&amp;"_"&amp;ProkustesV!A115&amp;"_"&amp;ProkustesV!B115</f>
        <v>com_22_3</v>
      </c>
      <c r="B110">
        <f>ProkustesV!E115*ProkustesV!$AC115</f>
        <v>2.0716805719743814</v>
      </c>
      <c r="C110">
        <f>ProkustesV!F115*ProkustesV!$AC115</f>
        <v>0.30188533079033025</v>
      </c>
      <c r="D110">
        <f>ProkustesV!G115*ProkustesV!$AC115</f>
        <v>2.0801497823460084</v>
      </c>
      <c r="E110">
        <f>ProkustesV!H115*ProkustesV!$AC115</f>
        <v>-0.42709478104741522</v>
      </c>
      <c r="F110">
        <f>ProkustesV!I115*ProkustesV!$AC115</f>
        <v>0.19515617059192797</v>
      </c>
      <c r="G110">
        <f>ProkustesV!J115*ProkustesV!$AC115</f>
        <v>-1.9221383707779233E-2</v>
      </c>
      <c r="H110">
        <f>ProkustesV!K115*ProkustesV!$AC115</f>
        <v>0.18124915348971271</v>
      </c>
      <c r="I110">
        <f>ProkustesV!L115*ProkustesV!$AC115</f>
        <v>1.1778392035549687</v>
      </c>
      <c r="J110">
        <f>ProkustesV!M115*ProkustesV!$AC115</f>
        <v>0.18953972038647765</v>
      </c>
      <c r="K110">
        <f>ProkustesV!N115*ProkustesV!$AC115</f>
        <v>0.46420783714473329</v>
      </c>
      <c r="L110">
        <f>ProkustesV!O115*ProkustesV!$AC115</f>
        <v>-1.4313418426999962</v>
      </c>
      <c r="M110">
        <f>ProkustesV!P115*ProkustesV!$AC115</f>
        <v>1.2588728901944872</v>
      </c>
      <c r="N110">
        <f>ProkustesV!Q115*ProkustesV!$AC115</f>
        <v>0.20014812346694519</v>
      </c>
      <c r="O110">
        <f>ProkustesV!R115*ProkustesV!$AC115</f>
        <v>-0.44893608453878342</v>
      </c>
      <c r="P110">
        <f>ProkustesV!S115*ProkustesV!$AC115</f>
        <v>0.22360778587424635</v>
      </c>
      <c r="Q110">
        <f>ProkustesV!T115*ProkustesV!$AC115</f>
        <v>-1.1470420749308705</v>
      </c>
      <c r="R110">
        <f>ProkustesV!U115*ProkustesV!$AC115</f>
        <v>-1.0655353604987599</v>
      </c>
      <c r="S110">
        <f>ProkustesV!V115*ProkustesV!$AC115</f>
        <v>-1.1620229657664818</v>
      </c>
      <c r="T110">
        <f>ProkustesV!W115*ProkustesV!$AC115</f>
        <v>-2.6446530984888321</v>
      </c>
      <c r="U110">
        <f>ProkustesV!X115*ProkustesV!$AC115</f>
        <v>1.508359825313039E-3</v>
      </c>
    </row>
    <row r="111" spans="1:21" x14ac:dyDescent="0.3">
      <c r="A111" t="str">
        <f>MID(ProkustesV!C116,4,3)&amp;"_"&amp;ProkustesV!A116&amp;"_"&amp;ProkustesV!B116</f>
        <v>com_22_4</v>
      </c>
      <c r="B111">
        <f>ProkustesV!E116*ProkustesV!$AC116</f>
        <v>2.2456868011977584</v>
      </c>
      <c r="C111">
        <f>ProkustesV!F116*ProkustesV!$AC116</f>
        <v>0.3745040048776172</v>
      </c>
      <c r="D111">
        <f>ProkustesV!G116*ProkustesV!$AC116</f>
        <v>2.2438423486902481</v>
      </c>
      <c r="E111">
        <f>ProkustesV!H116*ProkustesV!$AC116</f>
        <v>-0.41125142742457016</v>
      </c>
      <c r="F111">
        <f>ProkustesV!I116*ProkustesV!$AC116</f>
        <v>-0.14342429761748993</v>
      </c>
      <c r="G111">
        <f>ProkustesV!J116*ProkustesV!$AC116</f>
        <v>-5.8980211537035865E-2</v>
      </c>
      <c r="H111">
        <f>ProkustesV!K116*ProkustesV!$AC116</f>
        <v>9.1067097837332953E-2</v>
      </c>
      <c r="I111">
        <f>ProkustesV!L116*ProkustesV!$AC116</f>
        <v>1.3810283255564295</v>
      </c>
      <c r="J111">
        <f>ProkustesV!M116*ProkustesV!$AC116</f>
        <v>0.16605562009580288</v>
      </c>
      <c r="K111">
        <f>ProkustesV!N116*ProkustesV!$AC116</f>
        <v>0.51035342149774521</v>
      </c>
      <c r="L111">
        <f>ProkustesV!O116*ProkustesV!$AC116</f>
        <v>-1.1335313441468637</v>
      </c>
      <c r="M111">
        <f>ProkustesV!P116*ProkustesV!$AC116</f>
        <v>1.4917558598689069</v>
      </c>
      <c r="N111">
        <f>ProkustesV!Q116*ProkustesV!$AC116</f>
        <v>0.2483846241788053</v>
      </c>
      <c r="O111">
        <f>ProkustesV!R116*ProkustesV!$AC116</f>
        <v>-0.5144095701816721</v>
      </c>
      <c r="P111">
        <f>ProkustesV!S116*ProkustesV!$AC116</f>
        <v>0.24630192988907479</v>
      </c>
      <c r="Q111">
        <f>ProkustesV!T116*ProkustesV!$AC116</f>
        <v>-1.4003127352554892</v>
      </c>
      <c r="R111">
        <f>ProkustesV!U116*ProkustesV!$AC116</f>
        <v>-1.0093327191991763</v>
      </c>
      <c r="S111">
        <f>ProkustesV!V116*ProkustesV!$AC116</f>
        <v>-1.3819505518101847</v>
      </c>
      <c r="T111">
        <f>ProkustesV!W116*ProkustesV!$AC116</f>
        <v>-2.9550489630370951</v>
      </c>
      <c r="U111">
        <f>ProkustesV!X116*ProkustesV!$AC116</f>
        <v>9.2589320100227718E-3</v>
      </c>
    </row>
    <row r="112" spans="1:21" x14ac:dyDescent="0.3">
      <c r="A112" t="str">
        <f>MID(ProkustesV!C117,4,3)&amp;"_"&amp;ProkustesV!A117&amp;"_"&amp;ProkustesV!B117</f>
        <v>com_22_5</v>
      </c>
      <c r="B112">
        <f>ProkustesV!E117*ProkustesV!$AC117</f>
        <v>2.1884638545361854</v>
      </c>
      <c r="C112">
        <f>ProkustesV!F117*ProkustesV!$AC117</f>
        <v>0.36591114841740158</v>
      </c>
      <c r="D112">
        <f>ProkustesV!G117*ProkustesV!$AC117</f>
        <v>2.2053114461029062</v>
      </c>
      <c r="E112">
        <f>ProkustesV!H117*ProkustesV!$AC117</f>
        <v>-0.37415155534519118</v>
      </c>
      <c r="F112">
        <f>ProkustesV!I117*ProkustesV!$AC117</f>
        <v>0.31791113073390331</v>
      </c>
      <c r="G112">
        <f>ProkustesV!J117*ProkustesV!$AC117</f>
        <v>-7.7430402293844819E-2</v>
      </c>
      <c r="H112">
        <f>ProkustesV!K117*ProkustesV!$AC117</f>
        <v>-8.5384138180920777E-2</v>
      </c>
      <c r="I112">
        <f>ProkustesV!L117*ProkustesV!$AC117</f>
        <v>1.2714238517302838</v>
      </c>
      <c r="J112">
        <f>ProkustesV!M117*ProkustesV!$AC117</f>
        <v>-2.7263373221387877E-2</v>
      </c>
      <c r="K112">
        <f>ProkustesV!N117*ProkustesV!$AC117</f>
        <v>0.33675886998363486</v>
      </c>
      <c r="L112">
        <f>ProkustesV!O117*ProkustesV!$AC117</f>
        <v>-0.96477652496340116</v>
      </c>
      <c r="M112">
        <f>ProkustesV!P117*ProkustesV!$AC117</f>
        <v>1.3357006379767618</v>
      </c>
      <c r="N112">
        <f>ProkustesV!Q117*ProkustesV!$AC117</f>
        <v>2.4932974453688517E-2</v>
      </c>
      <c r="O112">
        <f>ProkustesV!R117*ProkustesV!$AC117</f>
        <v>-0.44787186002248902</v>
      </c>
      <c r="P112">
        <f>ProkustesV!S117*ProkustesV!$AC117</f>
        <v>6.3472192833438218E-2</v>
      </c>
      <c r="Q112">
        <f>ProkustesV!T117*ProkustesV!$AC117</f>
        <v>-1.1552591032990998</v>
      </c>
      <c r="R112">
        <f>ProkustesV!U117*ProkustesV!$AC117</f>
        <v>-1.1061824318124294</v>
      </c>
      <c r="S112">
        <f>ProkustesV!V117*ProkustesV!$AC117</f>
        <v>-1.127191539717102</v>
      </c>
      <c r="T112">
        <f>ProkustesV!W117*ProkustesV!$AC117</f>
        <v>-2.6164904205451238</v>
      </c>
      <c r="U112">
        <f>ProkustesV!X117*ProkustesV!$AC117</f>
        <v>-0.1278885359837435</v>
      </c>
    </row>
    <row r="113" spans="1:21" x14ac:dyDescent="0.3">
      <c r="A113" t="str">
        <f>MID(ProkustesV!C118,4,3)&amp;"_"&amp;ProkustesV!A118&amp;"_"&amp;ProkustesV!B118</f>
        <v>com_23_1</v>
      </c>
      <c r="B113">
        <f>ProkustesV!E118*ProkustesV!$AC118</f>
        <v>2.0883985345037779</v>
      </c>
      <c r="C113">
        <f>ProkustesV!F118*ProkustesV!$AC118</f>
        <v>0.41543460985798841</v>
      </c>
      <c r="D113">
        <f>ProkustesV!G118*ProkustesV!$AC118</f>
        <v>2.1176390928375781</v>
      </c>
      <c r="E113">
        <f>ProkustesV!H118*ProkustesV!$AC118</f>
        <v>-0.35847479924066883</v>
      </c>
      <c r="F113">
        <f>ProkustesV!I118*ProkustesV!$AC118</f>
        <v>0.48397955957529398</v>
      </c>
      <c r="G113">
        <f>ProkustesV!J118*ProkustesV!$AC118</f>
        <v>5.5679602186010091E-2</v>
      </c>
      <c r="H113">
        <f>ProkustesV!K118*ProkustesV!$AC118</f>
        <v>4.1120693322120892E-2</v>
      </c>
      <c r="I113">
        <f>ProkustesV!L118*ProkustesV!$AC118</f>
        <v>1.1606758184001122</v>
      </c>
      <c r="J113">
        <f>ProkustesV!M118*ProkustesV!$AC118</f>
        <v>7.0877718621516539E-2</v>
      </c>
      <c r="K113">
        <f>ProkustesV!N118*ProkustesV!$AC118</f>
        <v>0.37318922603150551</v>
      </c>
      <c r="L113">
        <f>ProkustesV!O118*ProkustesV!$AC118</f>
        <v>-1.2544896915007</v>
      </c>
      <c r="M113">
        <f>ProkustesV!P118*ProkustesV!$AC118</f>
        <v>1.0845258328381369</v>
      </c>
      <c r="N113">
        <f>ProkustesV!Q118*ProkustesV!$AC118</f>
        <v>0.10089138336986574</v>
      </c>
      <c r="O113">
        <f>ProkustesV!R118*ProkustesV!$AC118</f>
        <v>-0.42108545983649992</v>
      </c>
      <c r="P113">
        <f>ProkustesV!S118*ProkustesV!$AC118</f>
        <v>0.11886660564371856</v>
      </c>
      <c r="Q113">
        <f>ProkustesV!T118*ProkustesV!$AC118</f>
        <v>-1.2566067677003363</v>
      </c>
      <c r="R113">
        <f>ProkustesV!U118*ProkustesV!$AC118</f>
        <v>-1.1967358527746228</v>
      </c>
      <c r="S113">
        <f>ProkustesV!V118*ProkustesV!$AC118</f>
        <v>-1.1635550420316179</v>
      </c>
      <c r="T113">
        <f>ProkustesV!W118*ProkustesV!$AC118</f>
        <v>-2.5705489402425865</v>
      </c>
      <c r="U113">
        <f>ProkustesV!X118*ProkustesV!$AC118</f>
        <v>0.11021598322421662</v>
      </c>
    </row>
    <row r="114" spans="1:21" x14ac:dyDescent="0.3">
      <c r="A114" t="str">
        <f>MID(ProkustesV!C119,4,3)&amp;"_"&amp;ProkustesV!A119&amp;"_"&amp;ProkustesV!B119</f>
        <v>com_23_2</v>
      </c>
      <c r="B114">
        <f>ProkustesV!E119*ProkustesV!$AC119</f>
        <v>1.8916278084948499</v>
      </c>
      <c r="C114">
        <f>ProkustesV!F119*ProkustesV!$AC119</f>
        <v>0.39066124742876435</v>
      </c>
      <c r="D114">
        <f>ProkustesV!G119*ProkustesV!$AC119</f>
        <v>1.9186837409599284</v>
      </c>
      <c r="E114">
        <f>ProkustesV!H119*ProkustesV!$AC119</f>
        <v>-0.35121845651972355</v>
      </c>
      <c r="F114">
        <f>ProkustesV!I119*ProkustesV!$AC119</f>
        <v>0.34117460858684173</v>
      </c>
      <c r="G114">
        <f>ProkustesV!J119*ProkustesV!$AC119</f>
        <v>2.2604212494026148E-2</v>
      </c>
      <c r="H114">
        <f>ProkustesV!K119*ProkustesV!$AC119</f>
        <v>1.4707912799049037E-3</v>
      </c>
      <c r="I114">
        <f>ProkustesV!L119*ProkustesV!$AC119</f>
        <v>1.0165875174358618</v>
      </c>
      <c r="J114">
        <f>ProkustesV!M119*ProkustesV!$AC119</f>
        <v>-1.082171692559343E-2</v>
      </c>
      <c r="K114">
        <f>ProkustesV!N119*ProkustesV!$AC119</f>
        <v>0.4120365712476024</v>
      </c>
      <c r="L114">
        <f>ProkustesV!O119*ProkustesV!$AC119</f>
        <v>-0.91809972447617183</v>
      </c>
      <c r="M114">
        <f>ProkustesV!P119*ProkustesV!$AC119</f>
        <v>0.94240457683770473</v>
      </c>
      <c r="N114">
        <f>ProkustesV!Q119*ProkustesV!$AC119</f>
        <v>6.4377023917473866E-2</v>
      </c>
      <c r="O114">
        <f>ProkustesV!R119*ProkustesV!$AC119</f>
        <v>-0.36242790516420303</v>
      </c>
      <c r="P114">
        <f>ProkustesV!S119*ProkustesV!$AC119</f>
        <v>6.7643330151699654E-2</v>
      </c>
      <c r="Q114">
        <f>ProkustesV!T119*ProkustesV!$AC119</f>
        <v>-1.0477066508805815</v>
      </c>
      <c r="R114">
        <f>ProkustesV!U119*ProkustesV!$AC119</f>
        <v>-1.1335149824409401</v>
      </c>
      <c r="S114">
        <f>ProkustesV!V119*ProkustesV!$AC119</f>
        <v>-1.0393003298010661</v>
      </c>
      <c r="T114">
        <f>ProkustesV!W119*ProkustesV!$AC119</f>
        <v>-2.2225403197097529</v>
      </c>
      <c r="U114">
        <f>ProkustesV!X119*ProkustesV!$AC119</f>
        <v>1.6359479345789799E-2</v>
      </c>
    </row>
    <row r="115" spans="1:21" x14ac:dyDescent="0.3">
      <c r="A115" t="str">
        <f>MID(ProkustesV!C120,4,3)&amp;"_"&amp;ProkustesV!A120&amp;"_"&amp;ProkustesV!B120</f>
        <v>com_23_3</v>
      </c>
      <c r="B115">
        <f>ProkustesV!E120*ProkustesV!$AC120</f>
        <v>2.3955545277393218</v>
      </c>
      <c r="C115">
        <f>ProkustesV!F120*ProkustesV!$AC120</f>
        <v>0.49986366087559836</v>
      </c>
      <c r="D115">
        <f>ProkustesV!G120*ProkustesV!$AC120</f>
        <v>2.4200731120631089</v>
      </c>
      <c r="E115">
        <f>ProkustesV!H120*ProkustesV!$AC120</f>
        <v>-0.32267020860305301</v>
      </c>
      <c r="F115">
        <f>ProkustesV!I120*ProkustesV!$AC120</f>
        <v>0.60428814659932251</v>
      </c>
      <c r="G115">
        <f>ProkustesV!J120*ProkustesV!$AC120</f>
        <v>6.0094204342300173E-2</v>
      </c>
      <c r="H115">
        <f>ProkustesV!K120*ProkustesV!$AC120</f>
        <v>-0.12097359919147624</v>
      </c>
      <c r="I115">
        <f>ProkustesV!L120*ProkustesV!$AC120</f>
        <v>1.069747589554064</v>
      </c>
      <c r="J115">
        <f>ProkustesV!M120*ProkustesV!$AC120</f>
        <v>-0.12052301900223242</v>
      </c>
      <c r="K115">
        <f>ProkustesV!N120*ProkustesV!$AC120</f>
        <v>0.42040301994602386</v>
      </c>
      <c r="L115">
        <f>ProkustesV!O120*ProkustesV!$AC120</f>
        <v>-1.134855628941964</v>
      </c>
      <c r="M115">
        <f>ProkustesV!P120*ProkustesV!$AC120</f>
        <v>1.1458780864639617</v>
      </c>
      <c r="N115">
        <f>ProkustesV!Q120*ProkustesV!$AC120</f>
        <v>-4.8098291462218432E-2</v>
      </c>
      <c r="O115">
        <f>ProkustesV!R120*ProkustesV!$AC120</f>
        <v>-0.42384009031521436</v>
      </c>
      <c r="P115">
        <f>ProkustesV!S120*ProkustesV!$AC120</f>
        <v>-1.1192794920575967E-2</v>
      </c>
      <c r="Q115">
        <f>ProkustesV!T120*ProkustesV!$AC120</f>
        <v>-1.31570479202972</v>
      </c>
      <c r="R115">
        <f>ProkustesV!U120*ProkustesV!$AC120</f>
        <v>-1.3904628014682492</v>
      </c>
      <c r="S115">
        <f>ProkustesV!V120*ProkustesV!$AC120</f>
        <v>-1.2044269124712521</v>
      </c>
      <c r="T115">
        <f>ProkustesV!W120*ProkustesV!$AC120</f>
        <v>-2.593809811006603</v>
      </c>
      <c r="U115">
        <f>ProkustesV!X120*ProkustesV!$AC120</f>
        <v>7.0657038152955792E-2</v>
      </c>
    </row>
    <row r="116" spans="1:21" x14ac:dyDescent="0.3">
      <c r="A116" t="str">
        <f>MID(ProkustesV!C121,4,3)&amp;"_"&amp;ProkustesV!A121&amp;"_"&amp;ProkustesV!B121</f>
        <v>com_23_4</v>
      </c>
      <c r="B116">
        <f>ProkustesV!E121*ProkustesV!$AC121</f>
        <v>2.2364754845886474</v>
      </c>
      <c r="C116">
        <f>ProkustesV!F121*ProkustesV!$AC121</f>
        <v>0.31723722840610502</v>
      </c>
      <c r="D116">
        <f>ProkustesV!G121*ProkustesV!$AC121</f>
        <v>2.1964752206053317</v>
      </c>
      <c r="E116">
        <f>ProkustesV!H121*ProkustesV!$AC121</f>
        <v>-0.5085326995615026</v>
      </c>
      <c r="F116">
        <f>ProkustesV!I121*ProkustesV!$AC121</f>
        <v>0.44289315892849113</v>
      </c>
      <c r="G116">
        <f>ProkustesV!J121*ProkustesV!$AC121</f>
        <v>-7.5011458539072781E-3</v>
      </c>
      <c r="H116">
        <f>ProkustesV!K121*ProkustesV!$AC121</f>
        <v>2.8359428743068817E-2</v>
      </c>
      <c r="I116">
        <f>ProkustesV!L121*ProkustesV!$AC121</f>
        <v>1.1637275304461228</v>
      </c>
      <c r="J116">
        <f>ProkustesV!M121*ProkustesV!$AC121</f>
        <v>2.4283095895064413E-2</v>
      </c>
      <c r="K116">
        <f>ProkustesV!N121*ProkustesV!$AC121</f>
        <v>0.4684591731315772</v>
      </c>
      <c r="L116">
        <f>ProkustesV!O121*ProkustesV!$AC121</f>
        <v>-1.288995995493835</v>
      </c>
      <c r="M116">
        <f>ProkustesV!P121*ProkustesV!$AC121</f>
        <v>1.2137781638657215</v>
      </c>
      <c r="N116">
        <f>ProkustesV!Q121*ProkustesV!$AC121</f>
        <v>8.1211937999300973E-2</v>
      </c>
      <c r="O116">
        <f>ProkustesV!R121*ProkustesV!$AC121</f>
        <v>-0.32592863105105463</v>
      </c>
      <c r="P116">
        <f>ProkustesV!S121*ProkustesV!$AC121</f>
        <v>0.11561691160600067</v>
      </c>
      <c r="Q116">
        <f>ProkustesV!T121*ProkustesV!$AC121</f>
        <v>-1.1169014765427854</v>
      </c>
      <c r="R116">
        <f>ProkustesV!U121*ProkustesV!$AC121</f>
        <v>-1.0626459914339821</v>
      </c>
      <c r="S116">
        <f>ProkustesV!V121*ProkustesV!$AC121</f>
        <v>-1.152469878438952</v>
      </c>
      <c r="T116">
        <f>ProkustesV!W121*ProkustesV!$AC121</f>
        <v>-2.7736697946888471</v>
      </c>
      <c r="U116">
        <f>ProkustesV!X121*ProkustesV!$AC121</f>
        <v>-5.1871359997660349E-2</v>
      </c>
    </row>
    <row r="117" spans="1:21" x14ac:dyDescent="0.3">
      <c r="A117" t="str">
        <f>MID(ProkustesV!C122,4,3)&amp;"_"&amp;ProkustesV!A122&amp;"_"&amp;ProkustesV!B122</f>
        <v>com_23_5</v>
      </c>
      <c r="B117">
        <f>ProkustesV!E122*ProkustesV!$AC122</f>
        <v>1.8979335122457897</v>
      </c>
      <c r="C117">
        <f>ProkustesV!F122*ProkustesV!$AC122</f>
        <v>0.36648650166801555</v>
      </c>
      <c r="D117">
        <f>ProkustesV!G122*ProkustesV!$AC122</f>
        <v>1.920506972566342</v>
      </c>
      <c r="E117">
        <f>ProkustesV!H122*ProkustesV!$AC122</f>
        <v>-0.39437426260908731</v>
      </c>
      <c r="F117">
        <f>ProkustesV!I122*ProkustesV!$AC122</f>
        <v>0.1446943438152318</v>
      </c>
      <c r="G117">
        <f>ProkustesV!J122*ProkustesV!$AC122</f>
        <v>-6.9224223622579933E-2</v>
      </c>
      <c r="H117">
        <f>ProkustesV!K122*ProkustesV!$AC122</f>
        <v>0.10233045872065562</v>
      </c>
      <c r="I117">
        <f>ProkustesV!L122*ProkustesV!$AC122</f>
        <v>1.1205729677908509</v>
      </c>
      <c r="J117">
        <f>ProkustesV!M122*ProkustesV!$AC122</f>
        <v>0.14075641857869492</v>
      </c>
      <c r="K117">
        <f>ProkustesV!N122*ProkustesV!$AC122</f>
        <v>0.40032725564916888</v>
      </c>
      <c r="L117">
        <f>ProkustesV!O122*ProkustesV!$AC122</f>
        <v>-1.1121610315360355</v>
      </c>
      <c r="M117">
        <f>ProkustesV!P122*ProkustesV!$AC122</f>
        <v>1.126580202225375</v>
      </c>
      <c r="N117">
        <f>ProkustesV!Q122*ProkustesV!$AC122</f>
        <v>0.14741002963032751</v>
      </c>
      <c r="O117">
        <f>ProkustesV!R122*ProkustesV!$AC122</f>
        <v>-0.39305258063116788</v>
      </c>
      <c r="P117">
        <f>ProkustesV!S122*ProkustesV!$AC122</f>
        <v>0.15270624978603259</v>
      </c>
      <c r="Q117">
        <f>ProkustesV!T122*ProkustesV!$AC122</f>
        <v>-1.0245159783491089</v>
      </c>
      <c r="R117">
        <f>ProkustesV!U122*ProkustesV!$AC122</f>
        <v>-1.1258750640976205</v>
      </c>
      <c r="S117">
        <f>ProkustesV!V122*ProkustesV!$AC122</f>
        <v>-1.1000109591808802</v>
      </c>
      <c r="T117">
        <f>ProkustesV!W122*ProkustesV!$AC122</f>
        <v>-2.268302793732659</v>
      </c>
      <c r="U117">
        <f>ProkustesV!X122*ProkustesV!$AC122</f>
        <v>-3.2787566905725089E-2</v>
      </c>
    </row>
    <row r="118" spans="1:21" x14ac:dyDescent="0.3">
      <c r="A118" t="str">
        <f>MID(ProkustesV!C123,4,3)&amp;"_"&amp;ProkustesV!A123&amp;"_"&amp;ProkustesV!B123</f>
        <v>com_24_1</v>
      </c>
      <c r="B118">
        <f>ProkustesV!E123*ProkustesV!$AC123</f>
        <v>2.6952006287656465</v>
      </c>
      <c r="C118">
        <f>ProkustesV!F123*ProkustesV!$AC123</f>
        <v>0.32307237902332647</v>
      </c>
      <c r="D118">
        <f>ProkustesV!G123*ProkustesV!$AC123</f>
        <v>2.7218333160831238</v>
      </c>
      <c r="E118">
        <f>ProkustesV!H123*ProkustesV!$AC123</f>
        <v>-0.50359067036787009</v>
      </c>
      <c r="F118">
        <f>ProkustesV!I123*ProkustesV!$AC123</f>
        <v>0.60192368481079028</v>
      </c>
      <c r="G118">
        <f>ProkustesV!J123*ProkustesV!$AC123</f>
        <v>-8.7154771200322737E-2</v>
      </c>
      <c r="H118">
        <f>ProkustesV!K123*ProkustesV!$AC123</f>
        <v>-0.13624196850081741</v>
      </c>
      <c r="I118">
        <f>ProkustesV!L123*ProkustesV!$AC123</f>
        <v>1.4400008279211636</v>
      </c>
      <c r="J118">
        <f>ProkustesV!M123*ProkustesV!$AC123</f>
        <v>-0.13997933713597796</v>
      </c>
      <c r="K118">
        <f>ProkustesV!N123*ProkustesV!$AC123</f>
        <v>0.55051838030724431</v>
      </c>
      <c r="L118">
        <f>ProkustesV!O123*ProkustesV!$AC123</f>
        <v>-1.4677622706681122</v>
      </c>
      <c r="M118">
        <f>ProkustesV!P123*ProkustesV!$AC123</f>
        <v>1.2427894319383468</v>
      </c>
      <c r="N118">
        <f>ProkustesV!Q123*ProkustesV!$AC123</f>
        <v>-2.618659129011381E-2</v>
      </c>
      <c r="O118">
        <f>ProkustesV!R123*ProkustesV!$AC123</f>
        <v>-0.37640844939307383</v>
      </c>
      <c r="P118">
        <f>ProkustesV!S123*ProkustesV!$AC123</f>
        <v>1.8024679595966545E-2</v>
      </c>
      <c r="Q118">
        <f>ProkustesV!T123*ProkustesV!$AC123</f>
        <v>-1.3510786633510103</v>
      </c>
      <c r="R118">
        <f>ProkustesV!U123*ProkustesV!$AC123</f>
        <v>-1.3414783013824532</v>
      </c>
      <c r="S118">
        <f>ProkustesV!V123*ProkustesV!$AC123</f>
        <v>-1.2053682190423423</v>
      </c>
      <c r="T118">
        <f>ProkustesV!W123*ProkustesV!$AC123</f>
        <v>-2.9253360383807316</v>
      </c>
      <c r="U118">
        <f>ProkustesV!X123*ProkustesV!$AC123</f>
        <v>-3.2785176714443073E-2</v>
      </c>
    </row>
    <row r="119" spans="1:21" x14ac:dyDescent="0.3">
      <c r="A119" t="str">
        <f>MID(ProkustesV!C124,4,3)&amp;"_"&amp;ProkustesV!A124&amp;"_"&amp;ProkustesV!B124</f>
        <v>com_24_2</v>
      </c>
      <c r="B119">
        <f>ProkustesV!E124*ProkustesV!$AC124</f>
        <v>3.4757898911986551</v>
      </c>
      <c r="C119">
        <f>ProkustesV!F124*ProkustesV!$AC124</f>
        <v>0.35408275428194724</v>
      </c>
      <c r="D119">
        <f>ProkustesV!G124*ProkustesV!$AC124</f>
        <v>3.5107698717754801</v>
      </c>
      <c r="E119">
        <f>ProkustesV!H124*ProkustesV!$AC124</f>
        <v>-0.34165141918948311</v>
      </c>
      <c r="F119">
        <f>ProkustesV!I124*ProkustesV!$AC124</f>
        <v>1.8057557997925751</v>
      </c>
      <c r="G119">
        <f>ProkustesV!J124*ProkustesV!$AC124</f>
        <v>-0.12077221525602953</v>
      </c>
      <c r="H119">
        <f>ProkustesV!K124*ProkustesV!$AC124</f>
        <v>-0.38816917006094948</v>
      </c>
      <c r="I119">
        <f>ProkustesV!L124*ProkustesV!$AC124</f>
        <v>1.4398564213739071</v>
      </c>
      <c r="J119">
        <f>ProkustesV!M124*ProkustesV!$AC124</f>
        <v>-0.28891491951386117</v>
      </c>
      <c r="K119">
        <f>ProkustesV!N124*ProkustesV!$AC124</f>
        <v>0.53273948088932921</v>
      </c>
      <c r="L119">
        <f>ProkustesV!O124*ProkustesV!$AC124</f>
        <v>-1.6240771294766954</v>
      </c>
      <c r="M119">
        <f>ProkustesV!P124*ProkustesV!$AC124</f>
        <v>1.4773707365928315</v>
      </c>
      <c r="N119">
        <f>ProkustesV!Q124*ProkustesV!$AC124</f>
        <v>-0.29400669823248726</v>
      </c>
      <c r="O119">
        <f>ProkustesV!R124*ProkustesV!$AC124</f>
        <v>-0.43327493448896021</v>
      </c>
      <c r="P119">
        <f>ProkustesV!S124*ProkustesV!$AC124</f>
        <v>-0.24673403916975709</v>
      </c>
      <c r="Q119">
        <f>ProkustesV!T124*ProkustesV!$AC124</f>
        <v>-1.373663298031768</v>
      </c>
      <c r="R119">
        <f>ProkustesV!U124*ProkustesV!$AC124</f>
        <v>-1.9543571662994075</v>
      </c>
      <c r="S119">
        <f>ProkustesV!V124*ProkustesV!$AC124</f>
        <v>-1.4058547401878019</v>
      </c>
      <c r="T119">
        <f>ProkustesV!W124*ProkustesV!$AC124</f>
        <v>-3.9960525884411484</v>
      </c>
      <c r="U119">
        <f>ProkustesV!X124*ProkustesV!$AC124</f>
        <v>-0.12883201566949168</v>
      </c>
    </row>
    <row r="120" spans="1:21" x14ac:dyDescent="0.3">
      <c r="A120" t="str">
        <f>MID(ProkustesV!C125,4,3)&amp;"_"&amp;ProkustesV!A125&amp;"_"&amp;ProkustesV!B125</f>
        <v>com_24_3</v>
      </c>
      <c r="B120">
        <f>ProkustesV!E125*ProkustesV!$AC125</f>
        <v>3.225572068428094</v>
      </c>
      <c r="C120">
        <f>ProkustesV!F125*ProkustesV!$AC125</f>
        <v>0.49863741825824631</v>
      </c>
      <c r="D120">
        <f>ProkustesV!G125*ProkustesV!$AC125</f>
        <v>3.2477784471318047</v>
      </c>
      <c r="E120">
        <f>ProkustesV!H125*ProkustesV!$AC125</f>
        <v>-0.37363620518424795</v>
      </c>
      <c r="F120">
        <f>ProkustesV!I125*ProkustesV!$AC125</f>
        <v>0.84654696755616554</v>
      </c>
      <c r="G120">
        <f>ProkustesV!J125*ProkustesV!$AC125</f>
        <v>0.10772365515824357</v>
      </c>
      <c r="H120">
        <f>ProkustesV!K125*ProkustesV!$AC125</f>
        <v>-3.5934954861582304E-2</v>
      </c>
      <c r="I120">
        <f>ProkustesV!L125*ProkustesV!$AC125</f>
        <v>1.3523893784500098</v>
      </c>
      <c r="J120">
        <f>ProkustesV!M125*ProkustesV!$AC125</f>
        <v>-2.8842905353785375E-2</v>
      </c>
      <c r="K120">
        <f>ProkustesV!N125*ProkustesV!$AC125</f>
        <v>0.47240951413550714</v>
      </c>
      <c r="L120">
        <f>ProkustesV!O125*ProkustesV!$AC125</f>
        <v>-2.0329041783744377</v>
      </c>
      <c r="M120">
        <f>ProkustesV!P125*ProkustesV!$AC125</f>
        <v>1.5638944976007134</v>
      </c>
      <c r="N120">
        <f>ProkustesV!Q125*ProkustesV!$AC125</f>
        <v>4.7868701722862499E-2</v>
      </c>
      <c r="O120">
        <f>ProkustesV!R125*ProkustesV!$AC125</f>
        <v>-0.57391552750080854</v>
      </c>
      <c r="P120">
        <f>ProkustesV!S125*ProkustesV!$AC125</f>
        <v>7.2089232872362338E-2</v>
      </c>
      <c r="Q120">
        <f>ProkustesV!T125*ProkustesV!$AC125</f>
        <v>-1.6965269446163798</v>
      </c>
      <c r="R120">
        <f>ProkustesV!U125*ProkustesV!$AC125</f>
        <v>-1.7806789506946179</v>
      </c>
      <c r="S120">
        <f>ProkustesV!V125*ProkustesV!$AC125</f>
        <v>-1.4914478999785075</v>
      </c>
      <c r="T120">
        <f>ProkustesV!W125*ProkustesV!$AC125</f>
        <v>-3.561494933281204</v>
      </c>
      <c r="U120">
        <f>ProkustesV!X125*ProkustesV!$AC125</f>
        <v>0.14047644100012754</v>
      </c>
    </row>
    <row r="121" spans="1:21" x14ac:dyDescent="0.3">
      <c r="A121" t="str">
        <f>MID(ProkustesV!C126,4,3)&amp;"_"&amp;ProkustesV!A126&amp;"_"&amp;ProkustesV!B126</f>
        <v>com_24_4</v>
      </c>
      <c r="B121">
        <f>ProkustesV!E126*ProkustesV!$AC126</f>
        <v>2.7054729359527481</v>
      </c>
      <c r="C121">
        <f>ProkustesV!F126*ProkustesV!$AC126</f>
        <v>0.39933926068999503</v>
      </c>
      <c r="D121">
        <f>ProkustesV!G126*ProkustesV!$AC126</f>
        <v>2.69923349686364</v>
      </c>
      <c r="E121">
        <f>ProkustesV!H126*ProkustesV!$AC126</f>
        <v>-0.40171679622628192</v>
      </c>
      <c r="F121">
        <f>ProkustesV!I126*ProkustesV!$AC126</f>
        <v>1.0742810339923583</v>
      </c>
      <c r="G121">
        <f>ProkustesV!J126*ProkustesV!$AC126</f>
        <v>-8.5239590805676932E-2</v>
      </c>
      <c r="H121">
        <f>ProkustesV!K126*ProkustesV!$AC126</f>
        <v>-0.17650882031903975</v>
      </c>
      <c r="I121">
        <f>ProkustesV!L126*ProkustesV!$AC126</f>
        <v>1.4034493434105362</v>
      </c>
      <c r="J121">
        <f>ProkustesV!M126*ProkustesV!$AC126</f>
        <v>-0.20167880249482831</v>
      </c>
      <c r="K121">
        <f>ProkustesV!N126*ProkustesV!$AC126</f>
        <v>0.47844431259727516</v>
      </c>
      <c r="L121">
        <f>ProkustesV!O126*ProkustesV!$AC126</f>
        <v>-1.2857913491587893</v>
      </c>
      <c r="M121">
        <f>ProkustesV!P126*ProkustesV!$AC126</f>
        <v>1.2313827126703891</v>
      </c>
      <c r="N121">
        <f>ProkustesV!Q126*ProkustesV!$AC126</f>
        <v>-0.11802484173949312</v>
      </c>
      <c r="O121">
        <f>ProkustesV!R126*ProkustesV!$AC126</f>
        <v>-0.44951975249731208</v>
      </c>
      <c r="P121">
        <f>ProkustesV!S126*ProkustesV!$AC126</f>
        <v>-0.11839472102465891</v>
      </c>
      <c r="Q121">
        <f>ProkustesV!T126*ProkustesV!$AC126</f>
        <v>-1.3207479734043739</v>
      </c>
      <c r="R121">
        <f>ProkustesV!U126*ProkustesV!$AC126</f>
        <v>-1.4442148915116748</v>
      </c>
      <c r="S121">
        <f>ProkustesV!V126*ProkustesV!$AC126</f>
        <v>-1.1602082364527533</v>
      </c>
      <c r="T121">
        <f>ProkustesV!W126*ProkustesV!$AC126</f>
        <v>-3.1343691896843913</v>
      </c>
      <c r="U121">
        <f>ProkustesV!X126*ProkustesV!$AC126</f>
        <v>-9.5182067262829545E-2</v>
      </c>
    </row>
    <row r="122" spans="1:21" x14ac:dyDescent="0.3">
      <c r="A122" t="str">
        <f>MID(ProkustesV!C127,4,3)&amp;"_"&amp;ProkustesV!A127&amp;"_"&amp;ProkustesV!B127</f>
        <v>com_24_5</v>
      </c>
      <c r="B122">
        <f>ProkustesV!E127*ProkustesV!$AC127</f>
        <v>2.9875754479315924</v>
      </c>
      <c r="C122">
        <f>ProkustesV!F127*ProkustesV!$AC127</f>
        <v>0.51769986980212934</v>
      </c>
      <c r="D122">
        <f>ProkustesV!G127*ProkustesV!$AC127</f>
        <v>2.9767026162800629</v>
      </c>
      <c r="E122">
        <f>ProkustesV!H127*ProkustesV!$AC127</f>
        <v>-0.43320841652545311</v>
      </c>
      <c r="F122">
        <f>ProkustesV!I127*ProkustesV!$AC127</f>
        <v>0.96384185321992533</v>
      </c>
      <c r="G122">
        <f>ProkustesV!J127*ProkustesV!$AC127</f>
        <v>-1.2518214256027988E-2</v>
      </c>
      <c r="H122">
        <f>ProkustesV!K127*ProkustesV!$AC127</f>
        <v>-0.18692111617338508</v>
      </c>
      <c r="I122">
        <f>ProkustesV!L127*ProkustesV!$AC127</f>
        <v>1.462422025197289</v>
      </c>
      <c r="J122">
        <f>ProkustesV!M127*ProkustesV!$AC127</f>
        <v>-0.20090663934103858</v>
      </c>
      <c r="K122">
        <f>ProkustesV!N127*ProkustesV!$AC127</f>
        <v>0.46567971610569819</v>
      </c>
      <c r="L122">
        <f>ProkustesV!O127*ProkustesV!$AC127</f>
        <v>-1.5041404652946444</v>
      </c>
      <c r="M122">
        <f>ProkustesV!P127*ProkustesV!$AC127</f>
        <v>1.3907346068835333</v>
      </c>
      <c r="N122">
        <f>ProkustesV!Q127*ProkustesV!$AC127</f>
        <v>-0.20480306445033525</v>
      </c>
      <c r="O122">
        <f>ProkustesV!R127*ProkustesV!$AC127</f>
        <v>-0.60849586451236692</v>
      </c>
      <c r="P122">
        <f>ProkustesV!S127*ProkustesV!$AC127</f>
        <v>-0.22628312187791194</v>
      </c>
      <c r="Q122">
        <f>ProkustesV!T127*ProkustesV!$AC127</f>
        <v>-1.4896106463427508</v>
      </c>
      <c r="R122">
        <f>ProkustesV!U127*ProkustesV!$AC127</f>
        <v>-1.3124790038657248</v>
      </c>
      <c r="S122">
        <f>ProkustesV!V127*ProkustesV!$AC127</f>
        <v>-1.3237312724822297</v>
      </c>
      <c r="T122">
        <f>ProkustesV!W127*ProkustesV!$AC127</f>
        <v>-3.2925904316385237</v>
      </c>
      <c r="U122">
        <f>ProkustesV!X127*ProkustesV!$AC127</f>
        <v>3.1029766214171417E-2</v>
      </c>
    </row>
    <row r="123" spans="1:21" x14ac:dyDescent="0.3">
      <c r="A123" t="str">
        <f>MID(ProkustesV!C128,4,3)&amp;"_"&amp;ProkustesV!A128&amp;"_"&amp;ProkustesV!B128</f>
        <v>com_25_1</v>
      </c>
      <c r="B123">
        <f>ProkustesV!E128*ProkustesV!$AC128</f>
        <v>1.8034256161776272</v>
      </c>
      <c r="C123">
        <f>ProkustesV!F128*ProkustesV!$AC128</f>
        <v>0.43697175827031487</v>
      </c>
      <c r="D123">
        <f>ProkustesV!G128*ProkustesV!$AC128</f>
        <v>1.8315350012213267</v>
      </c>
      <c r="E123">
        <f>ProkustesV!H128*ProkustesV!$AC128</f>
        <v>-0.41315159105472421</v>
      </c>
      <c r="F123">
        <f>ProkustesV!I128*ProkustesV!$AC128</f>
        <v>0.22848833886824585</v>
      </c>
      <c r="G123">
        <f>ProkustesV!J128*ProkustesV!$AC128</f>
        <v>7.3261024254935372E-2</v>
      </c>
      <c r="H123">
        <f>ProkustesV!K128*ProkustesV!$AC128</f>
        <v>0.12074305549828701</v>
      </c>
      <c r="I123">
        <f>ProkustesV!L128*ProkustesV!$AC128</f>
        <v>1.1554159793497012</v>
      </c>
      <c r="J123">
        <f>ProkustesV!M128*ProkustesV!$AC128</f>
        <v>0.14538856010561862</v>
      </c>
      <c r="K123">
        <f>ProkustesV!N128*ProkustesV!$AC128</f>
        <v>0.59929265282254418</v>
      </c>
      <c r="L123">
        <f>ProkustesV!O128*ProkustesV!$AC128</f>
        <v>-0.87179491481619997</v>
      </c>
      <c r="M123">
        <f>ProkustesV!P128*ProkustesV!$AC128</f>
        <v>1.0437488167061824</v>
      </c>
      <c r="N123">
        <f>ProkustesV!Q128*ProkustesV!$AC128</f>
        <v>0.20354032015716852</v>
      </c>
      <c r="O123">
        <f>ProkustesV!R128*ProkustesV!$AC128</f>
        <v>-0.49701564069746673</v>
      </c>
      <c r="P123">
        <f>ProkustesV!S128*ProkustesV!$AC128</f>
        <v>0.27487821903829202</v>
      </c>
      <c r="Q123">
        <f>ProkustesV!T128*ProkustesV!$AC128</f>
        <v>-1.2918949354091327</v>
      </c>
      <c r="R123">
        <f>ProkustesV!U128*ProkustesV!$AC128</f>
        <v>-1.1058064847897904</v>
      </c>
      <c r="S123">
        <f>ProkustesV!V128*ProkustesV!$AC128</f>
        <v>-1.1335447733397643</v>
      </c>
      <c r="T123">
        <f>ProkustesV!W128*ProkustesV!$AC128</f>
        <v>-2.6303930140366045</v>
      </c>
      <c r="U123">
        <f>ProkustesV!X128*ProkustesV!$AC128</f>
        <v>2.691731976252618E-2</v>
      </c>
    </row>
    <row r="124" spans="1:21" x14ac:dyDescent="0.3">
      <c r="A124" t="str">
        <f>MID(ProkustesV!C129,4,3)&amp;"_"&amp;ProkustesV!A129&amp;"_"&amp;ProkustesV!B129</f>
        <v>com_25_2</v>
      </c>
      <c r="B124">
        <f>ProkustesV!E129*ProkustesV!$AC129</f>
        <v>1.751510666668922</v>
      </c>
      <c r="C124">
        <f>ProkustesV!F129*ProkustesV!$AC129</f>
        <v>0.4496215121334014</v>
      </c>
      <c r="D124">
        <f>ProkustesV!G129*ProkustesV!$AC129</f>
        <v>1.781064858039054</v>
      </c>
      <c r="E124">
        <f>ProkustesV!H129*ProkustesV!$AC129</f>
        <v>-0.40717892599853617</v>
      </c>
      <c r="F124">
        <f>ProkustesV!I129*ProkustesV!$AC129</f>
        <v>5.6462990746080001E-2</v>
      </c>
      <c r="G124">
        <f>ProkustesV!J129*ProkustesV!$AC129</f>
        <v>-5.3796843796727646E-2</v>
      </c>
      <c r="H124">
        <f>ProkustesV!K129*ProkustesV!$AC129</f>
        <v>0.13400004409636615</v>
      </c>
      <c r="I124">
        <f>ProkustesV!L129*ProkustesV!$AC129</f>
        <v>1.1427375639341386</v>
      </c>
      <c r="J124">
        <f>ProkustesV!M129*ProkustesV!$AC129</f>
        <v>0.17988189926061005</v>
      </c>
      <c r="K124">
        <f>ProkustesV!N129*ProkustesV!$AC129</f>
        <v>0.32539488994689769</v>
      </c>
      <c r="L124">
        <f>ProkustesV!O129*ProkustesV!$AC129</f>
        <v>-0.98474046771400381</v>
      </c>
      <c r="M124">
        <f>ProkustesV!P129*ProkustesV!$AC129</f>
        <v>1.092475980834444</v>
      </c>
      <c r="N124">
        <f>ProkustesV!Q129*ProkustesV!$AC129</f>
        <v>0.17128848303105623</v>
      </c>
      <c r="O124">
        <f>ProkustesV!R129*ProkustesV!$AC129</f>
        <v>-0.40407519541104819</v>
      </c>
      <c r="P124">
        <f>ProkustesV!S129*ProkustesV!$AC129</f>
        <v>0.16334884788930987</v>
      </c>
      <c r="Q124">
        <f>ProkustesV!T129*ProkustesV!$AC129</f>
        <v>-1.078042639094356</v>
      </c>
      <c r="R124">
        <f>ProkustesV!U129*ProkustesV!$AC129</f>
        <v>-1.0336529787277466</v>
      </c>
      <c r="S124">
        <f>ProkustesV!V129*ProkustesV!$AC129</f>
        <v>-1.0401518740648803</v>
      </c>
      <c r="T124">
        <f>ProkustesV!W129*ProkustesV!$AC129</f>
        <v>-2.2191673700539432</v>
      </c>
      <c r="U124">
        <f>ProkustesV!X129*ProkustesV!$AC129</f>
        <v>-2.6988532995387018E-2</v>
      </c>
    </row>
    <row r="125" spans="1:21" x14ac:dyDescent="0.3">
      <c r="A125" t="str">
        <f>MID(ProkustesV!C130,4,3)&amp;"_"&amp;ProkustesV!A130&amp;"_"&amp;ProkustesV!B130</f>
        <v>com_25_3</v>
      </c>
      <c r="B125">
        <f>ProkustesV!E130*ProkustesV!$AC130</f>
        <v>1.9566108054918587</v>
      </c>
      <c r="C125">
        <f>ProkustesV!F130*ProkustesV!$AC130</f>
        <v>0.45878688500953185</v>
      </c>
      <c r="D125">
        <f>ProkustesV!G130*ProkustesV!$AC130</f>
        <v>1.9552384992448242</v>
      </c>
      <c r="E125">
        <f>ProkustesV!H130*ProkustesV!$AC130</f>
        <v>-0.38333983170058461</v>
      </c>
      <c r="F125">
        <f>ProkustesV!I130*ProkustesV!$AC130</f>
        <v>0.2302314772093608</v>
      </c>
      <c r="G125">
        <f>ProkustesV!J130*ProkustesV!$AC130</f>
        <v>3.3090112864663561E-2</v>
      </c>
      <c r="H125">
        <f>ProkustesV!K130*ProkustesV!$AC130</f>
        <v>0.12482859013284743</v>
      </c>
      <c r="I125">
        <f>ProkustesV!L130*ProkustesV!$AC130</f>
        <v>1.2903048442092091</v>
      </c>
      <c r="J125">
        <f>ProkustesV!M130*ProkustesV!$AC130</f>
        <v>9.2724437795635231E-2</v>
      </c>
      <c r="K125">
        <f>ProkustesV!N130*ProkustesV!$AC130</f>
        <v>0.55616495491477336</v>
      </c>
      <c r="L125">
        <f>ProkustesV!O130*ProkustesV!$AC130</f>
        <v>-1.0672440334145139</v>
      </c>
      <c r="M125">
        <f>ProkustesV!P130*ProkustesV!$AC130</f>
        <v>1.1422373954410785</v>
      </c>
      <c r="N125">
        <f>ProkustesV!Q130*ProkustesV!$AC130</f>
        <v>0.18460156194763871</v>
      </c>
      <c r="O125">
        <f>ProkustesV!R130*ProkustesV!$AC130</f>
        <v>-0.56040396495899436</v>
      </c>
      <c r="P125">
        <f>ProkustesV!S130*ProkustesV!$AC130</f>
        <v>0.2004368039619091</v>
      </c>
      <c r="Q125">
        <f>ProkustesV!T130*ProkustesV!$AC130</f>
        <v>-1.3698693046244728</v>
      </c>
      <c r="R125">
        <f>ProkustesV!U130*ProkustesV!$AC130</f>
        <v>-1.2000696039015226</v>
      </c>
      <c r="S125">
        <f>ProkustesV!V130*ProkustesV!$AC130</f>
        <v>-1.2245367010461623</v>
      </c>
      <c r="T125">
        <f>ProkustesV!W130*ProkustesV!$AC130</f>
        <v>-2.4773595151984629</v>
      </c>
      <c r="U125">
        <f>ProkustesV!X130*ProkustesV!$AC130</f>
        <v>5.7566049419649032E-2</v>
      </c>
    </row>
    <row r="126" spans="1:21" x14ac:dyDescent="0.3">
      <c r="A126" t="str">
        <f>MID(ProkustesV!C131,4,3)&amp;"_"&amp;ProkustesV!A131&amp;"_"&amp;ProkustesV!B131</f>
        <v>com_25_4</v>
      </c>
      <c r="B126">
        <f>ProkustesV!E131*ProkustesV!$AC131</f>
        <v>2.1605071224669685</v>
      </c>
      <c r="C126">
        <f>ProkustesV!F131*ProkustesV!$AC131</f>
        <v>0.45493655558609836</v>
      </c>
      <c r="D126">
        <f>ProkustesV!G131*ProkustesV!$AC131</f>
        <v>2.1581964309726156</v>
      </c>
      <c r="E126">
        <f>ProkustesV!H131*ProkustesV!$AC131</f>
        <v>-0.2674458844571308</v>
      </c>
      <c r="F126">
        <f>ProkustesV!I131*ProkustesV!$AC131</f>
        <v>0.58471070054239216</v>
      </c>
      <c r="G126">
        <f>ProkustesV!J131*ProkustesV!$AC131</f>
        <v>9.4720373348370843E-2</v>
      </c>
      <c r="H126">
        <f>ProkustesV!K131*ProkustesV!$AC131</f>
        <v>0.13321057150590457</v>
      </c>
      <c r="I126">
        <f>ProkustesV!L131*ProkustesV!$AC131</f>
        <v>1.0458232004429162</v>
      </c>
      <c r="J126">
        <f>ProkustesV!M131*ProkustesV!$AC131</f>
        <v>0.13126472603697592</v>
      </c>
      <c r="K126">
        <f>ProkustesV!N131*ProkustesV!$AC131</f>
        <v>0.43707284816156411</v>
      </c>
      <c r="L126">
        <f>ProkustesV!O131*ProkustesV!$AC131</f>
        <v>-1.2300757309056558</v>
      </c>
      <c r="M126">
        <f>ProkustesV!P131*ProkustesV!$AC131</f>
        <v>1.1475782281713489</v>
      </c>
      <c r="N126">
        <f>ProkustesV!Q131*ProkustesV!$AC131</f>
        <v>0.16920183877046088</v>
      </c>
      <c r="O126">
        <f>ProkustesV!R131*ProkustesV!$AC131</f>
        <v>-0.39095631054795488</v>
      </c>
      <c r="P126">
        <f>ProkustesV!S131*ProkustesV!$AC131</f>
        <v>0.22293096801889786</v>
      </c>
      <c r="Q126">
        <f>ProkustesV!T131*ProkustesV!$AC131</f>
        <v>-1.3570209972590235</v>
      </c>
      <c r="R126">
        <f>ProkustesV!U131*ProkustesV!$AC131</f>
        <v>-1.505555630595097</v>
      </c>
      <c r="S126">
        <f>ProkustesV!V131*ProkustesV!$AC131</f>
        <v>-1.2378591127813705</v>
      </c>
      <c r="T126">
        <f>ProkustesV!W131*ProkustesV!$AC131</f>
        <v>-2.8243946981499524</v>
      </c>
      <c r="U126">
        <f>ProkustesV!X131*ProkustesV!$AC131</f>
        <v>7.3150041810469815E-2</v>
      </c>
    </row>
    <row r="127" spans="1:21" x14ac:dyDescent="0.3">
      <c r="A127" t="str">
        <f>MID(ProkustesV!C132,4,3)&amp;"_"&amp;ProkustesV!A132&amp;"_"&amp;ProkustesV!B132</f>
        <v>com_25_5</v>
      </c>
      <c r="B127">
        <f>ProkustesV!E132*ProkustesV!$AC132</f>
        <v>2.3649804019162541</v>
      </c>
      <c r="C127">
        <f>ProkustesV!F132*ProkustesV!$AC132</f>
        <v>0.37991394468809475</v>
      </c>
      <c r="D127">
        <f>ProkustesV!G132*ProkustesV!$AC132</f>
        <v>2.3558596670278789</v>
      </c>
      <c r="E127">
        <f>ProkustesV!H132*ProkustesV!$AC132</f>
        <v>-0.34313996521106671</v>
      </c>
      <c r="F127">
        <f>ProkustesV!I132*ProkustesV!$AC132</f>
        <v>0.53323800566336321</v>
      </c>
      <c r="G127">
        <f>ProkustesV!J132*ProkustesV!$AC132</f>
        <v>-3.6173480086055136E-2</v>
      </c>
      <c r="H127">
        <f>ProkustesV!K132*ProkustesV!$AC132</f>
        <v>0.10482779471217453</v>
      </c>
      <c r="I127">
        <f>ProkustesV!L132*ProkustesV!$AC132</f>
        <v>1.3974089942003072</v>
      </c>
      <c r="J127">
        <f>ProkustesV!M132*ProkustesV!$AC132</f>
        <v>9.0305848547010667E-2</v>
      </c>
      <c r="K127">
        <f>ProkustesV!N132*ProkustesV!$AC132</f>
        <v>0.39811367833814393</v>
      </c>
      <c r="L127">
        <f>ProkustesV!O132*ProkustesV!$AC132</f>
        <v>-1.3714491233923332</v>
      </c>
      <c r="M127">
        <f>ProkustesV!P132*ProkustesV!$AC132</f>
        <v>1.1797801351310138</v>
      </c>
      <c r="N127">
        <f>ProkustesV!Q132*ProkustesV!$AC132</f>
        <v>0.1390018917365797</v>
      </c>
      <c r="O127">
        <f>ProkustesV!R132*ProkustesV!$AC132</f>
        <v>-0.42184817887042486</v>
      </c>
      <c r="P127">
        <f>ProkustesV!S132*ProkustesV!$AC132</f>
        <v>0.10751504479002463</v>
      </c>
      <c r="Q127">
        <f>ProkustesV!T132*ProkustesV!$AC132</f>
        <v>-1.3482048832283655</v>
      </c>
      <c r="R127">
        <f>ProkustesV!U132*ProkustesV!$AC132</f>
        <v>-1.4293009598167061</v>
      </c>
      <c r="S127">
        <f>ProkustesV!V132*ProkustesV!$AC132</f>
        <v>-1.1927628529434477</v>
      </c>
      <c r="T127">
        <f>ProkustesV!W132*ProkustesV!$AC132</f>
        <v>-2.8949735628490432</v>
      </c>
      <c r="U127">
        <f>ProkustesV!X132*ProkustesV!$AC132</f>
        <v>-1.309462628016122E-2</v>
      </c>
    </row>
    <row r="128" spans="1:21" x14ac:dyDescent="0.3">
      <c r="A128" t="str">
        <f>MID(ProkustesV!C133,4,3)&amp;"_"&amp;ProkustesV!A133&amp;"_"&amp;ProkustesV!B133</f>
        <v>com_26_1</v>
      </c>
      <c r="B128">
        <f>ProkustesV!E133*ProkustesV!$AC133</f>
        <v>2.7485033637880978</v>
      </c>
      <c r="C128">
        <f>ProkustesV!F133*ProkustesV!$AC133</f>
        <v>0.38259410471291522</v>
      </c>
      <c r="D128">
        <f>ProkustesV!G133*ProkustesV!$AC133</f>
        <v>2.7503343810315415</v>
      </c>
      <c r="E128">
        <f>ProkustesV!H133*ProkustesV!$AC133</f>
        <v>-0.4924899286471478</v>
      </c>
      <c r="F128">
        <f>ProkustesV!I133*ProkustesV!$AC133</f>
        <v>0.79353845974514636</v>
      </c>
      <c r="G128">
        <f>ProkustesV!J133*ProkustesV!$AC133</f>
        <v>-6.5087780291765554E-2</v>
      </c>
      <c r="H128">
        <f>ProkustesV!K133*ProkustesV!$AC133</f>
        <v>-0.23179213488199354</v>
      </c>
      <c r="I128">
        <f>ProkustesV!L133*ProkustesV!$AC133</f>
        <v>1.4341076355822155</v>
      </c>
      <c r="J128">
        <f>ProkustesV!M133*ProkustesV!$AC133</f>
        <v>-8.6105416890171801E-2</v>
      </c>
      <c r="K128">
        <f>ProkustesV!N133*ProkustesV!$AC133</f>
        <v>0.48633710037009664</v>
      </c>
      <c r="L128">
        <f>ProkustesV!O133*ProkustesV!$AC133</f>
        <v>-1.5448231449024294</v>
      </c>
      <c r="M128">
        <f>ProkustesV!P133*ProkustesV!$AC133</f>
        <v>1.4442209541568347</v>
      </c>
      <c r="N128">
        <f>ProkustesV!Q133*ProkustesV!$AC133</f>
        <v>-5.8561790700500632E-2</v>
      </c>
      <c r="O128">
        <f>ProkustesV!R133*ProkustesV!$AC133</f>
        <v>-0.38793701302928318</v>
      </c>
      <c r="P128">
        <f>ProkustesV!S133*ProkustesV!$AC133</f>
        <v>-8.9227301290242894E-2</v>
      </c>
      <c r="Q128">
        <f>ProkustesV!T133*ProkustesV!$AC133</f>
        <v>-1.4570930053782423</v>
      </c>
      <c r="R128">
        <f>ProkustesV!U133*ProkustesV!$AC133</f>
        <v>-1.3689539386696858</v>
      </c>
      <c r="S128">
        <f>ProkustesV!V133*ProkustesV!$AC133</f>
        <v>-1.2786237546598089</v>
      </c>
      <c r="T128">
        <f>ProkustesV!W133*ProkustesV!$AC133</f>
        <v>-2.9129165054676971</v>
      </c>
      <c r="U128">
        <f>ProkustesV!X133*ProkustesV!$AC133</f>
        <v>-6.6030143833057789E-2</v>
      </c>
    </row>
    <row r="129" spans="1:21" x14ac:dyDescent="0.3">
      <c r="A129" t="str">
        <f>MID(ProkustesV!C134,4,3)&amp;"_"&amp;ProkustesV!A134&amp;"_"&amp;ProkustesV!B134</f>
        <v>com_26_2</v>
      </c>
      <c r="B129">
        <f>ProkustesV!E134*ProkustesV!$AC134</f>
        <v>3.1670790032605498</v>
      </c>
      <c r="C129">
        <f>ProkustesV!F134*ProkustesV!$AC134</f>
        <v>0.43511060300825732</v>
      </c>
      <c r="D129">
        <f>ProkustesV!G134*ProkustesV!$AC134</f>
        <v>3.1937795626869825</v>
      </c>
      <c r="E129">
        <f>ProkustesV!H134*ProkustesV!$AC134</f>
        <v>-0.35042485274828883</v>
      </c>
      <c r="F129">
        <f>ProkustesV!I134*ProkustesV!$AC134</f>
        <v>0.80591426508348485</v>
      </c>
      <c r="G129">
        <f>ProkustesV!J134*ProkustesV!$AC134</f>
        <v>0.10990278662522093</v>
      </c>
      <c r="H129">
        <f>ProkustesV!K134*ProkustesV!$AC134</f>
        <v>-9.2591685957516934E-2</v>
      </c>
      <c r="I129">
        <f>ProkustesV!L134*ProkustesV!$AC134</f>
        <v>1.5104306570296389</v>
      </c>
      <c r="J129">
        <f>ProkustesV!M134*ProkustesV!$AC134</f>
        <v>-3.401072996779466E-2</v>
      </c>
      <c r="K129">
        <f>ProkustesV!N134*ProkustesV!$AC134</f>
        <v>0.54548600381370005</v>
      </c>
      <c r="L129">
        <f>ProkustesV!O134*ProkustesV!$AC134</f>
        <v>-1.5348895117341728</v>
      </c>
      <c r="M129">
        <f>ProkustesV!P134*ProkustesV!$AC134</f>
        <v>1.461412999002397</v>
      </c>
      <c r="N129">
        <f>ProkustesV!Q134*ProkustesV!$AC134</f>
        <v>1.2818481672661339E-4</v>
      </c>
      <c r="O129">
        <f>ProkustesV!R134*ProkustesV!$AC134</f>
        <v>-0.45896905208504718</v>
      </c>
      <c r="P129">
        <f>ProkustesV!S134*ProkustesV!$AC134</f>
        <v>1.5952370595501173E-2</v>
      </c>
      <c r="Q129">
        <f>ProkustesV!T134*ProkustesV!$AC134</f>
        <v>-1.6832204002911202</v>
      </c>
      <c r="R129">
        <f>ProkustesV!U134*ProkustesV!$AC134</f>
        <v>-1.8170444608388401</v>
      </c>
      <c r="S129">
        <f>ProkustesV!V134*ProkustesV!$AC134</f>
        <v>-1.6165903679042506</v>
      </c>
      <c r="T129">
        <f>ProkustesV!W134*ProkustesV!$AC134</f>
        <v>-3.704317104318807</v>
      </c>
      <c r="U129">
        <f>ProkustesV!X134*ProkustesV!$AC134</f>
        <v>4.6859124834038014E-2</v>
      </c>
    </row>
    <row r="130" spans="1:21" x14ac:dyDescent="0.3">
      <c r="A130" t="str">
        <f>MID(ProkustesV!C135,4,3)&amp;"_"&amp;ProkustesV!A135&amp;"_"&amp;ProkustesV!B135</f>
        <v>com_26_3</v>
      </c>
      <c r="B130">
        <f>ProkustesV!E135*ProkustesV!$AC135</f>
        <v>2.9079640627749681</v>
      </c>
      <c r="C130">
        <f>ProkustesV!F135*ProkustesV!$AC135</f>
        <v>0.40289206104249231</v>
      </c>
      <c r="D130">
        <f>ProkustesV!G135*ProkustesV!$AC135</f>
        <v>2.9122150966970728</v>
      </c>
      <c r="E130">
        <f>ProkustesV!H135*ProkustesV!$AC135</f>
        <v>-0.42493386457364424</v>
      </c>
      <c r="F130">
        <f>ProkustesV!I135*ProkustesV!$AC135</f>
        <v>0.91585379316051807</v>
      </c>
      <c r="G130">
        <f>ProkustesV!J135*ProkustesV!$AC135</f>
        <v>-1.1490506162439212E-2</v>
      </c>
      <c r="H130">
        <f>ProkustesV!K135*ProkustesV!$AC135</f>
        <v>-0.16568115743838321</v>
      </c>
      <c r="I130">
        <f>ProkustesV!L135*ProkustesV!$AC135</f>
        <v>1.3537231301400334</v>
      </c>
      <c r="J130">
        <f>ProkustesV!M135*ProkustesV!$AC135</f>
        <v>-8.9987709769496646E-2</v>
      </c>
      <c r="K130">
        <f>ProkustesV!N135*ProkustesV!$AC135</f>
        <v>0.45115478121129976</v>
      </c>
      <c r="L130">
        <f>ProkustesV!O135*ProkustesV!$AC135</f>
        <v>-1.4858005707893365</v>
      </c>
      <c r="M130">
        <f>ProkustesV!P135*ProkustesV!$AC135</f>
        <v>1.3597850274549372</v>
      </c>
      <c r="N130">
        <f>ProkustesV!Q135*ProkustesV!$AC135</f>
        <v>-8.1672507615821899E-2</v>
      </c>
      <c r="O130">
        <f>ProkustesV!R135*ProkustesV!$AC135</f>
        <v>-0.40680468184119034</v>
      </c>
      <c r="P130">
        <f>ProkustesV!S135*ProkustesV!$AC135</f>
        <v>-7.4173478289185557E-3</v>
      </c>
      <c r="Q130">
        <f>ProkustesV!T135*ProkustesV!$AC135</f>
        <v>-1.3555853655439765</v>
      </c>
      <c r="R130">
        <f>ProkustesV!U135*ProkustesV!$AC135</f>
        <v>-1.6506276685424632</v>
      </c>
      <c r="S130">
        <f>ProkustesV!V135*ProkustesV!$AC135</f>
        <v>-1.2857065873863667</v>
      </c>
      <c r="T130">
        <f>ProkustesV!W135*ProkustesV!$AC135</f>
        <v>-3.2548471465183897</v>
      </c>
      <c r="U130">
        <f>ProkustesV!X135*ProkustesV!$AC135</f>
        <v>-8.3027444409725176E-2</v>
      </c>
    </row>
    <row r="131" spans="1:21" x14ac:dyDescent="0.3">
      <c r="A131" t="str">
        <f>MID(ProkustesV!C136,4,3)&amp;"_"&amp;ProkustesV!A136&amp;"_"&amp;ProkustesV!B136</f>
        <v>com_26_4</v>
      </c>
      <c r="B131">
        <f>ProkustesV!E136*ProkustesV!$AC136</f>
        <v>2.6032328916921839</v>
      </c>
      <c r="C131">
        <f>ProkustesV!F136*ProkustesV!$AC136</f>
        <v>0.48427798465312977</v>
      </c>
      <c r="D131">
        <f>ProkustesV!G136*ProkustesV!$AC136</f>
        <v>2.5964251500548872</v>
      </c>
      <c r="E131">
        <f>ProkustesV!H136*ProkustesV!$AC136</f>
        <v>-0.37711325389875228</v>
      </c>
      <c r="F131">
        <f>ProkustesV!I136*ProkustesV!$AC136</f>
        <v>0.67132834406576902</v>
      </c>
      <c r="G131">
        <f>ProkustesV!J136*ProkustesV!$AC136</f>
        <v>6.8531265815450354E-2</v>
      </c>
      <c r="H131">
        <f>ProkustesV!K136*ProkustesV!$AC136</f>
        <v>0.26792370448843317</v>
      </c>
      <c r="I131">
        <f>ProkustesV!L136*ProkustesV!$AC136</f>
        <v>1.3055047978189094</v>
      </c>
      <c r="J131">
        <f>ProkustesV!M136*ProkustesV!$AC136</f>
        <v>0.25021544945081198</v>
      </c>
      <c r="K131">
        <f>ProkustesV!N136*ProkustesV!$AC136</f>
        <v>0.49596617063958809</v>
      </c>
      <c r="L131">
        <f>ProkustesV!O136*ProkustesV!$AC136</f>
        <v>-1.6656649621435717</v>
      </c>
      <c r="M131">
        <f>ProkustesV!P136*ProkustesV!$AC136</f>
        <v>1.1856097777438794</v>
      </c>
      <c r="N131">
        <f>ProkustesV!Q136*ProkustesV!$AC136</f>
        <v>0.20003445434437891</v>
      </c>
      <c r="O131">
        <f>ProkustesV!R136*ProkustesV!$AC136</f>
        <v>-0.49239101229030452</v>
      </c>
      <c r="P131">
        <f>ProkustesV!S136*ProkustesV!$AC136</f>
        <v>0.16560441041272272</v>
      </c>
      <c r="Q131">
        <f>ProkustesV!T136*ProkustesV!$AC136</f>
        <v>-1.4041826690261854</v>
      </c>
      <c r="R131">
        <f>ProkustesV!U136*ProkustesV!$AC136</f>
        <v>-1.6831750487607133</v>
      </c>
      <c r="S131">
        <f>ProkustesV!V136*ProkustesV!$AC136</f>
        <v>-1.3215083043308276</v>
      </c>
      <c r="T131">
        <f>ProkustesV!W136*ProkustesV!$AC136</f>
        <v>-3.4059212679200361</v>
      </c>
      <c r="U131">
        <f>ProkustesV!X136*ProkustesV!$AC136</f>
        <v>5.5304805279231269E-2</v>
      </c>
    </row>
    <row r="132" spans="1:21" x14ac:dyDescent="0.3">
      <c r="A132" t="str">
        <f>MID(ProkustesV!C137,4,3)&amp;"_"&amp;ProkustesV!A137&amp;"_"&amp;ProkustesV!B137</f>
        <v>com_26_5</v>
      </c>
      <c r="B132">
        <f>ProkustesV!E137*ProkustesV!$AC137</f>
        <v>3.0654478681450601</v>
      </c>
      <c r="C132">
        <f>ProkustesV!F137*ProkustesV!$AC137</f>
        <v>0.4795568039657816</v>
      </c>
      <c r="D132">
        <f>ProkustesV!G137*ProkustesV!$AC137</f>
        <v>3.1125128301637965</v>
      </c>
      <c r="E132">
        <f>ProkustesV!H137*ProkustesV!$AC137</f>
        <v>-0.29013465718954534</v>
      </c>
      <c r="F132">
        <f>ProkustesV!I137*ProkustesV!$AC137</f>
        <v>0.82978789266673081</v>
      </c>
      <c r="G132">
        <f>ProkustesV!J137*ProkustesV!$AC137</f>
        <v>0.11733698970746678</v>
      </c>
      <c r="H132">
        <f>ProkustesV!K137*ProkustesV!$AC137</f>
        <v>1.3710738642379977E-2</v>
      </c>
      <c r="I132">
        <f>ProkustesV!L137*ProkustesV!$AC137</f>
        <v>1.4844032932985962</v>
      </c>
      <c r="J132">
        <f>ProkustesV!M137*ProkustesV!$AC137</f>
        <v>1.8115164518355549E-2</v>
      </c>
      <c r="K132">
        <f>ProkustesV!N137*ProkustesV!$AC137</f>
        <v>0.41831292967075534</v>
      </c>
      <c r="L132">
        <f>ProkustesV!O137*ProkustesV!$AC137</f>
        <v>-1.7760886253227286</v>
      </c>
      <c r="M132">
        <f>ProkustesV!P137*ProkustesV!$AC137</f>
        <v>1.3868494339511772</v>
      </c>
      <c r="N132">
        <f>ProkustesV!Q137*ProkustesV!$AC137</f>
        <v>5.0244623596755883E-2</v>
      </c>
      <c r="O132">
        <f>ProkustesV!R137*ProkustesV!$AC137</f>
        <v>-0.54653576990496677</v>
      </c>
      <c r="P132">
        <f>ProkustesV!S137*ProkustesV!$AC137</f>
        <v>0.11342210168985535</v>
      </c>
      <c r="Q132">
        <f>ProkustesV!T137*ProkustesV!$AC137</f>
        <v>-1.7526233496551877</v>
      </c>
      <c r="R132">
        <f>ProkustesV!U137*ProkustesV!$AC137</f>
        <v>-1.707326949263489</v>
      </c>
      <c r="S132">
        <f>ProkustesV!V137*ProkustesV!$AC137</f>
        <v>-1.5168670105245068</v>
      </c>
      <c r="T132">
        <f>ProkustesV!W137*ProkustesV!$AC137</f>
        <v>-3.719829818642157</v>
      </c>
      <c r="U132">
        <f>ProkustesV!X137*ProkustesV!$AC137</f>
        <v>0.21969992183112774</v>
      </c>
    </row>
    <row r="133" spans="1:21" x14ac:dyDescent="0.3">
      <c r="A133" t="str">
        <f>MID(ProkustesV!C138,4,3)&amp;"_"&amp;ProkustesV!A138&amp;"_"&amp;ProkustesV!B138</f>
        <v>com_27_1</v>
      </c>
      <c r="B133">
        <f>ProkustesV!E138*ProkustesV!$AC138</f>
        <v>2.8891493313749308</v>
      </c>
      <c r="C133">
        <f>ProkustesV!F138*ProkustesV!$AC138</f>
        <v>0.43247045703784809</v>
      </c>
      <c r="D133">
        <f>ProkustesV!G138*ProkustesV!$AC138</f>
        <v>2.8895478424607237</v>
      </c>
      <c r="E133">
        <f>ProkustesV!H138*ProkustesV!$AC138</f>
        <v>-0.33732967134629349</v>
      </c>
      <c r="F133">
        <f>ProkustesV!I138*ProkustesV!$AC138</f>
        <v>0.47673943460726231</v>
      </c>
      <c r="G133">
        <f>ProkustesV!J138*ProkustesV!$AC138</f>
        <v>4.816878214803777E-2</v>
      </c>
      <c r="H133">
        <f>ProkustesV!K138*ProkustesV!$AC138</f>
        <v>3.032551054903113E-2</v>
      </c>
      <c r="I133">
        <f>ProkustesV!L138*ProkustesV!$AC138</f>
        <v>1.268840616956501</v>
      </c>
      <c r="J133">
        <f>ProkustesV!M138*ProkustesV!$AC138</f>
        <v>1.5694611905655801E-2</v>
      </c>
      <c r="K133">
        <f>ProkustesV!N138*ProkustesV!$AC138</f>
        <v>0.45904242903021303</v>
      </c>
      <c r="L133">
        <f>ProkustesV!O138*ProkustesV!$AC138</f>
        <v>-1.726306436503547</v>
      </c>
      <c r="M133">
        <f>ProkustesV!P138*ProkustesV!$AC138</f>
        <v>1.3983754000462434</v>
      </c>
      <c r="N133">
        <f>ProkustesV!Q138*ProkustesV!$AC138</f>
        <v>-4.0189531665398223E-3</v>
      </c>
      <c r="O133">
        <f>ProkustesV!R138*ProkustesV!$AC138</f>
        <v>-0.48577878684546738</v>
      </c>
      <c r="P133">
        <f>ProkustesV!S138*ProkustesV!$AC138</f>
        <v>-3.4179797689574305E-2</v>
      </c>
      <c r="Q133">
        <f>ProkustesV!T138*ProkustesV!$AC138</f>
        <v>-1.3117801864506538</v>
      </c>
      <c r="R133">
        <f>ProkustesV!U138*ProkustesV!$AC138</f>
        <v>-1.8323726526815345</v>
      </c>
      <c r="S133">
        <f>ProkustesV!V138*ProkustesV!$AC138</f>
        <v>-1.4688246879315168</v>
      </c>
      <c r="T133">
        <f>ProkustesV!W138*ProkustesV!$AC138</f>
        <v>-2.7045826580315162</v>
      </c>
      <c r="U133">
        <f>ProkustesV!X138*ProkustesV!$AC138</f>
        <v>-3.1910090253913967E-3</v>
      </c>
    </row>
    <row r="134" spans="1:21" x14ac:dyDescent="0.3">
      <c r="A134" t="str">
        <f>MID(ProkustesV!C139,4,3)&amp;"_"&amp;ProkustesV!A139&amp;"_"&amp;ProkustesV!B139</f>
        <v>com_27_2</v>
      </c>
      <c r="B134">
        <f>ProkustesV!E139*ProkustesV!$AC139</f>
        <v>2.578146197697202</v>
      </c>
      <c r="C134">
        <f>ProkustesV!F139*ProkustesV!$AC139</f>
        <v>0.35869680178580998</v>
      </c>
      <c r="D134">
        <f>ProkustesV!G139*ProkustesV!$AC139</f>
        <v>2.5872766883040863</v>
      </c>
      <c r="E134">
        <f>ProkustesV!H139*ProkustesV!$AC139</f>
        <v>-0.39525467747640053</v>
      </c>
      <c r="F134">
        <f>ProkustesV!I139*ProkustesV!$AC139</f>
        <v>0.45430764722485856</v>
      </c>
      <c r="G134">
        <f>ProkustesV!J139*ProkustesV!$AC139</f>
        <v>-6.1022112222676075E-2</v>
      </c>
      <c r="H134">
        <f>ProkustesV!K139*ProkustesV!$AC139</f>
        <v>0.13545387164999609</v>
      </c>
      <c r="I134">
        <f>ProkustesV!L139*ProkustesV!$AC139</f>
        <v>1.3790753882575277</v>
      </c>
      <c r="J134">
        <f>ProkustesV!M139*ProkustesV!$AC139</f>
        <v>0.15293693506405795</v>
      </c>
      <c r="K134">
        <f>ProkustesV!N139*ProkustesV!$AC139</f>
        <v>0.49723799665968049</v>
      </c>
      <c r="L134">
        <f>ProkustesV!O139*ProkustesV!$AC139</f>
        <v>-1.5027874489870707</v>
      </c>
      <c r="M134">
        <f>ProkustesV!P139*ProkustesV!$AC139</f>
        <v>1.5128492496358572</v>
      </c>
      <c r="N134">
        <f>ProkustesV!Q139*ProkustesV!$AC139</f>
        <v>0.15286754333544564</v>
      </c>
      <c r="O134">
        <f>ProkustesV!R139*ProkustesV!$AC139</f>
        <v>-0.36166664603054249</v>
      </c>
      <c r="P134">
        <f>ProkustesV!S139*ProkustesV!$AC139</f>
        <v>0.2586369726237136</v>
      </c>
      <c r="Q134">
        <f>ProkustesV!T139*ProkustesV!$AC139</f>
        <v>-1.3661709615331312</v>
      </c>
      <c r="R134">
        <f>ProkustesV!U139*ProkustesV!$AC139</f>
        <v>-1.7778465220163264</v>
      </c>
      <c r="S134">
        <f>ProkustesV!V139*ProkustesV!$AC139</f>
        <v>-1.4029059687414953</v>
      </c>
      <c r="T134">
        <f>ProkustesV!W139*ProkustesV!$AC139</f>
        <v>-3.0389864066015995</v>
      </c>
      <c r="U134">
        <f>ProkustesV!X139*ProkustesV!$AC139</f>
        <v>-0.16083785293588176</v>
      </c>
    </row>
    <row r="135" spans="1:21" x14ac:dyDescent="0.3">
      <c r="A135" t="str">
        <f>MID(ProkustesV!C140,4,3)&amp;"_"&amp;ProkustesV!A140&amp;"_"&amp;ProkustesV!B140</f>
        <v>com_27_3</v>
      </c>
      <c r="B135">
        <f>ProkustesV!E140*ProkustesV!$AC140</f>
        <v>2.5891352882476255</v>
      </c>
      <c r="C135">
        <f>ProkustesV!F140*ProkustesV!$AC140</f>
        <v>0.33185987690210994</v>
      </c>
      <c r="D135">
        <f>ProkustesV!G140*ProkustesV!$AC140</f>
        <v>2.5935394152598237</v>
      </c>
      <c r="E135">
        <f>ProkustesV!H140*ProkustesV!$AC140</f>
        <v>-0.40244015841725567</v>
      </c>
      <c r="F135">
        <f>ProkustesV!I140*ProkustesV!$AC140</f>
        <v>0.50157355627298883</v>
      </c>
      <c r="G135">
        <f>ProkustesV!J140*ProkustesV!$AC140</f>
        <v>-7.6072234041792877E-2</v>
      </c>
      <c r="H135">
        <f>ProkustesV!K140*ProkustesV!$AC140</f>
        <v>0.19420050270996728</v>
      </c>
      <c r="I135">
        <f>ProkustesV!L140*ProkustesV!$AC140</f>
        <v>1.3907397733148592</v>
      </c>
      <c r="J135">
        <f>ProkustesV!M140*ProkustesV!$AC140</f>
        <v>0.18333944638783611</v>
      </c>
      <c r="K135">
        <f>ProkustesV!N140*ProkustesV!$AC140</f>
        <v>0.51109371869447473</v>
      </c>
      <c r="L135">
        <f>ProkustesV!O140*ProkustesV!$AC140</f>
        <v>-1.7668657335169751</v>
      </c>
      <c r="M135">
        <f>ProkustesV!P140*ProkustesV!$AC140</f>
        <v>1.4193205306199583</v>
      </c>
      <c r="N135">
        <f>ProkustesV!Q140*ProkustesV!$AC140</f>
        <v>0.22186173726231059</v>
      </c>
      <c r="O135">
        <f>ProkustesV!R140*ProkustesV!$AC140</f>
        <v>-0.52964326285644947</v>
      </c>
      <c r="P135">
        <f>ProkustesV!S140*ProkustesV!$AC140</f>
        <v>0.26695274979207695</v>
      </c>
      <c r="Q135">
        <f>ProkustesV!T140*ProkustesV!$AC140</f>
        <v>-1.3201877470078809</v>
      </c>
      <c r="R135">
        <f>ProkustesV!U140*ProkustesV!$AC140</f>
        <v>-1.6136610808834517</v>
      </c>
      <c r="S135">
        <f>ProkustesV!V140*ProkustesV!$AC140</f>
        <v>-1.2507720714641615</v>
      </c>
      <c r="T135">
        <f>ProkustesV!W140*ProkustesV!$AC140</f>
        <v>-3.1700746530448907</v>
      </c>
      <c r="U135">
        <f>ProkustesV!X140*ProkustesV!$AC140</f>
        <v>-7.389289755095918E-2</v>
      </c>
    </row>
    <row r="136" spans="1:21" x14ac:dyDescent="0.3">
      <c r="A136" t="str">
        <f>MID(ProkustesV!C141,4,3)&amp;"_"&amp;ProkustesV!A141&amp;"_"&amp;ProkustesV!B141</f>
        <v>com_27_4</v>
      </c>
      <c r="B136">
        <f>ProkustesV!E141*ProkustesV!$AC141</f>
        <v>2.1168461619392818</v>
      </c>
      <c r="C136">
        <f>ProkustesV!F141*ProkustesV!$AC141</f>
        <v>0.34268807339965884</v>
      </c>
      <c r="D136">
        <f>ProkustesV!G141*ProkustesV!$AC141</f>
        <v>2.0913087239867978</v>
      </c>
      <c r="E136">
        <f>ProkustesV!H141*ProkustesV!$AC141</f>
        <v>-0.34643959502468896</v>
      </c>
      <c r="F136">
        <f>ProkustesV!I141*ProkustesV!$AC141</f>
        <v>0.18608039822009215</v>
      </c>
      <c r="G136">
        <f>ProkustesV!J141*ProkustesV!$AC141</f>
        <v>4.6751698352477868E-2</v>
      </c>
      <c r="H136">
        <f>ProkustesV!K141*ProkustesV!$AC141</f>
        <v>7.4174606269517551E-2</v>
      </c>
      <c r="I136">
        <f>ProkustesV!L141*ProkustesV!$AC141</f>
        <v>1.1010841478014288</v>
      </c>
      <c r="J136">
        <f>ProkustesV!M141*ProkustesV!$AC141</f>
        <v>6.8196136698408377E-2</v>
      </c>
      <c r="K136">
        <f>ProkustesV!N141*ProkustesV!$AC141</f>
        <v>0.38743021408833123</v>
      </c>
      <c r="L136">
        <f>ProkustesV!O141*ProkustesV!$AC141</f>
        <v>-1.2822379801909991</v>
      </c>
      <c r="M136">
        <f>ProkustesV!P141*ProkustesV!$AC141</f>
        <v>1.0157667503095802</v>
      </c>
      <c r="N136">
        <f>ProkustesV!Q141*ProkustesV!$AC141</f>
        <v>0.11675942073649923</v>
      </c>
      <c r="O136">
        <f>ProkustesV!R141*ProkustesV!$AC141</f>
        <v>-0.43653957872655591</v>
      </c>
      <c r="P136">
        <f>ProkustesV!S141*ProkustesV!$AC141</f>
        <v>0.14596502369161662</v>
      </c>
      <c r="Q136">
        <f>ProkustesV!T141*ProkustesV!$AC141</f>
        <v>-1.1020692715206641</v>
      </c>
      <c r="R136">
        <f>ProkustesV!U141*ProkustesV!$AC141</f>
        <v>-1.2388120216252858</v>
      </c>
      <c r="S136">
        <f>ProkustesV!V141*ProkustesV!$AC141</f>
        <v>-1.0428150270430068</v>
      </c>
      <c r="T136">
        <f>ProkustesV!W141*ProkustesV!$AC141</f>
        <v>-2.2782785752572381</v>
      </c>
      <c r="U136">
        <f>ProkustesV!X141*ProkustesV!$AC141</f>
        <v>3.414794023749048E-2</v>
      </c>
    </row>
    <row r="137" spans="1:21" x14ac:dyDescent="0.3">
      <c r="A137" t="str">
        <f>MID(ProkustesV!C142,4,3)&amp;"_"&amp;ProkustesV!A142&amp;"_"&amp;ProkustesV!B142</f>
        <v>com_27_5</v>
      </c>
      <c r="B137">
        <f>ProkustesV!E142*ProkustesV!$AC142</f>
        <v>2.3030440127215277</v>
      </c>
      <c r="C137">
        <f>ProkustesV!F142*ProkustesV!$AC142</f>
        <v>0.44302546073652121</v>
      </c>
      <c r="D137">
        <f>ProkustesV!G142*ProkustesV!$AC142</f>
        <v>2.3009595590968024</v>
      </c>
      <c r="E137">
        <f>ProkustesV!H142*ProkustesV!$AC142</f>
        <v>-0.37304172722913687</v>
      </c>
      <c r="F137">
        <f>ProkustesV!I142*ProkustesV!$AC142</f>
        <v>0.39082427297938271</v>
      </c>
      <c r="G137">
        <f>ProkustesV!J142*ProkustesV!$AC142</f>
        <v>5.5925480021611351E-2</v>
      </c>
      <c r="H137">
        <f>ProkustesV!K142*ProkustesV!$AC142</f>
        <v>8.8623677669771014E-2</v>
      </c>
      <c r="I137">
        <f>ProkustesV!L142*ProkustesV!$AC142</f>
        <v>1.0914681786553055</v>
      </c>
      <c r="J137">
        <f>ProkustesV!M142*ProkustesV!$AC142</f>
        <v>8.8808506069992979E-2</v>
      </c>
      <c r="K137">
        <f>ProkustesV!N142*ProkustesV!$AC142</f>
        <v>0.38564137658982472</v>
      </c>
      <c r="L137">
        <f>ProkustesV!O142*ProkustesV!$AC142</f>
        <v>-1.4725894740352574</v>
      </c>
      <c r="M137">
        <f>ProkustesV!P142*ProkustesV!$AC142</f>
        <v>0.96918878954178045</v>
      </c>
      <c r="N137">
        <f>ProkustesV!Q142*ProkustesV!$AC142</f>
        <v>9.5133744655367419E-2</v>
      </c>
      <c r="O137">
        <f>ProkustesV!R142*ProkustesV!$AC142</f>
        <v>-0.3791318230164511</v>
      </c>
      <c r="P137">
        <f>ProkustesV!S142*ProkustesV!$AC142</f>
        <v>7.8503809345394748E-2</v>
      </c>
      <c r="Q137">
        <f>ProkustesV!T142*ProkustesV!$AC142</f>
        <v>-1.187548142037365</v>
      </c>
      <c r="R137">
        <f>ProkustesV!U142*ProkustesV!$AC142</f>
        <v>-1.4343813364115914</v>
      </c>
      <c r="S137">
        <f>ProkustesV!V142*ProkustesV!$AC142</f>
        <v>-1.10496065187151</v>
      </c>
      <c r="T137">
        <f>ProkustesV!W142*ProkustesV!$AC142</f>
        <v>-2.4389288257402821</v>
      </c>
      <c r="U137">
        <f>ProkustesV!X142*ProkustesV!$AC142</f>
        <v>9.9432031784974131E-2</v>
      </c>
    </row>
    <row r="138" spans="1:21" x14ac:dyDescent="0.3">
      <c r="A138" t="str">
        <f>MID(ProkustesV!C143,4,3)&amp;"_"&amp;ProkustesV!A143&amp;"_"&amp;ProkustesV!B143</f>
        <v>iss_28_1</v>
      </c>
      <c r="B138">
        <f>ProkustesV!E143*ProkustesV!$AC143</f>
        <v>2.8354641282869779</v>
      </c>
      <c r="C138">
        <f>ProkustesV!F143*ProkustesV!$AC143</f>
        <v>0.58836547449440424</v>
      </c>
      <c r="D138">
        <f>ProkustesV!G143*ProkustesV!$AC143</f>
        <v>2.8581916506697764</v>
      </c>
      <c r="E138">
        <f>ProkustesV!H143*ProkustesV!$AC143</f>
        <v>-0.54914773011307438</v>
      </c>
      <c r="F138">
        <f>ProkustesV!I143*ProkustesV!$AC143</f>
        <v>0.54300902915487392</v>
      </c>
      <c r="G138">
        <f>ProkustesV!J143*ProkustesV!$AC143</f>
        <v>5.0537809711968397E-2</v>
      </c>
      <c r="H138">
        <f>ProkustesV!K143*ProkustesV!$AC143</f>
        <v>0.21401040895413409</v>
      </c>
      <c r="I138">
        <f>ProkustesV!L143*ProkustesV!$AC143</f>
        <v>1.7930270162991526</v>
      </c>
      <c r="J138">
        <f>ProkustesV!M143*ProkustesV!$AC143</f>
        <v>0.24840387494203645</v>
      </c>
      <c r="K138">
        <f>ProkustesV!N143*ProkustesV!$AC143</f>
        <v>0.48093324228717349</v>
      </c>
      <c r="L138">
        <f>ProkustesV!O143*ProkustesV!$AC143</f>
        <v>-1.7074583201369475</v>
      </c>
      <c r="M138">
        <f>ProkustesV!P143*ProkustesV!$AC143</f>
        <v>1.6116395397540362</v>
      </c>
      <c r="N138">
        <f>ProkustesV!Q143*ProkustesV!$AC143</f>
        <v>0.28098069970577066</v>
      </c>
      <c r="O138">
        <f>ProkustesV!R143*ProkustesV!$AC143</f>
        <v>-0.54307074246471487</v>
      </c>
      <c r="P138">
        <f>ProkustesV!S143*ProkustesV!$AC143</f>
        <v>0.31643535088358149</v>
      </c>
      <c r="Q138">
        <f>ProkustesV!T143*ProkustesV!$AC143</f>
        <v>-1.8021279561297177</v>
      </c>
      <c r="R138">
        <f>ProkustesV!U143*ProkustesV!$AC143</f>
        <v>-1.7956799792739238</v>
      </c>
      <c r="S138">
        <f>ProkustesV!V143*ProkustesV!$AC143</f>
        <v>-1.6613223009179323</v>
      </c>
      <c r="T138">
        <f>ProkustesV!W143*ProkustesV!$AC143</f>
        <v>-3.7933610992766131</v>
      </c>
      <c r="U138">
        <f>ProkustesV!X143*ProkustesV!$AC143</f>
        <v>3.1165292404510363E-2</v>
      </c>
    </row>
    <row r="139" spans="1:21" x14ac:dyDescent="0.3">
      <c r="A139" t="str">
        <f>MID(ProkustesV!C144,4,3)&amp;"_"&amp;ProkustesV!A144&amp;"_"&amp;ProkustesV!B144</f>
        <v>iss_28_2</v>
      </c>
      <c r="B139">
        <f>ProkustesV!E144*ProkustesV!$AC144</f>
        <v>2.6287135634570058</v>
      </c>
      <c r="C139">
        <f>ProkustesV!F144*ProkustesV!$AC144</f>
        <v>0.53984251576190734</v>
      </c>
      <c r="D139">
        <f>ProkustesV!G144*ProkustesV!$AC144</f>
        <v>2.657672953087534</v>
      </c>
      <c r="E139">
        <f>ProkustesV!H144*ProkustesV!$AC144</f>
        <v>-0.57481740289979355</v>
      </c>
      <c r="F139">
        <f>ProkustesV!I144*ProkustesV!$AC144</f>
        <v>0.21175074312638187</v>
      </c>
      <c r="G139">
        <f>ProkustesV!J144*ProkustesV!$AC144</f>
        <v>-6.0952943895094522E-2</v>
      </c>
      <c r="H139">
        <f>ProkustesV!K144*ProkustesV!$AC144</f>
        <v>0.34062558477884458</v>
      </c>
      <c r="I139">
        <f>ProkustesV!L144*ProkustesV!$AC144</f>
        <v>1.5872086330690189</v>
      </c>
      <c r="J139">
        <f>ProkustesV!M144*ProkustesV!$AC144</f>
        <v>0.37487665064057374</v>
      </c>
      <c r="K139">
        <f>ProkustesV!N144*ProkustesV!$AC144</f>
        <v>0.51083800990007344</v>
      </c>
      <c r="L139">
        <f>ProkustesV!O144*ProkustesV!$AC144</f>
        <v>-1.7795737816195167</v>
      </c>
      <c r="M139">
        <f>ProkustesV!P144*ProkustesV!$AC144</f>
        <v>1.4826893638786824</v>
      </c>
      <c r="N139">
        <f>ProkustesV!Q144*ProkustesV!$AC144</f>
        <v>0.32179773143924029</v>
      </c>
      <c r="O139">
        <f>ProkustesV!R144*ProkustesV!$AC144</f>
        <v>-0.50242350583244477</v>
      </c>
      <c r="P139">
        <f>ProkustesV!S144*ProkustesV!$AC144</f>
        <v>0.38540900214584706</v>
      </c>
      <c r="Q139">
        <f>ProkustesV!T144*ProkustesV!$AC144</f>
        <v>-1.5618389261901635</v>
      </c>
      <c r="R139">
        <f>ProkustesV!U144*ProkustesV!$AC144</f>
        <v>-1.6541375814226185</v>
      </c>
      <c r="S139">
        <f>ProkustesV!V144*ProkustesV!$AC144</f>
        <v>-1.3653283152269868</v>
      </c>
      <c r="T139">
        <f>ProkustesV!W144*ProkustesV!$AC144</f>
        <v>-3.487138134925416</v>
      </c>
      <c r="U139">
        <f>ProkustesV!X144*ProkustesV!$AC144</f>
        <v>-5.521010535084224E-2</v>
      </c>
    </row>
    <row r="140" spans="1:21" x14ac:dyDescent="0.3">
      <c r="A140" t="str">
        <f>MID(ProkustesV!C145,4,3)&amp;"_"&amp;ProkustesV!A145&amp;"_"&amp;ProkustesV!B145</f>
        <v>iss_28_3</v>
      </c>
      <c r="B140">
        <f>ProkustesV!E145*ProkustesV!$AC145</f>
        <v>2.8837489730224148</v>
      </c>
      <c r="C140">
        <f>ProkustesV!F145*ProkustesV!$AC145</f>
        <v>0.51254297697769224</v>
      </c>
      <c r="D140">
        <f>ProkustesV!G145*ProkustesV!$AC145</f>
        <v>2.9252993433365924</v>
      </c>
      <c r="E140">
        <f>ProkustesV!H145*ProkustesV!$AC145</f>
        <v>-0.56206355465285751</v>
      </c>
      <c r="F140">
        <f>ProkustesV!I145*ProkustesV!$AC145</f>
        <v>0.4958068743302142</v>
      </c>
      <c r="G140">
        <f>ProkustesV!J145*ProkustesV!$AC145</f>
        <v>3.1050155240314993E-2</v>
      </c>
      <c r="H140">
        <f>ProkustesV!K145*ProkustesV!$AC145</f>
        <v>0.19305628194509478</v>
      </c>
      <c r="I140">
        <f>ProkustesV!L145*ProkustesV!$AC145</f>
        <v>1.4412680576902626</v>
      </c>
      <c r="J140">
        <f>ProkustesV!M145*ProkustesV!$AC145</f>
        <v>0.16025514678496419</v>
      </c>
      <c r="K140">
        <f>ProkustesV!N145*ProkustesV!$AC145</f>
        <v>0.48848241370273821</v>
      </c>
      <c r="L140">
        <f>ProkustesV!O145*ProkustesV!$AC145</f>
        <v>-1.7681865046032725</v>
      </c>
      <c r="M140">
        <f>ProkustesV!P145*ProkustesV!$AC145</f>
        <v>1.250262971251616</v>
      </c>
      <c r="N140">
        <f>ProkustesV!Q145*ProkustesV!$AC145</f>
        <v>0.20309101291848511</v>
      </c>
      <c r="O140">
        <f>ProkustesV!R145*ProkustesV!$AC145</f>
        <v>-0.46510424945267131</v>
      </c>
      <c r="P140">
        <f>ProkustesV!S145*ProkustesV!$AC145</f>
        <v>0.16240563668077576</v>
      </c>
      <c r="Q140">
        <f>ProkustesV!T145*ProkustesV!$AC145</f>
        <v>-1.448065391727225</v>
      </c>
      <c r="R140">
        <f>ProkustesV!U145*ProkustesV!$AC145</f>
        <v>-1.6355052098229552</v>
      </c>
      <c r="S140">
        <f>ProkustesV!V145*ProkustesV!$AC145</f>
        <v>-1.2171826122717317</v>
      </c>
      <c r="T140">
        <f>ProkustesV!W145*ProkustesV!$AC145</f>
        <v>-3.6199668897552293</v>
      </c>
      <c r="U140">
        <f>ProkustesV!X145*ProkustesV!$AC145</f>
        <v>-3.1192299490323244E-2</v>
      </c>
    </row>
    <row r="141" spans="1:21" x14ac:dyDescent="0.3">
      <c r="A141" t="str">
        <f>MID(ProkustesV!C146,4,3)&amp;"_"&amp;ProkustesV!A146&amp;"_"&amp;ProkustesV!B146</f>
        <v>iss_28_4</v>
      </c>
      <c r="B141">
        <f>ProkustesV!E146*ProkustesV!$AC146</f>
        <v>2.8692964439518893</v>
      </c>
      <c r="C141">
        <f>ProkustesV!F146*ProkustesV!$AC146</f>
        <v>0.45488697157137842</v>
      </c>
      <c r="D141">
        <f>ProkustesV!G146*ProkustesV!$AC146</f>
        <v>2.8844862630710635</v>
      </c>
      <c r="E141">
        <f>ProkustesV!H146*ProkustesV!$AC146</f>
        <v>-0.48670595964238234</v>
      </c>
      <c r="F141">
        <f>ProkustesV!I146*ProkustesV!$AC146</f>
        <v>0.56571093627992175</v>
      </c>
      <c r="G141">
        <f>ProkustesV!J146*ProkustesV!$AC146</f>
        <v>-5.0023943151291259E-2</v>
      </c>
      <c r="H141">
        <f>ProkustesV!K146*ProkustesV!$AC146</f>
        <v>9.164391481769632E-2</v>
      </c>
      <c r="I141">
        <f>ProkustesV!L146*ProkustesV!$AC146</f>
        <v>1.5298450547300348</v>
      </c>
      <c r="J141">
        <f>ProkustesV!M146*ProkustesV!$AC146</f>
        <v>9.1217883193646085E-2</v>
      </c>
      <c r="K141">
        <f>ProkustesV!N146*ProkustesV!$AC146</f>
        <v>0.44040919596093614</v>
      </c>
      <c r="L141">
        <f>ProkustesV!O146*ProkustesV!$AC146</f>
        <v>-1.7759878117280288</v>
      </c>
      <c r="M141">
        <f>ProkustesV!P146*ProkustesV!$AC146</f>
        <v>1.4761066732415806</v>
      </c>
      <c r="N141">
        <f>ProkustesV!Q146*ProkustesV!$AC146</f>
        <v>0.16867335228888447</v>
      </c>
      <c r="O141">
        <f>ProkustesV!R146*ProkustesV!$AC146</f>
        <v>-0.48564486218621994</v>
      </c>
      <c r="P141">
        <f>ProkustesV!S146*ProkustesV!$AC146</f>
        <v>0.18383861818361957</v>
      </c>
      <c r="Q141">
        <f>ProkustesV!T146*ProkustesV!$AC146</f>
        <v>-1.5050529340532177</v>
      </c>
      <c r="R141">
        <f>ProkustesV!U146*ProkustesV!$AC146</f>
        <v>-1.6525779968921694</v>
      </c>
      <c r="S141">
        <f>ProkustesV!V146*ProkustesV!$AC146</f>
        <v>-1.340917946681591</v>
      </c>
      <c r="T141">
        <f>ProkustesV!W146*ProkustesV!$AC146</f>
        <v>-3.4262962943612387</v>
      </c>
      <c r="U141">
        <f>ProkustesV!X146*ProkustesV!$AC146</f>
        <v>-3.2900789867774526E-2</v>
      </c>
    </row>
    <row r="142" spans="1:21" x14ac:dyDescent="0.3">
      <c r="A142" t="str">
        <f>MID(ProkustesV!C147,4,3)&amp;"_"&amp;ProkustesV!A147&amp;"_"&amp;ProkustesV!B147</f>
        <v>iss_28_5</v>
      </c>
      <c r="B142">
        <f>ProkustesV!E147*ProkustesV!$AC147</f>
        <v>3.2336786971273215</v>
      </c>
      <c r="C142">
        <f>ProkustesV!F147*ProkustesV!$AC147</f>
        <v>0.61392853620998833</v>
      </c>
      <c r="D142">
        <f>ProkustesV!G147*ProkustesV!$AC147</f>
        <v>3.2835939225110309</v>
      </c>
      <c r="E142">
        <f>ProkustesV!H147*ProkustesV!$AC147</f>
        <v>-0.5415347614520658</v>
      </c>
      <c r="F142">
        <f>ProkustesV!I147*ProkustesV!$AC147</f>
        <v>1.086694920011509</v>
      </c>
      <c r="G142">
        <f>ProkustesV!J147*ProkustesV!$AC147</f>
        <v>0.1706196688792736</v>
      </c>
      <c r="H142">
        <f>ProkustesV!K147*ProkustesV!$AC147</f>
        <v>9.7705539352297296E-2</v>
      </c>
      <c r="I142">
        <f>ProkustesV!L147*ProkustesV!$AC147</f>
        <v>1.6616636403486427</v>
      </c>
      <c r="J142">
        <f>ProkustesV!M147*ProkustesV!$AC147</f>
        <v>0.11779899992686277</v>
      </c>
      <c r="K142">
        <f>ProkustesV!N147*ProkustesV!$AC147</f>
        <v>0.56726979970186486</v>
      </c>
      <c r="L142">
        <f>ProkustesV!O147*ProkustesV!$AC147</f>
        <v>-1.9629878840762212</v>
      </c>
      <c r="M142">
        <f>ProkustesV!P147*ProkustesV!$AC147</f>
        <v>1.506287259607008</v>
      </c>
      <c r="N142">
        <f>ProkustesV!Q147*ProkustesV!$AC147</f>
        <v>0.17523917659021651</v>
      </c>
      <c r="O142">
        <f>ProkustesV!R147*ProkustesV!$AC147</f>
        <v>-0.59586290593691438</v>
      </c>
      <c r="P142">
        <f>ProkustesV!S147*ProkustesV!$AC147</f>
        <v>0.22450900673051721</v>
      </c>
      <c r="Q142">
        <f>ProkustesV!T147*ProkustesV!$AC147</f>
        <v>-1.8197116933373592</v>
      </c>
      <c r="R142">
        <f>ProkustesV!U147*ProkustesV!$AC147</f>
        <v>-2.1369572397001644</v>
      </c>
      <c r="S142">
        <f>ProkustesV!V147*ProkustesV!$AC147</f>
        <v>-1.6379059502212476</v>
      </c>
      <c r="T142">
        <f>ProkustesV!W147*ProkustesV!$AC147</f>
        <v>-4.1192759151222784</v>
      </c>
      <c r="U142">
        <f>ProkustesV!X147*ProkustesV!$AC147</f>
        <v>7.5245163562555339E-2</v>
      </c>
    </row>
    <row r="143" spans="1:21" x14ac:dyDescent="0.3">
      <c r="A143" t="str">
        <f>MID(ProkustesV!C148,4,3)&amp;"_"&amp;ProkustesV!A148&amp;"_"&amp;ProkustesV!B148</f>
        <v>iss_29_1</v>
      </c>
      <c r="B143">
        <f>ProkustesV!E148*ProkustesV!$AC148</f>
        <v>3.1254625518465509</v>
      </c>
      <c r="C143">
        <f>ProkustesV!F148*ProkustesV!$AC148</f>
        <v>0.55763698201635525</v>
      </c>
      <c r="D143">
        <f>ProkustesV!G148*ProkustesV!$AC148</f>
        <v>3.0653437582585803</v>
      </c>
      <c r="E143">
        <f>ProkustesV!H148*ProkustesV!$AC148</f>
        <v>-0.58444254597004563</v>
      </c>
      <c r="F143">
        <f>ProkustesV!I148*ProkustesV!$AC148</f>
        <v>0.37822929101235342</v>
      </c>
      <c r="G143">
        <f>ProkustesV!J148*ProkustesV!$AC148</f>
        <v>9.2386282725601343E-2</v>
      </c>
      <c r="H143">
        <f>ProkustesV!K148*ProkustesV!$AC148</f>
        <v>0.3322325081169093</v>
      </c>
      <c r="I143">
        <f>ProkustesV!L148*ProkustesV!$AC148</f>
        <v>1.6614785197274189</v>
      </c>
      <c r="J143">
        <f>ProkustesV!M148*ProkustesV!$AC148</f>
        <v>0.2718135343432096</v>
      </c>
      <c r="K143">
        <f>ProkustesV!N148*ProkustesV!$AC148</f>
        <v>0.54997448780169533</v>
      </c>
      <c r="L143">
        <f>ProkustesV!O148*ProkustesV!$AC148</f>
        <v>-1.9394348390743301</v>
      </c>
      <c r="M143">
        <f>ProkustesV!P148*ProkustesV!$AC148</f>
        <v>1.5474250957762694</v>
      </c>
      <c r="N143">
        <f>ProkustesV!Q148*ProkustesV!$AC148</f>
        <v>0.36365663387558711</v>
      </c>
      <c r="O143">
        <f>ProkustesV!R148*ProkustesV!$AC148</f>
        <v>-0.49888442205566219</v>
      </c>
      <c r="P143">
        <f>ProkustesV!S148*ProkustesV!$AC148</f>
        <v>0.44761229213683107</v>
      </c>
      <c r="Q143">
        <f>ProkustesV!T148*ProkustesV!$AC148</f>
        <v>-1.7822352154952223</v>
      </c>
      <c r="R143">
        <f>ProkustesV!U148*ProkustesV!$AC148</f>
        <v>-1.8678204233361377</v>
      </c>
      <c r="S143">
        <f>ProkustesV!V148*ProkustesV!$AC148</f>
        <v>-1.5909625076763552</v>
      </c>
      <c r="T143">
        <f>ProkustesV!W148*ProkustesV!$AC148</f>
        <v>-4.1770938025169695</v>
      </c>
      <c r="U143">
        <f>ProkustesV!X148*ProkustesV!$AC148</f>
        <v>4.7616176002666107E-2</v>
      </c>
    </row>
    <row r="144" spans="1:21" x14ac:dyDescent="0.3">
      <c r="A144" t="str">
        <f>MID(ProkustesV!C149,4,3)&amp;"_"&amp;ProkustesV!A149&amp;"_"&amp;ProkustesV!B149</f>
        <v>iss_29_2</v>
      </c>
      <c r="B144">
        <f>ProkustesV!E149*ProkustesV!$AC149</f>
        <v>2.8589590748167919</v>
      </c>
      <c r="C144">
        <f>ProkustesV!F149*ProkustesV!$AC149</f>
        <v>0.62431408690379808</v>
      </c>
      <c r="D144">
        <f>ProkustesV!G149*ProkustesV!$AC149</f>
        <v>2.8318817953651374</v>
      </c>
      <c r="E144">
        <f>ProkustesV!H149*ProkustesV!$AC149</f>
        <v>-0.4808162753419829</v>
      </c>
      <c r="F144">
        <f>ProkustesV!I149*ProkustesV!$AC149</f>
        <v>0.39632942580599312</v>
      </c>
      <c r="G144">
        <f>ProkustesV!J149*ProkustesV!$AC149</f>
        <v>8.4305157386450044E-2</v>
      </c>
      <c r="H144">
        <f>ProkustesV!K149*ProkustesV!$AC149</f>
        <v>0.41076843472630087</v>
      </c>
      <c r="I144">
        <f>ProkustesV!L149*ProkustesV!$AC149</f>
        <v>1.6604602799842392</v>
      </c>
      <c r="J144">
        <f>ProkustesV!M149*ProkustesV!$AC149</f>
        <v>0.40601354381688776</v>
      </c>
      <c r="K144">
        <f>ProkustesV!N149*ProkustesV!$AC149</f>
        <v>0.71696237125413476</v>
      </c>
      <c r="L144">
        <f>ProkustesV!O149*ProkustesV!$AC149</f>
        <v>-1.824704098402208</v>
      </c>
      <c r="M144">
        <f>ProkustesV!P149*ProkustesV!$AC149</f>
        <v>1.6130584900395335</v>
      </c>
      <c r="N144">
        <f>ProkustesV!Q149*ProkustesV!$AC149</f>
        <v>0.4524987814606764</v>
      </c>
      <c r="O144">
        <f>ProkustesV!R149*ProkustesV!$AC149</f>
        <v>-0.66560013380691041</v>
      </c>
      <c r="P144">
        <f>ProkustesV!S149*ProkustesV!$AC149</f>
        <v>0.41262581398779036</v>
      </c>
      <c r="Q144">
        <f>ProkustesV!T149*ProkustesV!$AC149</f>
        <v>-1.9218689406398894</v>
      </c>
      <c r="R144">
        <f>ProkustesV!U149*ProkustesV!$AC149</f>
        <v>-1.8744597947377122</v>
      </c>
      <c r="S144">
        <f>ProkustesV!V149*ProkustesV!$AC149</f>
        <v>-1.7309229966012996</v>
      </c>
      <c r="T144">
        <f>ProkustesV!W149*ProkustesV!$AC149</f>
        <v>-4.0699115056481636</v>
      </c>
      <c r="U144">
        <f>ProkustesV!X149*ProkustesV!$AC149</f>
        <v>0.10010575403468532</v>
      </c>
    </row>
    <row r="145" spans="1:21" x14ac:dyDescent="0.3">
      <c r="A145" t="str">
        <f>MID(ProkustesV!C150,4,3)&amp;"_"&amp;ProkustesV!A150&amp;"_"&amp;ProkustesV!B150</f>
        <v>iss_29_3</v>
      </c>
      <c r="B145">
        <f>ProkustesV!E150*ProkustesV!$AC150</f>
        <v>2.6401200115755055</v>
      </c>
      <c r="C145">
        <f>ProkustesV!F150*ProkustesV!$AC150</f>
        <v>0.56467563834561085</v>
      </c>
      <c r="D145">
        <f>ProkustesV!G150*ProkustesV!$AC150</f>
        <v>2.6825308286412466</v>
      </c>
      <c r="E145">
        <f>ProkustesV!H150*ProkustesV!$AC150</f>
        <v>-0.60402026796132913</v>
      </c>
      <c r="F145">
        <f>ProkustesV!I150*ProkustesV!$AC150</f>
        <v>0.29872569476148625</v>
      </c>
      <c r="G145">
        <f>ProkustesV!J150*ProkustesV!$AC150</f>
        <v>-1.2994743656375209E-2</v>
      </c>
      <c r="H145">
        <f>ProkustesV!K150*ProkustesV!$AC150</f>
        <v>0.31672696739787543</v>
      </c>
      <c r="I145">
        <f>ProkustesV!L150*ProkustesV!$AC150</f>
        <v>1.7844664496690101</v>
      </c>
      <c r="J145">
        <f>ProkustesV!M150*ProkustesV!$AC150</f>
        <v>0.36969050740887166</v>
      </c>
      <c r="K145">
        <f>ProkustesV!N150*ProkustesV!$AC150</f>
        <v>0.53859271928313368</v>
      </c>
      <c r="L145">
        <f>ProkustesV!O150*ProkustesV!$AC150</f>
        <v>-1.8931791553247985</v>
      </c>
      <c r="M145">
        <f>ProkustesV!P150*ProkustesV!$AC150</f>
        <v>1.5368389920120618</v>
      </c>
      <c r="N145">
        <f>ProkustesV!Q150*ProkustesV!$AC150</f>
        <v>0.38356398933336261</v>
      </c>
      <c r="O145">
        <f>ProkustesV!R150*ProkustesV!$AC150</f>
        <v>-0.66908328620371438</v>
      </c>
      <c r="P145">
        <f>ProkustesV!S150*ProkustesV!$AC150</f>
        <v>0.35601761718671865</v>
      </c>
      <c r="Q145">
        <f>ProkustesV!T150*ProkustesV!$AC150</f>
        <v>-1.6356620602502576</v>
      </c>
      <c r="R145">
        <f>ProkustesV!U150*ProkustesV!$AC150</f>
        <v>-1.8397857759516498</v>
      </c>
      <c r="S145">
        <f>ProkustesV!V150*ProkustesV!$AC150</f>
        <v>-1.4289859650805785</v>
      </c>
      <c r="T145">
        <f>ProkustesV!W150*ProkustesV!$AC150</f>
        <v>-3.3144146835343125</v>
      </c>
      <c r="U145">
        <f>ProkustesV!X150*ProkustesV!$AC150</f>
        <v>-7.3827742724607653E-2</v>
      </c>
    </row>
    <row r="146" spans="1:21" x14ac:dyDescent="0.3">
      <c r="A146" t="str">
        <f>MID(ProkustesV!C151,4,3)&amp;"_"&amp;ProkustesV!A151&amp;"_"&amp;ProkustesV!B151</f>
        <v>iss_29_4</v>
      </c>
      <c r="B146">
        <f>ProkustesV!E151*ProkustesV!$AC151</f>
        <v>2.1792335443877446</v>
      </c>
      <c r="C146">
        <f>ProkustesV!F151*ProkustesV!$AC151</f>
        <v>0.58519302685475738</v>
      </c>
      <c r="D146">
        <f>ProkustesV!G151*ProkustesV!$AC151</f>
        <v>2.2266825664500467</v>
      </c>
      <c r="E146">
        <f>ProkustesV!H151*ProkustesV!$AC151</f>
        <v>-0.47711045334451607</v>
      </c>
      <c r="F146">
        <f>ProkustesV!I151*ProkustesV!$AC151</f>
        <v>0.12157567206082774</v>
      </c>
      <c r="G146">
        <f>ProkustesV!J151*ProkustesV!$AC151</f>
        <v>-2.4944777608785353E-2</v>
      </c>
      <c r="H146">
        <f>ProkustesV!K151*ProkustesV!$AC151</f>
        <v>0.33586682586003558</v>
      </c>
      <c r="I146">
        <f>ProkustesV!L151*ProkustesV!$AC151</f>
        <v>1.5263463478191641</v>
      </c>
      <c r="J146">
        <f>ProkustesV!M151*ProkustesV!$AC151</f>
        <v>0.35716909789278883</v>
      </c>
      <c r="K146">
        <f>ProkustesV!N151*ProkustesV!$AC151</f>
        <v>0.50840388231664457</v>
      </c>
      <c r="L146">
        <f>ProkustesV!O151*ProkustesV!$AC151</f>
        <v>-1.4554912256839139</v>
      </c>
      <c r="M146">
        <f>ProkustesV!P151*ProkustesV!$AC151</f>
        <v>1.4461299435127644</v>
      </c>
      <c r="N146">
        <f>ProkustesV!Q151*ProkustesV!$AC151</f>
        <v>0.33636007338074181</v>
      </c>
      <c r="O146">
        <f>ProkustesV!R151*ProkustesV!$AC151</f>
        <v>-0.60847176254442492</v>
      </c>
      <c r="P146">
        <f>ProkustesV!S151*ProkustesV!$AC151</f>
        <v>0.43390324417448467</v>
      </c>
      <c r="Q146">
        <f>ProkustesV!T151*ProkustesV!$AC151</f>
        <v>-1.5001903349253769</v>
      </c>
      <c r="R146">
        <f>ProkustesV!U151*ProkustesV!$AC151</f>
        <v>-1.6474525084488973</v>
      </c>
      <c r="S146">
        <f>ProkustesV!V151*ProkustesV!$AC151</f>
        <v>-1.4859139454176129</v>
      </c>
      <c r="T146">
        <f>ProkustesV!W151*ProkustesV!$AC151</f>
        <v>-2.8878484479318884</v>
      </c>
      <c r="U146">
        <f>ProkustesV!X151*ProkustesV!$AC151</f>
        <v>3.0556452336143868E-2</v>
      </c>
    </row>
    <row r="147" spans="1:21" x14ac:dyDescent="0.3">
      <c r="A147" t="str">
        <f>MID(ProkustesV!C152,4,3)&amp;"_"&amp;ProkustesV!A152&amp;"_"&amp;ProkustesV!B152</f>
        <v>iss_29_5</v>
      </c>
      <c r="B147">
        <f>ProkustesV!E152*ProkustesV!$AC152</f>
        <v>2.2367570749173513</v>
      </c>
      <c r="C147">
        <f>ProkustesV!F152*ProkustesV!$AC152</f>
        <v>0.58117926239177342</v>
      </c>
      <c r="D147">
        <f>ProkustesV!G152*ProkustesV!$AC152</f>
        <v>2.2643932103187274</v>
      </c>
      <c r="E147">
        <f>ProkustesV!H152*ProkustesV!$AC152</f>
        <v>-0.54939739940717158</v>
      </c>
      <c r="F147">
        <f>ProkustesV!I152*ProkustesV!$AC152</f>
        <v>-5.8024761059572084E-2</v>
      </c>
      <c r="G147">
        <f>ProkustesV!J152*ProkustesV!$AC152</f>
        <v>-8.465433150266646E-3</v>
      </c>
      <c r="H147">
        <f>ProkustesV!K152*ProkustesV!$AC152</f>
        <v>0.41092850030771449</v>
      </c>
      <c r="I147">
        <f>ProkustesV!L152*ProkustesV!$AC152</f>
        <v>1.6927855024939191</v>
      </c>
      <c r="J147">
        <f>ProkustesV!M152*ProkustesV!$AC152</f>
        <v>0.46939210869417392</v>
      </c>
      <c r="K147">
        <f>ProkustesV!N152*ProkustesV!$AC152</f>
        <v>0.6175081515234685</v>
      </c>
      <c r="L147">
        <f>ProkustesV!O152*ProkustesV!$AC152</f>
        <v>-1.3536175432317603</v>
      </c>
      <c r="M147">
        <f>ProkustesV!P152*ProkustesV!$AC152</f>
        <v>1.4621279374461458</v>
      </c>
      <c r="N147">
        <f>ProkustesV!Q152*ProkustesV!$AC152</f>
        <v>0.46569991608818179</v>
      </c>
      <c r="O147">
        <f>ProkustesV!R152*ProkustesV!$AC152</f>
        <v>-0.52125487806915505</v>
      </c>
      <c r="P147">
        <f>ProkustesV!S152*ProkustesV!$AC152</f>
        <v>0.47746355637844495</v>
      </c>
      <c r="Q147">
        <f>ProkustesV!T152*ProkustesV!$AC152</f>
        <v>-1.6362902850723386</v>
      </c>
      <c r="R147">
        <f>ProkustesV!U152*ProkustesV!$AC152</f>
        <v>-1.6742507939392048</v>
      </c>
      <c r="S147">
        <f>ProkustesV!V152*ProkustesV!$AC152</f>
        <v>-1.6432838190031294</v>
      </c>
      <c r="T147">
        <f>ProkustesV!W152*ProkustesV!$AC152</f>
        <v>-3.2387375197432147</v>
      </c>
      <c r="U147">
        <f>ProkustesV!X152*ProkustesV!$AC152</f>
        <v>5.0970755798483546E-3</v>
      </c>
    </row>
    <row r="148" spans="1:21" x14ac:dyDescent="0.3">
      <c r="A148" t="str">
        <f>MID(ProkustesV!C153,4,3)&amp;"_"&amp;ProkustesV!A153&amp;"_"&amp;ProkustesV!B153</f>
        <v>iss_30_1</v>
      </c>
      <c r="B148">
        <f>ProkustesV!E153*ProkustesV!$AC153</f>
        <v>2.1282304013435285</v>
      </c>
      <c r="C148">
        <f>ProkustesV!F153*ProkustesV!$AC153</f>
        <v>0.45665457005624382</v>
      </c>
      <c r="D148">
        <f>ProkustesV!G153*ProkustesV!$AC153</f>
        <v>2.1844725678696717</v>
      </c>
      <c r="E148">
        <f>ProkustesV!H153*ProkustesV!$AC153</f>
        <v>-0.37706464067330636</v>
      </c>
      <c r="F148">
        <f>ProkustesV!I153*ProkustesV!$AC153</f>
        <v>0.31768176767694517</v>
      </c>
      <c r="G148">
        <f>ProkustesV!J153*ProkustesV!$AC153</f>
        <v>0.12445701263097672</v>
      </c>
      <c r="H148">
        <f>ProkustesV!K153*ProkustesV!$AC153</f>
        <v>0.15228382095707285</v>
      </c>
      <c r="I148">
        <f>ProkustesV!L153*ProkustesV!$AC153</f>
        <v>1.2211664884649398</v>
      </c>
      <c r="J148">
        <f>ProkustesV!M153*ProkustesV!$AC153</f>
        <v>0.1920567017246998</v>
      </c>
      <c r="K148">
        <f>ProkustesV!N153*ProkustesV!$AC153</f>
        <v>0.51626147514748155</v>
      </c>
      <c r="L148">
        <f>ProkustesV!O153*ProkustesV!$AC153</f>
        <v>-1.3654037790024667</v>
      </c>
      <c r="M148">
        <f>ProkustesV!P153*ProkustesV!$AC153</f>
        <v>1.0598527372989341</v>
      </c>
      <c r="N148">
        <f>ProkustesV!Q153*ProkustesV!$AC153</f>
        <v>0.24313016578638663</v>
      </c>
      <c r="O148">
        <f>ProkustesV!R153*ProkustesV!$AC153</f>
        <v>-0.57240466312339466</v>
      </c>
      <c r="P148">
        <f>ProkustesV!S153*ProkustesV!$AC153</f>
        <v>0.26771196766460292</v>
      </c>
      <c r="Q148">
        <f>ProkustesV!T153*ProkustesV!$AC153</f>
        <v>-1.4932563944776418</v>
      </c>
      <c r="R148">
        <f>ProkustesV!U153*ProkustesV!$AC153</f>
        <v>-1.2215709169497528</v>
      </c>
      <c r="S148">
        <f>ProkustesV!V153*ProkustesV!$AC153</f>
        <v>-1.069351485264604</v>
      </c>
      <c r="T148">
        <f>ProkustesV!W153*ProkustesV!$AC153</f>
        <v>-2.8985921649279449</v>
      </c>
      <c r="U148">
        <f>ProkustesV!X153*ProkustesV!$AC153</f>
        <v>0.13369075351054568</v>
      </c>
    </row>
    <row r="149" spans="1:21" x14ac:dyDescent="0.3">
      <c r="A149" t="str">
        <f>MID(ProkustesV!C154,4,3)&amp;"_"&amp;ProkustesV!A154&amp;"_"&amp;ProkustesV!B154</f>
        <v>iss_30_2</v>
      </c>
      <c r="B149">
        <f>ProkustesV!E154*ProkustesV!$AC154</f>
        <v>2.2375828329697747</v>
      </c>
      <c r="C149">
        <f>ProkustesV!F154*ProkustesV!$AC154</f>
        <v>0.41554455578408939</v>
      </c>
      <c r="D149">
        <f>ProkustesV!G154*ProkustesV!$AC154</f>
        <v>2.2415533666953764</v>
      </c>
      <c r="E149">
        <f>ProkustesV!H154*ProkustesV!$AC154</f>
        <v>-0.46166920178494258</v>
      </c>
      <c r="F149">
        <f>ProkustesV!I154*ProkustesV!$AC154</f>
        <v>-0.14957240675072964</v>
      </c>
      <c r="G149">
        <f>ProkustesV!J154*ProkustesV!$AC154</f>
        <v>-1.6157726800238338E-2</v>
      </c>
      <c r="H149">
        <f>ProkustesV!K154*ProkustesV!$AC154</f>
        <v>0.36647411999384821</v>
      </c>
      <c r="I149">
        <f>ProkustesV!L154*ProkustesV!$AC154</f>
        <v>1.316257059997227</v>
      </c>
      <c r="J149">
        <f>ProkustesV!M154*ProkustesV!$AC154</f>
        <v>0.39714774952213516</v>
      </c>
      <c r="K149">
        <f>ProkustesV!N154*ProkustesV!$AC154</f>
        <v>0.46303794695532929</v>
      </c>
      <c r="L149">
        <f>ProkustesV!O154*ProkustesV!$AC154</f>
        <v>-1.3967566994550995</v>
      </c>
      <c r="M149">
        <f>ProkustesV!P154*ProkustesV!$AC154</f>
        <v>1.1435528040226055</v>
      </c>
      <c r="N149">
        <f>ProkustesV!Q154*ProkustesV!$AC154</f>
        <v>0.41176165909530948</v>
      </c>
      <c r="O149">
        <f>ProkustesV!R154*ProkustesV!$AC154</f>
        <v>-0.45287483257105027</v>
      </c>
      <c r="P149">
        <f>ProkustesV!S154*ProkustesV!$AC154</f>
        <v>0.45714078294093363</v>
      </c>
      <c r="Q149">
        <f>ProkustesV!T154*ProkustesV!$AC154</f>
        <v>-1.2687502661804999</v>
      </c>
      <c r="R149">
        <f>ProkustesV!U154*ProkustesV!$AC154</f>
        <v>-1.4265440790505413</v>
      </c>
      <c r="S149">
        <f>ProkustesV!V154*ProkustesV!$AC154</f>
        <v>-1.0791363391494484</v>
      </c>
      <c r="T149">
        <f>ProkustesV!W154*ProkustesV!$AC154</f>
        <v>-3.1387934688401891</v>
      </c>
      <c r="U149">
        <f>ProkustesV!X154*ProkustesV!$AC154</f>
        <v>-5.9807630156224631E-2</v>
      </c>
    </row>
    <row r="150" spans="1:21" x14ac:dyDescent="0.3">
      <c r="A150" t="str">
        <f>MID(ProkustesV!C155,4,3)&amp;"_"&amp;ProkustesV!A155&amp;"_"&amp;ProkustesV!B155</f>
        <v>iss_30_3</v>
      </c>
      <c r="B150">
        <f>ProkustesV!E155*ProkustesV!$AC155</f>
        <v>2.1228125068623402</v>
      </c>
      <c r="C150">
        <f>ProkustesV!F155*ProkustesV!$AC155</f>
        <v>0.46719853930816624</v>
      </c>
      <c r="D150">
        <f>ProkustesV!G155*ProkustesV!$AC155</f>
        <v>2.1379662113075484</v>
      </c>
      <c r="E150">
        <f>ProkustesV!H155*ProkustesV!$AC155</f>
        <v>-0.43030700969067959</v>
      </c>
      <c r="F150">
        <f>ProkustesV!I155*ProkustesV!$AC155</f>
        <v>0.33592745574499866</v>
      </c>
      <c r="G150">
        <f>ProkustesV!J155*ProkustesV!$AC155</f>
        <v>3.3650038103610384E-2</v>
      </c>
      <c r="H150">
        <f>ProkustesV!K155*ProkustesV!$AC155</f>
        <v>0.35165634554163211</v>
      </c>
      <c r="I150">
        <f>ProkustesV!L155*ProkustesV!$AC155</f>
        <v>1.3339271518851272</v>
      </c>
      <c r="J150">
        <f>ProkustesV!M155*ProkustesV!$AC155</f>
        <v>0.39312901742764039</v>
      </c>
      <c r="K150">
        <f>ProkustesV!N155*ProkustesV!$AC155</f>
        <v>0.46211227355813761</v>
      </c>
      <c r="L150">
        <f>ProkustesV!O155*ProkustesV!$AC155</f>
        <v>-1.314744889919623</v>
      </c>
      <c r="M150">
        <f>ProkustesV!P155*ProkustesV!$AC155</f>
        <v>1.1850230777057755</v>
      </c>
      <c r="N150">
        <f>ProkustesV!Q155*ProkustesV!$AC155</f>
        <v>0.38133263258770522</v>
      </c>
      <c r="O150">
        <f>ProkustesV!R155*ProkustesV!$AC155</f>
        <v>-0.51309527927046006</v>
      </c>
      <c r="P150">
        <f>ProkustesV!S155*ProkustesV!$AC155</f>
        <v>0.41090382682890098</v>
      </c>
      <c r="Q150">
        <f>ProkustesV!T155*ProkustesV!$AC155</f>
        <v>-1.2937319790949662</v>
      </c>
      <c r="R150">
        <f>ProkustesV!U155*ProkustesV!$AC155</f>
        <v>-1.5127205237957067</v>
      </c>
      <c r="S150">
        <f>ProkustesV!V155*ProkustesV!$AC155</f>
        <v>-1.2054427226964477</v>
      </c>
      <c r="T150">
        <f>ProkustesV!W155*ProkustesV!$AC155</f>
        <v>-3.3062648426457564</v>
      </c>
      <c r="U150">
        <f>ProkustesV!X155*ProkustesV!$AC155</f>
        <v>-3.933459832183548E-2</v>
      </c>
    </row>
    <row r="151" spans="1:21" x14ac:dyDescent="0.3">
      <c r="A151" t="str">
        <f>MID(ProkustesV!C156,4,3)&amp;"_"&amp;ProkustesV!A156&amp;"_"&amp;ProkustesV!B156</f>
        <v>iss_30_4</v>
      </c>
      <c r="B151">
        <f>ProkustesV!E156*ProkustesV!$AC156</f>
        <v>2.1052274872038632</v>
      </c>
      <c r="C151">
        <f>ProkustesV!F156*ProkustesV!$AC156</f>
        <v>0.34645536318273001</v>
      </c>
      <c r="D151">
        <f>ProkustesV!G156*ProkustesV!$AC156</f>
        <v>2.1522542586687101</v>
      </c>
      <c r="E151">
        <f>ProkustesV!H156*ProkustesV!$AC156</f>
        <v>-0.45973604814147961</v>
      </c>
      <c r="F151">
        <f>ProkustesV!I156*ProkustesV!$AC156</f>
        <v>0.27792563013376703</v>
      </c>
      <c r="G151">
        <f>ProkustesV!J156*ProkustesV!$AC156</f>
        <v>-5.9932432250537487E-3</v>
      </c>
      <c r="H151">
        <f>ProkustesV!K156*ProkustesV!$AC156</f>
        <v>0.22528671677490422</v>
      </c>
      <c r="I151">
        <f>ProkustesV!L156*ProkustesV!$AC156</f>
        <v>1.3251322120338904</v>
      </c>
      <c r="J151">
        <f>ProkustesV!M156*ProkustesV!$AC156</f>
        <v>0.24684631762265616</v>
      </c>
      <c r="K151">
        <f>ProkustesV!N156*ProkustesV!$AC156</f>
        <v>0.50586144618217277</v>
      </c>
      <c r="L151">
        <f>ProkustesV!O156*ProkustesV!$AC156</f>
        <v>-1.4516589327817064</v>
      </c>
      <c r="M151">
        <f>ProkustesV!P156*ProkustesV!$AC156</f>
        <v>1.281600892267738</v>
      </c>
      <c r="N151">
        <f>ProkustesV!Q156*ProkustesV!$AC156</f>
        <v>0.28326158818986091</v>
      </c>
      <c r="O151">
        <f>ProkustesV!R156*ProkustesV!$AC156</f>
        <v>-0.50531824867282316</v>
      </c>
      <c r="P151">
        <f>ProkustesV!S156*ProkustesV!$AC156</f>
        <v>0.29188100527218253</v>
      </c>
      <c r="Q151">
        <f>ProkustesV!T156*ProkustesV!$AC156</f>
        <v>-1.3119217780676813</v>
      </c>
      <c r="R151">
        <f>ProkustesV!U156*ProkustesV!$AC156</f>
        <v>-1.1437193477147485</v>
      </c>
      <c r="S151">
        <f>ProkustesV!V156*ProkustesV!$AC156</f>
        <v>-1.1736033020523551</v>
      </c>
      <c r="T151">
        <f>ProkustesV!W156*ProkustesV!$AC156</f>
        <v>-2.9873004079970218</v>
      </c>
      <c r="U151">
        <f>ProkustesV!X156*ProkustesV!$AC156</f>
        <v>-2.472681452813567E-3</v>
      </c>
    </row>
    <row r="152" spans="1:21" x14ac:dyDescent="0.3">
      <c r="A152" t="str">
        <f>MID(ProkustesV!C157,4,3)&amp;"_"&amp;ProkustesV!A157&amp;"_"&amp;ProkustesV!B157</f>
        <v>iss_30_5</v>
      </c>
      <c r="B152">
        <f>ProkustesV!E157*ProkustesV!$AC157</f>
        <v>1.5674736509942089</v>
      </c>
      <c r="C152">
        <f>ProkustesV!F157*ProkustesV!$AC157</f>
        <v>0.44509338900826301</v>
      </c>
      <c r="D152">
        <f>ProkustesV!G157*ProkustesV!$AC157</f>
        <v>1.6019481831333673</v>
      </c>
      <c r="E152">
        <f>ProkustesV!H157*ProkustesV!$AC157</f>
        <v>-0.39252643286407146</v>
      </c>
      <c r="F152">
        <f>ProkustesV!I157*ProkustesV!$AC157</f>
        <v>0.17799891149329528</v>
      </c>
      <c r="G152">
        <f>ProkustesV!J157*ProkustesV!$AC157</f>
        <v>8.143311846724675E-3</v>
      </c>
      <c r="H152">
        <f>ProkustesV!K157*ProkustesV!$AC157</f>
        <v>0.43302327953874259</v>
      </c>
      <c r="I152">
        <f>ProkustesV!L157*ProkustesV!$AC157</f>
        <v>1.1319734085070343</v>
      </c>
      <c r="J152">
        <f>ProkustesV!M157*ProkustesV!$AC157</f>
        <v>0.44207463232341165</v>
      </c>
      <c r="K152">
        <f>ProkustesV!N157*ProkustesV!$AC157</f>
        <v>0.4253474212482668</v>
      </c>
      <c r="L152">
        <f>ProkustesV!O157*ProkustesV!$AC157</f>
        <v>-1.1767965586314304</v>
      </c>
      <c r="M152">
        <f>ProkustesV!P157*ProkustesV!$AC157</f>
        <v>1.0626533138646681</v>
      </c>
      <c r="N152">
        <f>ProkustesV!Q157*ProkustesV!$AC157</f>
        <v>0.30682557116118481</v>
      </c>
      <c r="O152">
        <f>ProkustesV!R157*ProkustesV!$AC157</f>
        <v>-0.34587986966141276</v>
      </c>
      <c r="P152">
        <f>ProkustesV!S157*ProkustesV!$AC157</f>
        <v>0.30204598483297063</v>
      </c>
      <c r="Q152">
        <f>ProkustesV!T157*ProkustesV!$AC157</f>
        <v>-1.1832739441435725</v>
      </c>
      <c r="R152">
        <f>ProkustesV!U157*ProkustesV!$AC157</f>
        <v>-1.2544626013422366</v>
      </c>
      <c r="S152">
        <f>ProkustesV!V157*ProkustesV!$AC157</f>
        <v>-1.0827962394117436</v>
      </c>
      <c r="T152">
        <f>ProkustesV!W157*ProkustesV!$AC157</f>
        <v>-2.4001328416016543</v>
      </c>
      <c r="U152">
        <f>ProkustesV!X157*ProkustesV!$AC157</f>
        <v>-6.8734492501517072E-2</v>
      </c>
    </row>
    <row r="153" spans="1:21" x14ac:dyDescent="0.3">
      <c r="A153" t="str">
        <f>MID(ProkustesV!C158,4,3)&amp;"_"&amp;ProkustesV!A158&amp;"_"&amp;ProkustesV!B158</f>
        <v>iss_31_1</v>
      </c>
      <c r="B153">
        <f>ProkustesV!E158*ProkustesV!$AC158</f>
        <v>2.8235002260310034</v>
      </c>
      <c r="C153">
        <f>ProkustesV!F158*ProkustesV!$AC158</f>
        <v>0.48744063831713669</v>
      </c>
      <c r="D153">
        <f>ProkustesV!G158*ProkustesV!$AC158</f>
        <v>2.841648971894259</v>
      </c>
      <c r="E153">
        <f>ProkustesV!H158*ProkustesV!$AC158</f>
        <v>-0.55065504118490616</v>
      </c>
      <c r="F153">
        <f>ProkustesV!I158*ProkustesV!$AC158</f>
        <v>0.75626299403063779</v>
      </c>
      <c r="G153">
        <f>ProkustesV!J158*ProkustesV!$AC158</f>
        <v>-1.1993692383699543E-2</v>
      </c>
      <c r="H153">
        <f>ProkustesV!K158*ProkustesV!$AC158</f>
        <v>8.1932918680121897E-2</v>
      </c>
      <c r="I153">
        <f>ProkustesV!L158*ProkustesV!$AC158</f>
        <v>1.6795489801333248</v>
      </c>
      <c r="J153">
        <f>ProkustesV!M158*ProkustesV!$AC158</f>
        <v>6.8350651750001878E-2</v>
      </c>
      <c r="K153">
        <f>ProkustesV!N158*ProkustesV!$AC158</f>
        <v>0.53757689831649624</v>
      </c>
      <c r="L153">
        <f>ProkustesV!O158*ProkustesV!$AC158</f>
        <v>-1.7069468749862131</v>
      </c>
      <c r="M153">
        <f>ProkustesV!P158*ProkustesV!$AC158</f>
        <v>1.7237253765547085</v>
      </c>
      <c r="N153">
        <f>ProkustesV!Q158*ProkustesV!$AC158</f>
        <v>0.15853097296569435</v>
      </c>
      <c r="O153">
        <f>ProkustesV!R158*ProkustesV!$AC158</f>
        <v>-0.5802250528866828</v>
      </c>
      <c r="P153">
        <f>ProkustesV!S158*ProkustesV!$AC158</f>
        <v>0.24080924913643445</v>
      </c>
      <c r="Q153">
        <f>ProkustesV!T158*ProkustesV!$AC158</f>
        <v>-1.7379731208032887</v>
      </c>
      <c r="R153">
        <f>ProkustesV!U158*ProkustesV!$AC158</f>
        <v>-1.4205518352966413</v>
      </c>
      <c r="S153">
        <f>ProkustesV!V158*ProkustesV!$AC158</f>
        <v>-1.5737465456593225</v>
      </c>
      <c r="T153">
        <f>ProkustesV!W158*ProkustesV!$AC158</f>
        <v>-3.8435492288876656</v>
      </c>
      <c r="U153">
        <f>ProkustesV!X158*ProkustesV!$AC158</f>
        <v>2.6298413627189685E-2</v>
      </c>
    </row>
    <row r="154" spans="1:21" x14ac:dyDescent="0.3">
      <c r="A154" t="str">
        <f>MID(ProkustesV!C159,4,3)&amp;"_"&amp;ProkustesV!A159&amp;"_"&amp;ProkustesV!B159</f>
        <v>iss_31_2</v>
      </c>
      <c r="B154">
        <f>ProkustesV!E159*ProkustesV!$AC159</f>
        <v>3.190256938196411</v>
      </c>
      <c r="C154">
        <f>ProkustesV!F159*ProkustesV!$AC159</f>
        <v>0.50918121906966218</v>
      </c>
      <c r="D154">
        <f>ProkustesV!G159*ProkustesV!$AC159</f>
        <v>3.1864210455043569</v>
      </c>
      <c r="E154">
        <f>ProkustesV!H159*ProkustesV!$AC159</f>
        <v>-0.4379459034082801</v>
      </c>
      <c r="F154">
        <f>ProkustesV!I159*ProkustesV!$AC159</f>
        <v>0.6054681545481897</v>
      </c>
      <c r="G154">
        <f>ProkustesV!J159*ProkustesV!$AC159</f>
        <v>9.6958405103010875E-2</v>
      </c>
      <c r="H154">
        <f>ProkustesV!K159*ProkustesV!$AC159</f>
        <v>0.13442656087188257</v>
      </c>
      <c r="I154">
        <f>ProkustesV!L159*ProkustesV!$AC159</f>
        <v>1.6878756819884071</v>
      </c>
      <c r="J154">
        <f>ProkustesV!M159*ProkustesV!$AC159</f>
        <v>0.16072767186455367</v>
      </c>
      <c r="K154">
        <f>ProkustesV!N159*ProkustesV!$AC159</f>
        <v>0.45100301083117467</v>
      </c>
      <c r="L154">
        <f>ProkustesV!O159*ProkustesV!$AC159</f>
        <v>-1.6662168301279667</v>
      </c>
      <c r="M154">
        <f>ProkustesV!P159*ProkustesV!$AC159</f>
        <v>1.6168928268480147</v>
      </c>
      <c r="N154">
        <f>ProkustesV!Q159*ProkustesV!$AC159</f>
        <v>0.18005710441042821</v>
      </c>
      <c r="O154">
        <f>ProkustesV!R159*ProkustesV!$AC159</f>
        <v>-0.57449463988346816</v>
      </c>
      <c r="P154">
        <f>ProkustesV!S159*ProkustesV!$AC159</f>
        <v>0.20676968837163795</v>
      </c>
      <c r="Q154">
        <f>ProkustesV!T159*ProkustesV!$AC159</f>
        <v>-1.7096098951983967</v>
      </c>
      <c r="R154">
        <f>ProkustesV!U159*ProkustesV!$AC159</f>
        <v>-1.7656335224532727</v>
      </c>
      <c r="S154">
        <f>ProkustesV!V159*ProkustesV!$AC159</f>
        <v>-1.6703089514084883</v>
      </c>
      <c r="T154">
        <f>ProkustesV!W159*ProkustesV!$AC159</f>
        <v>-4.2322783184132122</v>
      </c>
      <c r="U154">
        <f>ProkustesV!X159*ProkustesV!$AC159</f>
        <v>3.0448848949160025E-2</v>
      </c>
    </row>
    <row r="155" spans="1:21" x14ac:dyDescent="0.3">
      <c r="A155" t="str">
        <f>MID(ProkustesV!C160,4,3)&amp;"_"&amp;ProkustesV!A160&amp;"_"&amp;ProkustesV!B160</f>
        <v>iss_31_3</v>
      </c>
      <c r="B155">
        <f>ProkustesV!E160*ProkustesV!$AC160</f>
        <v>2.4070343374338399</v>
      </c>
      <c r="C155">
        <f>ProkustesV!F160*ProkustesV!$AC160</f>
        <v>0.47838923045808718</v>
      </c>
      <c r="D155">
        <f>ProkustesV!G160*ProkustesV!$AC160</f>
        <v>2.4103776719995498</v>
      </c>
      <c r="E155">
        <f>ProkustesV!H160*ProkustesV!$AC160</f>
        <v>-0.39647013138145754</v>
      </c>
      <c r="F155">
        <f>ProkustesV!I160*ProkustesV!$AC160</f>
        <v>0.43000032270770533</v>
      </c>
      <c r="G155">
        <f>ProkustesV!J160*ProkustesV!$AC160</f>
        <v>0.14890484271022283</v>
      </c>
      <c r="H155">
        <f>ProkustesV!K160*ProkustesV!$AC160</f>
        <v>0.2650511751904529</v>
      </c>
      <c r="I155">
        <f>ProkustesV!L160*ProkustesV!$AC160</f>
        <v>1.3998702207987965</v>
      </c>
      <c r="J155">
        <f>ProkustesV!M160*ProkustesV!$AC160</f>
        <v>0.21170648332551223</v>
      </c>
      <c r="K155">
        <f>ProkustesV!N160*ProkustesV!$AC160</f>
        <v>0.45424690052584871</v>
      </c>
      <c r="L155">
        <f>ProkustesV!O160*ProkustesV!$AC160</f>
        <v>-1.537471261679384</v>
      </c>
      <c r="M155">
        <f>ProkustesV!P160*ProkustesV!$AC160</f>
        <v>1.5927658208067248</v>
      </c>
      <c r="N155">
        <f>ProkustesV!Q160*ProkustesV!$AC160</f>
        <v>0.21481973232055562</v>
      </c>
      <c r="O155">
        <f>ProkustesV!R160*ProkustesV!$AC160</f>
        <v>-0.43651427344827559</v>
      </c>
      <c r="P155">
        <f>ProkustesV!S160*ProkustesV!$AC160</f>
        <v>0.3181010120881595</v>
      </c>
      <c r="Q155">
        <f>ProkustesV!T160*ProkustesV!$AC160</f>
        <v>-1.5513935976845612</v>
      </c>
      <c r="R155">
        <f>ProkustesV!U160*ProkustesV!$AC160</f>
        <v>-1.5713549088554755</v>
      </c>
      <c r="S155">
        <f>ProkustesV!V160*ProkustesV!$AC160</f>
        <v>-1.8741795961244849</v>
      </c>
      <c r="T155">
        <f>ProkustesV!W160*ProkustesV!$AC160</f>
        <v>-3.1482614802739368</v>
      </c>
      <c r="U155">
        <f>ProkustesV!X160*ProkustesV!$AC160</f>
        <v>0.1843879855558499</v>
      </c>
    </row>
    <row r="156" spans="1:21" x14ac:dyDescent="0.3">
      <c r="A156" t="str">
        <f>MID(ProkustesV!C161,4,3)&amp;"_"&amp;ProkustesV!A161&amp;"_"&amp;ProkustesV!B161</f>
        <v>iss_31_4</v>
      </c>
      <c r="B156">
        <f>ProkustesV!E161*ProkustesV!$AC161</f>
        <v>2.2937935197885291</v>
      </c>
      <c r="C156">
        <f>ProkustesV!F161*ProkustesV!$AC161</f>
        <v>0.39831467512900437</v>
      </c>
      <c r="D156">
        <f>ProkustesV!G161*ProkustesV!$AC161</f>
        <v>2.3547230231307825</v>
      </c>
      <c r="E156">
        <f>ProkustesV!H161*ProkustesV!$AC161</f>
        <v>-0.50047641158815936</v>
      </c>
      <c r="F156">
        <f>ProkustesV!I161*ProkustesV!$AC161</f>
        <v>0.11333868378252177</v>
      </c>
      <c r="G156">
        <f>ProkustesV!J161*ProkustesV!$AC161</f>
        <v>-7.3579424473783475E-2</v>
      </c>
      <c r="H156">
        <f>ProkustesV!K161*ProkustesV!$AC161</f>
        <v>0.19232759383975984</v>
      </c>
      <c r="I156">
        <f>ProkustesV!L161*ProkustesV!$AC161</f>
        <v>1.7304285435635305</v>
      </c>
      <c r="J156">
        <f>ProkustesV!M161*ProkustesV!$AC161</f>
        <v>0.24619013295633077</v>
      </c>
      <c r="K156">
        <f>ProkustesV!N161*ProkustesV!$AC161</f>
        <v>0.54993167576478263</v>
      </c>
      <c r="L156">
        <f>ProkustesV!O161*ProkustesV!$AC161</f>
        <v>-1.2988649939849233</v>
      </c>
      <c r="M156">
        <f>ProkustesV!P161*ProkustesV!$AC161</f>
        <v>1.8355166125071516</v>
      </c>
      <c r="N156">
        <f>ProkustesV!Q161*ProkustesV!$AC161</f>
        <v>0.26174554549472484</v>
      </c>
      <c r="O156">
        <f>ProkustesV!R161*ProkustesV!$AC161</f>
        <v>-0.43877762729324471</v>
      </c>
      <c r="P156">
        <f>ProkustesV!S161*ProkustesV!$AC161</f>
        <v>0.34980093728169398</v>
      </c>
      <c r="Q156">
        <f>ProkustesV!T161*ProkustesV!$AC161</f>
        <v>-1.6825185839938066</v>
      </c>
      <c r="R156">
        <f>ProkustesV!U161*ProkustesV!$AC161</f>
        <v>-1.3705276522921954</v>
      </c>
      <c r="S156">
        <f>ProkustesV!V161*ProkustesV!$AC161</f>
        <v>-1.7054069909837437</v>
      </c>
      <c r="T156">
        <f>ProkustesV!W161*ProkustesV!$AC161</f>
        <v>-3.1425280159429652</v>
      </c>
      <c r="U156">
        <f>ProkustesV!X161*ProkustesV!$AC161</f>
        <v>-0.11343308160460132</v>
      </c>
    </row>
    <row r="157" spans="1:21" x14ac:dyDescent="0.3">
      <c r="A157" t="str">
        <f>MID(ProkustesV!C162,4,3)&amp;"_"&amp;ProkustesV!A162&amp;"_"&amp;ProkustesV!B162</f>
        <v>iss_31_5</v>
      </c>
      <c r="B157">
        <f>ProkustesV!E162*ProkustesV!$AC162</f>
        <v>2.4573289692695783</v>
      </c>
      <c r="C157">
        <f>ProkustesV!F162*ProkustesV!$AC162</f>
        <v>0.39177495790452715</v>
      </c>
      <c r="D157">
        <f>ProkustesV!G162*ProkustesV!$AC162</f>
        <v>2.5150433233020117</v>
      </c>
      <c r="E157">
        <f>ProkustesV!H162*ProkustesV!$AC162</f>
        <v>-0.49660751739522235</v>
      </c>
      <c r="F157">
        <f>ProkustesV!I162*ProkustesV!$AC162</f>
        <v>0.1986165381310476</v>
      </c>
      <c r="G157">
        <f>ProkustesV!J162*ProkustesV!$AC162</f>
        <v>-0.11501505569808124</v>
      </c>
      <c r="H157">
        <f>ProkustesV!K162*ProkustesV!$AC162</f>
        <v>0.19110739345483543</v>
      </c>
      <c r="I157">
        <f>ProkustesV!L162*ProkustesV!$AC162</f>
        <v>1.5639937455425148</v>
      </c>
      <c r="J157">
        <f>ProkustesV!M162*ProkustesV!$AC162</f>
        <v>0.2007518953637536</v>
      </c>
      <c r="K157">
        <f>ProkustesV!N162*ProkustesV!$AC162</f>
        <v>0.53523600046850861</v>
      </c>
      <c r="L157">
        <f>ProkustesV!O162*ProkustesV!$AC162</f>
        <v>-1.3480635167558546</v>
      </c>
      <c r="M157">
        <f>ProkustesV!P162*ProkustesV!$AC162</f>
        <v>1.5660250741294073</v>
      </c>
      <c r="N157">
        <f>ProkustesV!Q162*ProkustesV!$AC162</f>
        <v>0.2602390452538384</v>
      </c>
      <c r="O157">
        <f>ProkustesV!R162*ProkustesV!$AC162</f>
        <v>-0.54243736808610077</v>
      </c>
      <c r="P157">
        <f>ProkustesV!S162*ProkustesV!$AC162</f>
        <v>0.30164613961234654</v>
      </c>
      <c r="Q157">
        <f>ProkustesV!T162*ProkustesV!$AC162</f>
        <v>-1.4474324179019264</v>
      </c>
      <c r="R157">
        <f>ProkustesV!U162*ProkustesV!$AC162</f>
        <v>-1.3048331511020812</v>
      </c>
      <c r="S157">
        <f>ProkustesV!V162*ProkustesV!$AC162</f>
        <v>-1.2896474310297674</v>
      </c>
      <c r="T157">
        <f>ProkustesV!W162*ProkustesV!$AC162</f>
        <v>-3.4718298654341861</v>
      </c>
      <c r="U157">
        <f>ProkustesV!X162*ProkustesV!$AC162</f>
        <v>-0.16588567905503893</v>
      </c>
    </row>
    <row r="158" spans="1:21" x14ac:dyDescent="0.3">
      <c r="A158" t="str">
        <f>MID(ProkustesV!C163,4,3)&amp;"_"&amp;ProkustesV!A163&amp;"_"&amp;ProkustesV!B163</f>
        <v>iss_32_1</v>
      </c>
      <c r="B158">
        <f>ProkustesV!E163*ProkustesV!$AC163</f>
        <v>2.210822917358144</v>
      </c>
      <c r="C158">
        <f>ProkustesV!F163*ProkustesV!$AC163</f>
        <v>0.41345622397714393</v>
      </c>
      <c r="D158">
        <f>ProkustesV!G163*ProkustesV!$AC163</f>
        <v>2.19454885020401</v>
      </c>
      <c r="E158">
        <f>ProkustesV!H163*ProkustesV!$AC163</f>
        <v>-0.43244263565696689</v>
      </c>
      <c r="F158">
        <f>ProkustesV!I163*ProkustesV!$AC163</f>
        <v>0.27341536519667692</v>
      </c>
      <c r="G158">
        <f>ProkustesV!J163*ProkustesV!$AC163</f>
        <v>-4.645818488475268E-2</v>
      </c>
      <c r="H158">
        <f>ProkustesV!K163*ProkustesV!$AC163</f>
        <v>0.30238254251060193</v>
      </c>
      <c r="I158">
        <f>ProkustesV!L163*ProkustesV!$AC163</f>
        <v>1.4213347535043905</v>
      </c>
      <c r="J158">
        <f>ProkustesV!M163*ProkustesV!$AC163</f>
        <v>0.30320148844674077</v>
      </c>
      <c r="K158">
        <f>ProkustesV!N163*ProkustesV!$AC163</f>
        <v>0.4485555625056073</v>
      </c>
      <c r="L158">
        <f>ProkustesV!O163*ProkustesV!$AC163</f>
        <v>-1.3585010713691006</v>
      </c>
      <c r="M158">
        <f>ProkustesV!P163*ProkustesV!$AC163</f>
        <v>1.1090978190924194</v>
      </c>
      <c r="N158">
        <f>ProkustesV!Q163*ProkustesV!$AC163</f>
        <v>0.30104872018738926</v>
      </c>
      <c r="O158">
        <f>ProkustesV!R163*ProkustesV!$AC163</f>
        <v>-0.48227637883159441</v>
      </c>
      <c r="P158">
        <f>ProkustesV!S163*ProkustesV!$AC163</f>
        <v>0.25949493983340022</v>
      </c>
      <c r="Q158">
        <f>ProkustesV!T163*ProkustesV!$AC163</f>
        <v>-1.2002524617685759</v>
      </c>
      <c r="R158">
        <f>ProkustesV!U163*ProkustesV!$AC163</f>
        <v>-1.3986923331810903</v>
      </c>
      <c r="S158">
        <f>ProkustesV!V163*ProkustesV!$AC163</f>
        <v>-1.2301737883571533</v>
      </c>
      <c r="T158">
        <f>ProkustesV!W163*ProkustesV!$AC163</f>
        <v>-3.0877186599349664</v>
      </c>
      <c r="U158">
        <f>ProkustesV!X163*ProkustesV!$AC163</f>
        <v>-8.3692522090934396E-4</v>
      </c>
    </row>
    <row r="159" spans="1:21" x14ac:dyDescent="0.3">
      <c r="A159" t="str">
        <f>MID(ProkustesV!C164,4,3)&amp;"_"&amp;ProkustesV!A164&amp;"_"&amp;ProkustesV!B164</f>
        <v>iss_32_2</v>
      </c>
      <c r="B159">
        <f>ProkustesV!E164*ProkustesV!$AC164</f>
        <v>2.261886216499589</v>
      </c>
      <c r="C159">
        <f>ProkustesV!F164*ProkustesV!$AC164</f>
        <v>0.32910973463227139</v>
      </c>
      <c r="D159">
        <f>ProkustesV!G164*ProkustesV!$AC164</f>
        <v>2.2966499383188665</v>
      </c>
      <c r="E159">
        <f>ProkustesV!H164*ProkustesV!$AC164</f>
        <v>-0.42562200206048328</v>
      </c>
      <c r="F159">
        <f>ProkustesV!I164*ProkustesV!$AC164</f>
        <v>9.5682678612070027E-2</v>
      </c>
      <c r="G159">
        <f>ProkustesV!J164*ProkustesV!$AC164</f>
        <v>3.0322358643831881E-2</v>
      </c>
      <c r="H159">
        <f>ProkustesV!K164*ProkustesV!$AC164</f>
        <v>0.22904380413864031</v>
      </c>
      <c r="I159">
        <f>ProkustesV!L164*ProkustesV!$AC164</f>
        <v>1.5485199881264096</v>
      </c>
      <c r="J159">
        <f>ProkustesV!M164*ProkustesV!$AC164</f>
        <v>0.29728478396085894</v>
      </c>
      <c r="K159">
        <f>ProkustesV!N164*ProkustesV!$AC164</f>
        <v>0.46111225818458046</v>
      </c>
      <c r="L159">
        <f>ProkustesV!O164*ProkustesV!$AC164</f>
        <v>-1.5640525930828819</v>
      </c>
      <c r="M159">
        <f>ProkustesV!P164*ProkustesV!$AC164</f>
        <v>1.3320310860920994</v>
      </c>
      <c r="N159">
        <f>ProkustesV!Q164*ProkustesV!$AC164</f>
        <v>0.34090546850319647</v>
      </c>
      <c r="O159">
        <f>ProkustesV!R164*ProkustesV!$AC164</f>
        <v>-0.5370886241316386</v>
      </c>
      <c r="P159">
        <f>ProkustesV!S164*ProkustesV!$AC164</f>
        <v>0.40892488112607284</v>
      </c>
      <c r="Q159">
        <f>ProkustesV!T164*ProkustesV!$AC164</f>
        <v>-1.5514455911978275</v>
      </c>
      <c r="R159">
        <f>ProkustesV!U164*ProkustesV!$AC164</f>
        <v>-1.3779533213872943</v>
      </c>
      <c r="S159">
        <f>ProkustesV!V164*ProkustesV!$AC164</f>
        <v>-1.1429432335681748</v>
      </c>
      <c r="T159">
        <f>ProkustesV!W164*ProkustesV!$AC164</f>
        <v>-2.9883747193144328</v>
      </c>
      <c r="U159">
        <f>ProkustesV!X164*ProkustesV!$AC164</f>
        <v>-4.3995402196005458E-2</v>
      </c>
    </row>
    <row r="160" spans="1:21" x14ac:dyDescent="0.3">
      <c r="A160" t="str">
        <f>MID(ProkustesV!C165,4,3)&amp;"_"&amp;ProkustesV!A165&amp;"_"&amp;ProkustesV!B165</f>
        <v>iss_32_3</v>
      </c>
      <c r="B160">
        <f>ProkustesV!E165*ProkustesV!$AC165</f>
        <v>2.5552673020241046</v>
      </c>
      <c r="C160">
        <f>ProkustesV!F165*ProkustesV!$AC165</f>
        <v>0.41257598881779156</v>
      </c>
      <c r="D160">
        <f>ProkustesV!G165*ProkustesV!$AC165</f>
        <v>2.579174775410781</v>
      </c>
      <c r="E160">
        <f>ProkustesV!H165*ProkustesV!$AC165</f>
        <v>-0.41897588239419431</v>
      </c>
      <c r="F160">
        <f>ProkustesV!I165*ProkustesV!$AC165</f>
        <v>0.44089583767486495</v>
      </c>
      <c r="G160">
        <f>ProkustesV!J165*ProkustesV!$AC165</f>
        <v>7.6076321300614203E-2</v>
      </c>
      <c r="H160">
        <f>ProkustesV!K165*ProkustesV!$AC165</f>
        <v>0.1286453529092029</v>
      </c>
      <c r="I160">
        <f>ProkustesV!L165*ProkustesV!$AC165</f>
        <v>1.3914941350928529</v>
      </c>
      <c r="J160">
        <f>ProkustesV!M165*ProkustesV!$AC165</f>
        <v>0.16002109460655542</v>
      </c>
      <c r="K160">
        <f>ProkustesV!N165*ProkustesV!$AC165</f>
        <v>0.49466298393699737</v>
      </c>
      <c r="L160">
        <f>ProkustesV!O165*ProkustesV!$AC165</f>
        <v>-1.6589959207546789</v>
      </c>
      <c r="M160">
        <f>ProkustesV!P165*ProkustesV!$AC165</f>
        <v>1.1249303751384276</v>
      </c>
      <c r="N160">
        <f>ProkustesV!Q165*ProkustesV!$AC165</f>
        <v>0.22331163822921488</v>
      </c>
      <c r="O160">
        <f>ProkustesV!R165*ProkustesV!$AC165</f>
        <v>-0.46770022681764412</v>
      </c>
      <c r="P160">
        <f>ProkustesV!S165*ProkustesV!$AC165</f>
        <v>0.29321830862706105</v>
      </c>
      <c r="Q160">
        <f>ProkustesV!T165*ProkustesV!$AC165</f>
        <v>-1.576833396292799</v>
      </c>
      <c r="R160">
        <f>ProkustesV!U165*ProkustesV!$AC165</f>
        <v>-1.4387121564160414</v>
      </c>
      <c r="S160">
        <f>ProkustesV!V165*ProkustesV!$AC165</f>
        <v>-1.1919809399895192</v>
      </c>
      <c r="T160">
        <f>ProkustesV!W165*ProkustesV!$AC165</f>
        <v>-3.2828280596338715</v>
      </c>
      <c r="U160">
        <f>ProkustesV!X165*ProkustesV!$AC165</f>
        <v>0.15575064120747292</v>
      </c>
    </row>
    <row r="161" spans="1:21" x14ac:dyDescent="0.3">
      <c r="A161" t="str">
        <f>MID(ProkustesV!C166,4,3)&amp;"_"&amp;ProkustesV!A166&amp;"_"&amp;ProkustesV!B166</f>
        <v>iss_32_4</v>
      </c>
      <c r="B161">
        <f>ProkustesV!E166*ProkustesV!$AC166</f>
        <v>2.2464986508520233</v>
      </c>
      <c r="C161">
        <f>ProkustesV!F166*ProkustesV!$AC166</f>
        <v>0.37146362507532377</v>
      </c>
      <c r="D161">
        <f>ProkustesV!G166*ProkustesV!$AC166</f>
        <v>2.2243322759229374</v>
      </c>
      <c r="E161">
        <f>ProkustesV!H166*ProkustesV!$AC166</f>
        <v>-0.47576222395298134</v>
      </c>
      <c r="F161">
        <f>ProkustesV!I166*ProkustesV!$AC166</f>
        <v>0.26395049684436894</v>
      </c>
      <c r="G161">
        <f>ProkustesV!J166*ProkustesV!$AC166</f>
        <v>-5.9022495621164229E-3</v>
      </c>
      <c r="H161">
        <f>ProkustesV!K166*ProkustesV!$AC166</f>
        <v>0.23337115915291642</v>
      </c>
      <c r="I161">
        <f>ProkustesV!L166*ProkustesV!$AC166</f>
        <v>1.4609288031824985</v>
      </c>
      <c r="J161">
        <f>ProkustesV!M166*ProkustesV!$AC166</f>
        <v>0.1935013834430736</v>
      </c>
      <c r="K161">
        <f>ProkustesV!N166*ProkustesV!$AC166</f>
        <v>0.41012761478719706</v>
      </c>
      <c r="L161">
        <f>ProkustesV!O166*ProkustesV!$AC166</f>
        <v>-1.3584936917562485</v>
      </c>
      <c r="M161">
        <f>ProkustesV!P166*ProkustesV!$AC166</f>
        <v>1.0238219291850232</v>
      </c>
      <c r="N161">
        <f>ProkustesV!Q166*ProkustesV!$AC166</f>
        <v>0.20392686945417857</v>
      </c>
      <c r="O161">
        <f>ProkustesV!R166*ProkustesV!$AC166</f>
        <v>-0.43732394787619594</v>
      </c>
      <c r="P161">
        <f>ProkustesV!S166*ProkustesV!$AC166</f>
        <v>0.21457860908514437</v>
      </c>
      <c r="Q161">
        <f>ProkustesV!T166*ProkustesV!$AC166</f>
        <v>-1.2521868895080359</v>
      </c>
      <c r="R161">
        <f>ProkustesV!U166*ProkustesV!$AC166</f>
        <v>-1.234491588498873</v>
      </c>
      <c r="S161">
        <f>ProkustesV!V166*ProkustesV!$AC166</f>
        <v>-1.0710435975784107</v>
      </c>
      <c r="T161">
        <f>ProkustesV!W166*ProkustesV!$AC166</f>
        <v>-2.9871795643472505</v>
      </c>
      <c r="U161">
        <f>ProkustesV!X166*ProkustesV!$AC166</f>
        <v>-2.4122199776665524E-2</v>
      </c>
    </row>
    <row r="162" spans="1:21" x14ac:dyDescent="0.3">
      <c r="A162" t="str">
        <f>MID(ProkustesV!C167,4,3)&amp;"_"&amp;ProkustesV!A167&amp;"_"&amp;ProkustesV!B167</f>
        <v>iss_32_5</v>
      </c>
      <c r="B162">
        <f>ProkustesV!E167*ProkustesV!$AC167</f>
        <v>2.4115984851963161</v>
      </c>
      <c r="C162">
        <f>ProkustesV!F167*ProkustesV!$AC167</f>
        <v>0.42277947888262019</v>
      </c>
      <c r="D162">
        <f>ProkustesV!G167*ProkustesV!$AC167</f>
        <v>2.4043697969363551</v>
      </c>
      <c r="E162">
        <f>ProkustesV!H167*ProkustesV!$AC167</f>
        <v>-0.40249266501350789</v>
      </c>
      <c r="F162">
        <f>ProkustesV!I167*ProkustesV!$AC167</f>
        <v>0.38848620988343557</v>
      </c>
      <c r="G162">
        <f>ProkustesV!J167*ProkustesV!$AC167</f>
        <v>-1.6226022698124745E-2</v>
      </c>
      <c r="H162">
        <f>ProkustesV!K167*ProkustesV!$AC167</f>
        <v>0.25760801973236913</v>
      </c>
      <c r="I162">
        <f>ProkustesV!L167*ProkustesV!$AC167</f>
        <v>1.5073848816947044</v>
      </c>
      <c r="J162">
        <f>ProkustesV!M167*ProkustesV!$AC167</f>
        <v>0.1688462360438196</v>
      </c>
      <c r="K162">
        <f>ProkustesV!N167*ProkustesV!$AC167</f>
        <v>0.5225679175889365</v>
      </c>
      <c r="L162">
        <f>ProkustesV!O167*ProkustesV!$AC167</f>
        <v>-1.5957736092849504</v>
      </c>
      <c r="M162">
        <f>ProkustesV!P167*ProkustesV!$AC167</f>
        <v>1.2351643359435862</v>
      </c>
      <c r="N162">
        <f>ProkustesV!Q167*ProkustesV!$AC167</f>
        <v>0.22395510559351234</v>
      </c>
      <c r="O162">
        <f>ProkustesV!R167*ProkustesV!$AC167</f>
        <v>-0.50357459729431564</v>
      </c>
      <c r="P162">
        <f>ProkustesV!S167*ProkustesV!$AC167</f>
        <v>0.2313412676893615</v>
      </c>
      <c r="Q162">
        <f>ProkustesV!T167*ProkustesV!$AC167</f>
        <v>-1.4892318092476642</v>
      </c>
      <c r="R162">
        <f>ProkustesV!U167*ProkustesV!$AC167</f>
        <v>-1.6335673298981226</v>
      </c>
      <c r="S162">
        <f>ProkustesV!V167*ProkustesV!$AC167</f>
        <v>-1.2485234632021476</v>
      </c>
      <c r="T162">
        <f>ProkustesV!W167*ProkustesV!$AC167</f>
        <v>-2.8568659251448922</v>
      </c>
      <c r="U162">
        <f>ProkustesV!X167*ProkustesV!$AC167</f>
        <v>-2.7843814738950909E-2</v>
      </c>
    </row>
    <row r="163" spans="1:21" x14ac:dyDescent="0.3">
      <c r="A163" t="str">
        <f>MID(ProkustesV!C168,4,3)&amp;"_"&amp;ProkustesV!A168&amp;"_"&amp;ProkustesV!B168</f>
        <v>iss_33_1</v>
      </c>
      <c r="B163">
        <f>ProkustesV!E168*ProkustesV!$AC168</f>
        <v>2.3590224046343375</v>
      </c>
      <c r="C163">
        <f>ProkustesV!F168*ProkustesV!$AC168</f>
        <v>0.52516883133141057</v>
      </c>
      <c r="D163">
        <f>ProkustesV!G168*ProkustesV!$AC168</f>
        <v>2.3269339523942607</v>
      </c>
      <c r="E163">
        <f>ProkustesV!H168*ProkustesV!$AC168</f>
        <v>-0.46373437357693142</v>
      </c>
      <c r="F163">
        <f>ProkustesV!I168*ProkustesV!$AC168</f>
        <v>0.37278195530613983</v>
      </c>
      <c r="G163">
        <f>ProkustesV!J168*ProkustesV!$AC168</f>
        <v>0.1066845342846228</v>
      </c>
      <c r="H163">
        <f>ProkustesV!K168*ProkustesV!$AC168</f>
        <v>0.2855106696276169</v>
      </c>
      <c r="I163">
        <f>ProkustesV!L168*ProkustesV!$AC168</f>
        <v>1.2728321240731795</v>
      </c>
      <c r="J163">
        <f>ProkustesV!M168*ProkustesV!$AC168</f>
        <v>0.31222199473603418</v>
      </c>
      <c r="K163">
        <f>ProkustesV!N168*ProkustesV!$AC168</f>
        <v>0.51828415349806978</v>
      </c>
      <c r="L163">
        <f>ProkustesV!O168*ProkustesV!$AC168</f>
        <v>-1.440193807439484</v>
      </c>
      <c r="M163">
        <f>ProkustesV!P168*ProkustesV!$AC168</f>
        <v>1.1305982486915345</v>
      </c>
      <c r="N163">
        <f>ProkustesV!Q168*ProkustesV!$AC168</f>
        <v>0.34295600689256983</v>
      </c>
      <c r="O163">
        <f>ProkustesV!R168*ProkustesV!$AC168</f>
        <v>-0.50860638465766916</v>
      </c>
      <c r="P163">
        <f>ProkustesV!S168*ProkustesV!$AC168</f>
        <v>0.35536915581473144</v>
      </c>
      <c r="Q163">
        <f>ProkustesV!T168*ProkustesV!$AC168</f>
        <v>-1.3489752122479268</v>
      </c>
      <c r="R163">
        <f>ProkustesV!U168*ProkustesV!$AC168</f>
        <v>-1.5908546556887284</v>
      </c>
      <c r="S163">
        <f>ProkustesV!V168*ProkustesV!$AC168</f>
        <v>-1.3154616534851666</v>
      </c>
      <c r="T163">
        <f>ProkustesV!W168*ProkustesV!$AC168</f>
        <v>-3.3237547429213921</v>
      </c>
      <c r="U163">
        <f>ProkustesV!X168*ProkustesV!$AC168</f>
        <v>8.3213854297826781E-2</v>
      </c>
    </row>
    <row r="164" spans="1:21" x14ac:dyDescent="0.3">
      <c r="A164" t="str">
        <f>MID(ProkustesV!C169,4,3)&amp;"_"&amp;ProkustesV!A169&amp;"_"&amp;ProkustesV!B169</f>
        <v>iss_33_2</v>
      </c>
      <c r="B164">
        <f>ProkustesV!E169*ProkustesV!$AC169</f>
        <v>2.6598105553394045</v>
      </c>
      <c r="C164">
        <f>ProkustesV!F169*ProkustesV!$AC169</f>
        <v>0.57079047372074332</v>
      </c>
      <c r="D164">
        <f>ProkustesV!G169*ProkustesV!$AC169</f>
        <v>2.6880278341683308</v>
      </c>
      <c r="E164">
        <f>ProkustesV!H169*ProkustesV!$AC169</f>
        <v>-0.59116932876925299</v>
      </c>
      <c r="F164">
        <f>ProkustesV!I169*ProkustesV!$AC169</f>
        <v>0.33843004748751454</v>
      </c>
      <c r="G164">
        <f>ProkustesV!J169*ProkustesV!$AC169</f>
        <v>-5.4498994954041535E-2</v>
      </c>
      <c r="H164">
        <f>ProkustesV!K169*ProkustesV!$AC169</f>
        <v>0.30693961665346137</v>
      </c>
      <c r="I164">
        <f>ProkustesV!L169*ProkustesV!$AC169</f>
        <v>1.6447408910351116</v>
      </c>
      <c r="J164">
        <f>ProkustesV!M169*ProkustesV!$AC169</f>
        <v>0.24169378351988446</v>
      </c>
      <c r="K164">
        <f>ProkustesV!N169*ProkustesV!$AC169</f>
        <v>0.54025719287339813</v>
      </c>
      <c r="L164">
        <f>ProkustesV!O169*ProkustesV!$AC169</f>
        <v>-1.6717739993404961</v>
      </c>
      <c r="M164">
        <f>ProkustesV!P169*ProkustesV!$AC169</f>
        <v>1.4854601420508682</v>
      </c>
      <c r="N164">
        <f>ProkustesV!Q169*ProkustesV!$AC169</f>
        <v>0.27064446298797679</v>
      </c>
      <c r="O164">
        <f>ProkustesV!R169*ProkustesV!$AC169</f>
        <v>-0.59011993124452322</v>
      </c>
      <c r="P164">
        <f>ProkustesV!S169*ProkustesV!$AC169</f>
        <v>0.24892703728136398</v>
      </c>
      <c r="Q164">
        <f>ProkustesV!T169*ProkustesV!$AC169</f>
        <v>-1.5218161398371757</v>
      </c>
      <c r="R164">
        <f>ProkustesV!U169*ProkustesV!$AC169</f>
        <v>-1.5894905039008005</v>
      </c>
      <c r="S164">
        <f>ProkustesV!V169*ProkustesV!$AC169</f>
        <v>-1.4236608339548702</v>
      </c>
      <c r="T164">
        <f>ProkustesV!W169*ProkustesV!$AC169</f>
        <v>-3.4932049087694903</v>
      </c>
      <c r="U164">
        <f>ProkustesV!X169*ProkustesV!$AC169</f>
        <v>-5.9983012953756576E-2</v>
      </c>
    </row>
    <row r="165" spans="1:21" x14ac:dyDescent="0.3">
      <c r="A165" t="str">
        <f>MID(ProkustesV!C170,4,3)&amp;"_"&amp;ProkustesV!A170&amp;"_"&amp;ProkustesV!B170</f>
        <v>iss_33_3</v>
      </c>
      <c r="B165">
        <f>ProkustesV!E170*ProkustesV!$AC170</f>
        <v>2.3488140359842005</v>
      </c>
      <c r="C165">
        <f>ProkustesV!F170*ProkustesV!$AC170</f>
        <v>0.5053109295231254</v>
      </c>
      <c r="D165">
        <f>ProkustesV!G170*ProkustesV!$AC170</f>
        <v>2.396392678284299</v>
      </c>
      <c r="E165">
        <f>ProkustesV!H170*ProkustesV!$AC170</f>
        <v>-0.57301223657954625</v>
      </c>
      <c r="F165">
        <f>ProkustesV!I170*ProkustesV!$AC170</f>
        <v>0.11995796911070347</v>
      </c>
      <c r="G165">
        <f>ProkustesV!J170*ProkustesV!$AC170</f>
        <v>-0.11938296509487425</v>
      </c>
      <c r="H165">
        <f>ProkustesV!K170*ProkustesV!$AC170</f>
        <v>0.34629230009923595</v>
      </c>
      <c r="I165">
        <f>ProkustesV!L170*ProkustesV!$AC170</f>
        <v>1.5690739293519906</v>
      </c>
      <c r="J165">
        <f>ProkustesV!M170*ProkustesV!$AC170</f>
        <v>0.34203516595405475</v>
      </c>
      <c r="K165">
        <f>ProkustesV!N170*ProkustesV!$AC170</f>
        <v>0.59183139384680905</v>
      </c>
      <c r="L165">
        <f>ProkustesV!O170*ProkustesV!$AC170</f>
        <v>-1.3338917163330184</v>
      </c>
      <c r="M165">
        <f>ProkustesV!P170*ProkustesV!$AC170</f>
        <v>1.4412484941000545</v>
      </c>
      <c r="N165">
        <f>ProkustesV!Q170*ProkustesV!$AC170</f>
        <v>0.40329754214215341</v>
      </c>
      <c r="O165">
        <f>ProkustesV!R170*ProkustesV!$AC170</f>
        <v>-0.57141720391130957</v>
      </c>
      <c r="P165">
        <f>ProkustesV!S170*ProkustesV!$AC170</f>
        <v>0.41674545629922694</v>
      </c>
      <c r="Q165">
        <f>ProkustesV!T170*ProkustesV!$AC170</f>
        <v>-1.4335797107242483</v>
      </c>
      <c r="R165">
        <f>ProkustesV!U170*ProkustesV!$AC170</f>
        <v>-1.4037154009677795</v>
      </c>
      <c r="S165">
        <f>ProkustesV!V170*ProkustesV!$AC170</f>
        <v>-1.2661538912605221</v>
      </c>
      <c r="T165">
        <f>ProkustesV!W170*ProkustesV!$AC170</f>
        <v>-3.6359255547753766</v>
      </c>
      <c r="U165">
        <f>ProkustesV!X170*ProkustesV!$AC170</f>
        <v>-0.14391007395952887</v>
      </c>
    </row>
    <row r="166" spans="1:21" x14ac:dyDescent="0.3">
      <c r="A166" t="str">
        <f>MID(ProkustesV!C171,4,3)&amp;"_"&amp;ProkustesV!A171&amp;"_"&amp;ProkustesV!B171</f>
        <v>iss_33_4</v>
      </c>
      <c r="B166">
        <f>ProkustesV!E171*ProkustesV!$AC171</f>
        <v>2.7774710314939335</v>
      </c>
      <c r="C166">
        <f>ProkustesV!F171*ProkustesV!$AC171</f>
        <v>0.51470287419725969</v>
      </c>
      <c r="D166">
        <f>ProkustesV!G171*ProkustesV!$AC171</f>
        <v>2.7645544380610501</v>
      </c>
      <c r="E166">
        <f>ProkustesV!H171*ProkustesV!$AC171</f>
        <v>-0.49764298083821112</v>
      </c>
      <c r="F166">
        <f>ProkustesV!I171*ProkustesV!$AC171</f>
        <v>0.39668734764499447</v>
      </c>
      <c r="G166">
        <f>ProkustesV!J171*ProkustesV!$AC171</f>
        <v>2.7322213293636644E-2</v>
      </c>
      <c r="H166">
        <f>ProkustesV!K171*ProkustesV!$AC171</f>
        <v>0.11481359461550694</v>
      </c>
      <c r="I166">
        <f>ProkustesV!L171*ProkustesV!$AC171</f>
        <v>1.3564856572799364</v>
      </c>
      <c r="J166">
        <f>ProkustesV!M171*ProkustesV!$AC171</f>
        <v>8.5156660630863565E-2</v>
      </c>
      <c r="K166">
        <f>ProkustesV!N171*ProkustesV!$AC171</f>
        <v>0.5331728983812567</v>
      </c>
      <c r="L166">
        <f>ProkustesV!O171*ProkustesV!$AC171</f>
        <v>-1.375056862513135</v>
      </c>
      <c r="M166">
        <f>ProkustesV!P171*ProkustesV!$AC171</f>
        <v>1.1903181974899242</v>
      </c>
      <c r="N166">
        <f>ProkustesV!Q171*ProkustesV!$AC171</f>
        <v>0.2122528661557756</v>
      </c>
      <c r="O166">
        <f>ProkustesV!R171*ProkustesV!$AC171</f>
        <v>-0.51562182866310946</v>
      </c>
      <c r="P166">
        <f>ProkustesV!S171*ProkustesV!$AC171</f>
        <v>0.22010656481025653</v>
      </c>
      <c r="Q166">
        <f>ProkustesV!T171*ProkustesV!$AC171</f>
        <v>-1.3873907043335283</v>
      </c>
      <c r="R166">
        <f>ProkustesV!U171*ProkustesV!$AC171</f>
        <v>-1.5323421631105796</v>
      </c>
      <c r="S166">
        <f>ProkustesV!V171*ProkustesV!$AC171</f>
        <v>-1.2143518986072324</v>
      </c>
      <c r="T166">
        <f>ProkustesV!W171*ProkustesV!$AC171</f>
        <v>-3.6636441181750539</v>
      </c>
      <c r="U166">
        <f>ProkustesV!X171*ProkustesV!$AC171</f>
        <v>-6.9955168567909518E-3</v>
      </c>
    </row>
    <row r="167" spans="1:21" x14ac:dyDescent="0.3">
      <c r="A167" t="str">
        <f>MID(ProkustesV!C172,4,3)&amp;"_"&amp;ProkustesV!A172&amp;"_"&amp;ProkustesV!B172</f>
        <v>iss_33_5</v>
      </c>
      <c r="B167">
        <f>ProkustesV!E172*ProkustesV!$AC172</f>
        <v>2.5410904950350965</v>
      </c>
      <c r="C167">
        <f>ProkustesV!F172*ProkustesV!$AC172</f>
        <v>0.57758472986978271</v>
      </c>
      <c r="D167">
        <f>ProkustesV!G172*ProkustesV!$AC172</f>
        <v>2.5580093300269113</v>
      </c>
      <c r="E167">
        <f>ProkustesV!H172*ProkustesV!$AC172</f>
        <v>-0.55940187123392093</v>
      </c>
      <c r="F167">
        <f>ProkustesV!I172*ProkustesV!$AC172</f>
        <v>0.21290531580890765</v>
      </c>
      <c r="G167">
        <f>ProkustesV!J172*ProkustesV!$AC172</f>
        <v>-7.2783583667064815E-3</v>
      </c>
      <c r="H167">
        <f>ProkustesV!K172*ProkustesV!$AC172</f>
        <v>0.21619663663358507</v>
      </c>
      <c r="I167">
        <f>ProkustesV!L172*ProkustesV!$AC172</f>
        <v>1.2949101477167941</v>
      </c>
      <c r="J167">
        <f>ProkustesV!M172*ProkustesV!$AC172</f>
        <v>0.21043356587017353</v>
      </c>
      <c r="K167">
        <f>ProkustesV!N172*ProkustesV!$AC172</f>
        <v>0.4900210178828982</v>
      </c>
      <c r="L167">
        <f>ProkustesV!O172*ProkustesV!$AC172</f>
        <v>-1.5005495498362225</v>
      </c>
      <c r="M167">
        <f>ProkustesV!P172*ProkustesV!$AC172</f>
        <v>1.1435591684905415</v>
      </c>
      <c r="N167">
        <f>ProkustesV!Q172*ProkustesV!$AC172</f>
        <v>0.23220641758415847</v>
      </c>
      <c r="O167">
        <f>ProkustesV!R172*ProkustesV!$AC172</f>
        <v>-0.46556544932099925</v>
      </c>
      <c r="P167">
        <f>ProkustesV!S172*ProkustesV!$AC172</f>
        <v>0.22559888658034988</v>
      </c>
      <c r="Q167">
        <f>ProkustesV!T172*ProkustesV!$AC172</f>
        <v>-1.3020036137361295</v>
      </c>
      <c r="R167">
        <f>ProkustesV!U172*ProkustesV!$AC172</f>
        <v>-1.5076252377452335</v>
      </c>
      <c r="S167">
        <f>ProkustesV!V172*ProkustesV!$AC172</f>
        <v>-1.1845673429715777</v>
      </c>
      <c r="T167">
        <f>ProkustesV!W172*ProkustesV!$AC172</f>
        <v>-3.1882670451650821</v>
      </c>
      <c r="U167">
        <f>ProkustesV!X172*ProkustesV!$AC172</f>
        <v>1.2743586521820782E-2</v>
      </c>
    </row>
    <row r="168" spans="1:21" x14ac:dyDescent="0.3">
      <c r="A168" t="str">
        <f>MID(ProkustesV!C173,4,3)&amp;"_"&amp;ProkustesV!A173&amp;"_"&amp;ProkustesV!B173</f>
        <v>iss_34_1</v>
      </c>
      <c r="B168">
        <f>ProkustesV!E173*ProkustesV!$AC173</f>
        <v>2.1529257740615289</v>
      </c>
      <c r="C168">
        <f>ProkustesV!F173*ProkustesV!$AC173</f>
        <v>0.46992364939484993</v>
      </c>
      <c r="D168">
        <f>ProkustesV!G173*ProkustesV!$AC173</f>
        <v>2.2092566676162138</v>
      </c>
      <c r="E168">
        <f>ProkustesV!H173*ProkustesV!$AC173</f>
        <v>-0.45605459491276545</v>
      </c>
      <c r="F168">
        <f>ProkustesV!I173*ProkustesV!$AC173</f>
        <v>0.36884947566535481</v>
      </c>
      <c r="G168">
        <f>ProkustesV!J173*ProkustesV!$AC173</f>
        <v>7.2054583502410022E-2</v>
      </c>
      <c r="H168">
        <f>ProkustesV!K173*ProkustesV!$AC173</f>
        <v>5.0260940424827635E-2</v>
      </c>
      <c r="I168">
        <f>ProkustesV!L173*ProkustesV!$AC173</f>
        <v>1.3029652324278089</v>
      </c>
      <c r="J168">
        <f>ProkustesV!M173*ProkustesV!$AC173</f>
        <v>0.11068741190778356</v>
      </c>
      <c r="K168">
        <f>ProkustesV!N173*ProkustesV!$AC173</f>
        <v>0.60410027225886098</v>
      </c>
      <c r="L168">
        <f>ProkustesV!O173*ProkustesV!$AC173</f>
        <v>-1.5246008227794348</v>
      </c>
      <c r="M168">
        <f>ProkustesV!P173*ProkustesV!$AC173</f>
        <v>1.2583315806334641</v>
      </c>
      <c r="N168">
        <f>ProkustesV!Q173*ProkustesV!$AC173</f>
        <v>0.21999648641068628</v>
      </c>
      <c r="O168">
        <f>ProkustesV!R173*ProkustesV!$AC173</f>
        <v>-0.53378909931181373</v>
      </c>
      <c r="P168">
        <f>ProkustesV!S173*ProkustesV!$AC173</f>
        <v>0.30095491667798469</v>
      </c>
      <c r="Q168">
        <f>ProkustesV!T173*ProkustesV!$AC173</f>
        <v>-1.4439867107750544</v>
      </c>
      <c r="R168">
        <f>ProkustesV!U173*ProkustesV!$AC173</f>
        <v>-1.6457029308314335</v>
      </c>
      <c r="S168">
        <f>ProkustesV!V173*ProkustesV!$AC173</f>
        <v>-1.4088949854940347</v>
      </c>
      <c r="T168">
        <f>ProkustesV!W173*ProkustesV!$AC173</f>
        <v>-2.2426241406996219</v>
      </c>
      <c r="U168">
        <f>ProkustesV!X173*ProkustesV!$AC173</f>
        <v>0.13535326533589959</v>
      </c>
    </row>
    <row r="169" spans="1:21" x14ac:dyDescent="0.3">
      <c r="A169" t="str">
        <f>MID(ProkustesV!C174,4,3)&amp;"_"&amp;ProkustesV!A174&amp;"_"&amp;ProkustesV!B174</f>
        <v>iss_34_2</v>
      </c>
      <c r="B169">
        <f>ProkustesV!E174*ProkustesV!$AC174</f>
        <v>2.5199487011278037</v>
      </c>
      <c r="C169">
        <f>ProkustesV!F174*ProkustesV!$AC174</f>
        <v>0.59104358619184172</v>
      </c>
      <c r="D169">
        <f>ProkustesV!G174*ProkustesV!$AC174</f>
        <v>2.55735216679376</v>
      </c>
      <c r="E169">
        <f>ProkustesV!H174*ProkustesV!$AC174</f>
        <v>-0.52545707455949697</v>
      </c>
      <c r="F169">
        <f>ProkustesV!I174*ProkustesV!$AC174</f>
        <v>0.54327845593104185</v>
      </c>
      <c r="G169">
        <f>ProkustesV!J174*ProkustesV!$AC174</f>
        <v>5.0334078419665605E-2</v>
      </c>
      <c r="H169">
        <f>ProkustesV!K174*ProkustesV!$AC174</f>
        <v>0.26611195803044657</v>
      </c>
      <c r="I169">
        <f>ProkustesV!L174*ProkustesV!$AC174</f>
        <v>1.6011384010927361</v>
      </c>
      <c r="J169">
        <f>ProkustesV!M174*ProkustesV!$AC174</f>
        <v>0.3010631565205118</v>
      </c>
      <c r="K169">
        <f>ProkustesV!N174*ProkustesV!$AC174</f>
        <v>0.61227231447070596</v>
      </c>
      <c r="L169">
        <f>ProkustesV!O174*ProkustesV!$AC174</f>
        <v>-1.5284487707440171</v>
      </c>
      <c r="M169">
        <f>ProkustesV!P174*ProkustesV!$AC174</f>
        <v>1.5507164841802692</v>
      </c>
      <c r="N169">
        <f>ProkustesV!Q174*ProkustesV!$AC174</f>
        <v>0.28323784208212505</v>
      </c>
      <c r="O169">
        <f>ProkustesV!R174*ProkustesV!$AC174</f>
        <v>-0.53720973379407344</v>
      </c>
      <c r="P169">
        <f>ProkustesV!S174*ProkustesV!$AC174</f>
        <v>0.3287703013990369</v>
      </c>
      <c r="Q169">
        <f>ProkustesV!T174*ProkustesV!$AC174</f>
        <v>-1.6615371975606856</v>
      </c>
      <c r="R169">
        <f>ProkustesV!U174*ProkustesV!$AC174</f>
        <v>-1.8174046365030461</v>
      </c>
      <c r="S169">
        <f>ProkustesV!V174*ProkustesV!$AC174</f>
        <v>-1.6867874866853376</v>
      </c>
      <c r="T169">
        <f>ProkustesV!W174*ProkustesV!$AC174</f>
        <v>-3.4539078636153815</v>
      </c>
      <c r="U169">
        <f>ProkustesV!X174*ProkustesV!$AC174</f>
        <v>5.4905219805487194E-3</v>
      </c>
    </row>
    <row r="170" spans="1:21" x14ac:dyDescent="0.3">
      <c r="A170" t="str">
        <f>MID(ProkustesV!C175,4,3)&amp;"_"&amp;ProkustesV!A175&amp;"_"&amp;ProkustesV!B175</f>
        <v>iss_34_3</v>
      </c>
      <c r="B170">
        <f>ProkustesV!E175*ProkustesV!$AC175</f>
        <v>2.1695408398021336</v>
      </c>
      <c r="C170">
        <f>ProkustesV!F175*ProkustesV!$AC175</f>
        <v>0.60509999883002574</v>
      </c>
      <c r="D170">
        <f>ProkustesV!G175*ProkustesV!$AC175</f>
        <v>2.1957876500637674</v>
      </c>
      <c r="E170">
        <f>ProkustesV!H175*ProkustesV!$AC175</f>
        <v>-0.54766218524142185</v>
      </c>
      <c r="F170">
        <f>ProkustesV!I175*ProkustesV!$AC175</f>
        <v>0.33598991598565903</v>
      </c>
      <c r="G170">
        <f>ProkustesV!J175*ProkustesV!$AC175</f>
        <v>1.4907903556045394E-2</v>
      </c>
      <c r="H170">
        <f>ProkustesV!K175*ProkustesV!$AC175</f>
        <v>0.22436240274646885</v>
      </c>
      <c r="I170">
        <f>ProkustesV!L175*ProkustesV!$AC175</f>
        <v>1.3754296463808473</v>
      </c>
      <c r="J170">
        <f>ProkustesV!M175*ProkustesV!$AC175</f>
        <v>0.24142966155803045</v>
      </c>
      <c r="K170">
        <f>ProkustesV!N175*ProkustesV!$AC175</f>
        <v>0.62572737270809486</v>
      </c>
      <c r="L170">
        <f>ProkustesV!O175*ProkustesV!$AC175</f>
        <v>-1.4948896405044039</v>
      </c>
      <c r="M170">
        <f>ProkustesV!P175*ProkustesV!$AC175</f>
        <v>1.4330758402851944</v>
      </c>
      <c r="N170">
        <f>ProkustesV!Q175*ProkustesV!$AC175</f>
        <v>0.31036539994562989</v>
      </c>
      <c r="O170">
        <f>ProkustesV!R175*ProkustesV!$AC175</f>
        <v>-0.63091410679667359</v>
      </c>
      <c r="P170">
        <f>ProkustesV!S175*ProkustesV!$AC175</f>
        <v>0.35528673030664704</v>
      </c>
      <c r="Q170">
        <f>ProkustesV!T175*ProkustesV!$AC175</f>
        <v>-1.5412855747391225</v>
      </c>
      <c r="R170">
        <f>ProkustesV!U175*ProkustesV!$AC175</f>
        <v>-1.4464155965635044</v>
      </c>
      <c r="S170">
        <f>ProkustesV!V175*ProkustesV!$AC175</f>
        <v>-1.4048647893423758</v>
      </c>
      <c r="T170">
        <f>ProkustesV!W175*ProkustesV!$AC175</f>
        <v>-2.8914590713758037</v>
      </c>
      <c r="U170">
        <f>ProkustesV!X175*ProkustesV!$AC175</f>
        <v>7.0480371711673456E-2</v>
      </c>
    </row>
    <row r="171" spans="1:21" x14ac:dyDescent="0.3">
      <c r="A171" t="str">
        <f>MID(ProkustesV!C176,4,3)&amp;"_"&amp;ProkustesV!A176&amp;"_"&amp;ProkustesV!B176</f>
        <v>iss_34_4</v>
      </c>
      <c r="B171">
        <f>ProkustesV!E176*ProkustesV!$AC176</f>
        <v>2.2559354177868713</v>
      </c>
      <c r="C171">
        <f>ProkustesV!F176*ProkustesV!$AC176</f>
        <v>0.57426865104622338</v>
      </c>
      <c r="D171">
        <f>ProkustesV!G176*ProkustesV!$AC176</f>
        <v>2.2813723655707165</v>
      </c>
      <c r="E171">
        <f>ProkustesV!H176*ProkustesV!$AC176</f>
        <v>-0.49921749376795088</v>
      </c>
      <c r="F171">
        <f>ProkustesV!I176*ProkustesV!$AC176</f>
        <v>0.38787301025763826</v>
      </c>
      <c r="G171">
        <f>ProkustesV!J176*ProkustesV!$AC176</f>
        <v>0.12621126800225832</v>
      </c>
      <c r="H171">
        <f>ProkustesV!K176*ProkustesV!$AC176</f>
        <v>0.18736854606295042</v>
      </c>
      <c r="I171">
        <f>ProkustesV!L176*ProkustesV!$AC176</f>
        <v>1.2869104516668741</v>
      </c>
      <c r="J171">
        <f>ProkustesV!M176*ProkustesV!$AC176</f>
        <v>0.20432311739657222</v>
      </c>
      <c r="K171">
        <f>ProkustesV!N176*ProkustesV!$AC176</f>
        <v>0.57125377598089322</v>
      </c>
      <c r="L171">
        <f>ProkustesV!O176*ProkustesV!$AC176</f>
        <v>-1.5222403995430336</v>
      </c>
      <c r="M171">
        <f>ProkustesV!P176*ProkustesV!$AC176</f>
        <v>1.2366870450907657</v>
      </c>
      <c r="N171">
        <f>ProkustesV!Q176*ProkustesV!$AC176</f>
        <v>0.27749068481226502</v>
      </c>
      <c r="O171">
        <f>ProkustesV!R176*ProkustesV!$AC176</f>
        <v>-0.51806357396057157</v>
      </c>
      <c r="P171">
        <f>ProkustesV!S176*ProkustesV!$AC176</f>
        <v>0.27891497288252792</v>
      </c>
      <c r="Q171">
        <f>ProkustesV!T176*ProkustesV!$AC176</f>
        <v>-1.4882056842182847</v>
      </c>
      <c r="R171">
        <f>ProkustesV!U176*ProkustesV!$AC176</f>
        <v>-1.5580286069320457</v>
      </c>
      <c r="S171">
        <f>ProkustesV!V176*ProkustesV!$AC176</f>
        <v>-1.4670506509268502</v>
      </c>
      <c r="T171">
        <f>ProkustesV!W176*ProkustesV!$AC176</f>
        <v>-2.7930074113666579</v>
      </c>
      <c r="U171">
        <f>ProkustesV!X176*ProkustesV!$AC176</f>
        <v>0.1772050798014399</v>
      </c>
    </row>
    <row r="172" spans="1:21" x14ac:dyDescent="0.3">
      <c r="A172" t="str">
        <f>MID(ProkustesV!C177,4,3)&amp;"_"&amp;ProkustesV!A177&amp;"_"&amp;ProkustesV!B177</f>
        <v>iss_34_5</v>
      </c>
      <c r="B172">
        <f>ProkustesV!E177*ProkustesV!$AC177</f>
        <v>1.893297725095578</v>
      </c>
      <c r="C172">
        <f>ProkustesV!F177*ProkustesV!$AC177</f>
        <v>0.46137687886180734</v>
      </c>
      <c r="D172">
        <f>ProkustesV!G177*ProkustesV!$AC177</f>
        <v>1.9193950303386105</v>
      </c>
      <c r="E172">
        <f>ProkustesV!H177*ProkustesV!$AC177</f>
        <v>-0.50065970532780735</v>
      </c>
      <c r="F172">
        <f>ProkustesV!I177*ProkustesV!$AC177</f>
        <v>-5.029874967854505E-3</v>
      </c>
      <c r="G172">
        <f>ProkustesV!J177*ProkustesV!$AC177</f>
        <v>-5.5461515343928597E-2</v>
      </c>
      <c r="H172">
        <f>ProkustesV!K177*ProkustesV!$AC177</f>
        <v>0.35830559487219271</v>
      </c>
      <c r="I172">
        <f>ProkustesV!L177*ProkustesV!$AC177</f>
        <v>1.4143293863236324</v>
      </c>
      <c r="J172">
        <f>ProkustesV!M177*ProkustesV!$AC177</f>
        <v>0.41006038041426768</v>
      </c>
      <c r="K172">
        <f>ProkustesV!N177*ProkustesV!$AC177</f>
        <v>0.50162342431930018</v>
      </c>
      <c r="L172">
        <f>ProkustesV!O177*ProkustesV!$AC177</f>
        <v>-1.3355607372636371</v>
      </c>
      <c r="M172">
        <f>ProkustesV!P177*ProkustesV!$AC177</f>
        <v>1.2424029434742778</v>
      </c>
      <c r="N172">
        <f>ProkustesV!Q177*ProkustesV!$AC177</f>
        <v>0.3611731714883688</v>
      </c>
      <c r="O172">
        <f>ProkustesV!R177*ProkustesV!$AC177</f>
        <v>-0.48408578914006972</v>
      </c>
      <c r="P172">
        <f>ProkustesV!S177*ProkustesV!$AC177</f>
        <v>0.42267074594124859</v>
      </c>
      <c r="Q172">
        <f>ProkustesV!T177*ProkustesV!$AC177</f>
        <v>-1.3057623410000843</v>
      </c>
      <c r="R172">
        <f>ProkustesV!U177*ProkustesV!$AC177</f>
        <v>-1.3749706926178766</v>
      </c>
      <c r="S172">
        <f>ProkustesV!V177*ProkustesV!$AC177</f>
        <v>-1.2273371449849295</v>
      </c>
      <c r="T172">
        <f>ProkustesV!W177*ProkustesV!$AC177</f>
        <v>-2.6493404000865661</v>
      </c>
      <c r="U172">
        <f>ProkustesV!X177*ProkustesV!$AC177</f>
        <v>-4.6427572508355844E-2</v>
      </c>
    </row>
    <row r="173" spans="1:21" x14ac:dyDescent="0.3">
      <c r="A173" t="str">
        <f>MID(ProkustesV!C178,4,3)&amp;"_"&amp;ProkustesV!A178&amp;"_"&amp;ProkustesV!B178</f>
        <v>iss_35_1</v>
      </c>
      <c r="B173">
        <f>ProkustesV!E178*ProkustesV!$AC178</f>
        <v>2.2610139909379123</v>
      </c>
      <c r="C173">
        <f>ProkustesV!F178*ProkustesV!$AC178</f>
        <v>0.54488896826570388</v>
      </c>
      <c r="D173">
        <f>ProkustesV!G178*ProkustesV!$AC178</f>
        <v>2.2259160273781338</v>
      </c>
      <c r="E173">
        <f>ProkustesV!H178*ProkustesV!$AC178</f>
        <v>-0.60317524932340405</v>
      </c>
      <c r="F173">
        <f>ProkustesV!I178*ProkustesV!$AC178</f>
        <v>-9.5942870268902122E-2</v>
      </c>
      <c r="G173">
        <f>ProkustesV!J178*ProkustesV!$AC178</f>
        <v>-9.7712777638083004E-2</v>
      </c>
      <c r="H173">
        <f>ProkustesV!K178*ProkustesV!$AC178</f>
        <v>0.39990312433039399</v>
      </c>
      <c r="I173">
        <f>ProkustesV!L178*ProkustesV!$AC178</f>
        <v>1.6335768254995648</v>
      </c>
      <c r="J173">
        <f>ProkustesV!M178*ProkustesV!$AC178</f>
        <v>0.42448876809849667</v>
      </c>
      <c r="K173">
        <f>ProkustesV!N178*ProkustesV!$AC178</f>
        <v>0.62401742422952122</v>
      </c>
      <c r="L173">
        <f>ProkustesV!O178*ProkustesV!$AC178</f>
        <v>-1.4812423638375432</v>
      </c>
      <c r="M173">
        <f>ProkustesV!P178*ProkustesV!$AC178</f>
        <v>1.4919077185198035</v>
      </c>
      <c r="N173">
        <f>ProkustesV!Q178*ProkustesV!$AC178</f>
        <v>0.38038411263209804</v>
      </c>
      <c r="O173">
        <f>ProkustesV!R178*ProkustesV!$AC178</f>
        <v>-0.5731262599614414</v>
      </c>
      <c r="P173">
        <f>ProkustesV!S178*ProkustesV!$AC178</f>
        <v>0.3896333059807206</v>
      </c>
      <c r="Q173">
        <f>ProkustesV!T178*ProkustesV!$AC178</f>
        <v>-1.5167994320690747</v>
      </c>
      <c r="R173">
        <f>ProkustesV!U178*ProkustesV!$AC178</f>
        <v>-1.4864396641600792</v>
      </c>
      <c r="S173">
        <f>ProkustesV!V178*ProkustesV!$AC178</f>
        <v>-1.3467776686299044</v>
      </c>
      <c r="T173">
        <f>ProkustesV!W178*ProkustesV!$AC178</f>
        <v>-3.0177185512613622</v>
      </c>
      <c r="U173">
        <f>ProkustesV!X178*ProkustesV!$AC178</f>
        <v>-0.15680072608415177</v>
      </c>
    </row>
    <row r="174" spans="1:21" x14ac:dyDescent="0.3">
      <c r="A174" t="str">
        <f>MID(ProkustesV!C179,4,3)&amp;"_"&amp;ProkustesV!A179&amp;"_"&amp;ProkustesV!B179</f>
        <v>iss_35_2</v>
      </c>
      <c r="B174">
        <f>ProkustesV!E179*ProkustesV!$AC179</f>
        <v>2.0003349491374669</v>
      </c>
      <c r="C174">
        <f>ProkustesV!F179*ProkustesV!$AC179</f>
        <v>0.66325309331547877</v>
      </c>
      <c r="D174">
        <f>ProkustesV!G179*ProkustesV!$AC179</f>
        <v>2.0812035662182136</v>
      </c>
      <c r="E174">
        <f>ProkustesV!H179*ProkustesV!$AC179</f>
        <v>-0.60246062158237168</v>
      </c>
      <c r="F174">
        <f>ProkustesV!I179*ProkustesV!$AC179</f>
        <v>-0.10384660854696959</v>
      </c>
      <c r="G174">
        <f>ProkustesV!J179*ProkustesV!$AC179</f>
        <v>0.13526927186223037</v>
      </c>
      <c r="H174">
        <f>ProkustesV!K179*ProkustesV!$AC179</f>
        <v>0.33475870734981628</v>
      </c>
      <c r="I174">
        <f>ProkustesV!L179*ProkustesV!$AC179</f>
        <v>1.5963326352965557</v>
      </c>
      <c r="J174">
        <f>ProkustesV!M179*ProkustesV!$AC179</f>
        <v>0.44107943495030971</v>
      </c>
      <c r="K174">
        <f>ProkustesV!N179*ProkustesV!$AC179</f>
        <v>0.62465777613999018</v>
      </c>
      <c r="L174">
        <f>ProkustesV!O179*ProkustesV!$AC179</f>
        <v>-1.0673141608741179</v>
      </c>
      <c r="M174">
        <f>ProkustesV!P179*ProkustesV!$AC179</f>
        <v>1.4604999152813141</v>
      </c>
      <c r="N174">
        <f>ProkustesV!Q179*ProkustesV!$AC179</f>
        <v>0.48902893152526472</v>
      </c>
      <c r="O174">
        <f>ProkustesV!R179*ProkustesV!$AC179</f>
        <v>-0.61482240379233177</v>
      </c>
      <c r="P174">
        <f>ProkustesV!S179*ProkustesV!$AC179</f>
        <v>0.51641286428390643</v>
      </c>
      <c r="Q174">
        <f>ProkustesV!T179*ProkustesV!$AC179</f>
        <v>-1.6936757948282186</v>
      </c>
      <c r="R174">
        <f>ProkustesV!U179*ProkustesV!$AC179</f>
        <v>-1.4683141597391312</v>
      </c>
      <c r="S174">
        <f>ProkustesV!V179*ProkustesV!$AC179</f>
        <v>-1.5934830799867501</v>
      </c>
      <c r="T174">
        <f>ProkustesV!W179*ProkustesV!$AC179</f>
        <v>-3.2233347112470998</v>
      </c>
      <c r="U174">
        <f>ProkustesV!X179*ProkustesV!$AC179</f>
        <v>2.4425624317321808E-2</v>
      </c>
    </row>
    <row r="175" spans="1:21" x14ac:dyDescent="0.3">
      <c r="A175" t="str">
        <f>MID(ProkustesV!C180,4,3)&amp;"_"&amp;ProkustesV!A180&amp;"_"&amp;ProkustesV!B180</f>
        <v>iss_35_3</v>
      </c>
      <c r="B175">
        <f>ProkustesV!E180*ProkustesV!$AC180</f>
        <v>2.2084434675478777</v>
      </c>
      <c r="C175">
        <f>ProkustesV!F180*ProkustesV!$AC180</f>
        <v>0.5271393861879905</v>
      </c>
      <c r="D175">
        <f>ProkustesV!G180*ProkustesV!$AC180</f>
        <v>2.1837162665054617</v>
      </c>
      <c r="E175">
        <f>ProkustesV!H180*ProkustesV!$AC180</f>
        <v>-0.48433318874926101</v>
      </c>
      <c r="F175">
        <f>ProkustesV!I180*ProkustesV!$AC180</f>
        <v>0.14090303789718014</v>
      </c>
      <c r="G175">
        <f>ProkustesV!J180*ProkustesV!$AC180</f>
        <v>8.7968873543241885E-2</v>
      </c>
      <c r="H175">
        <f>ProkustesV!K180*ProkustesV!$AC180</f>
        <v>0.31446934454857439</v>
      </c>
      <c r="I175">
        <f>ProkustesV!L180*ProkustesV!$AC180</f>
        <v>1.5120594242274259</v>
      </c>
      <c r="J175">
        <f>ProkustesV!M180*ProkustesV!$AC180</f>
        <v>0.32416514651188993</v>
      </c>
      <c r="K175">
        <f>ProkustesV!N180*ProkustesV!$AC180</f>
        <v>0.57320322116689026</v>
      </c>
      <c r="L175">
        <f>ProkustesV!O180*ProkustesV!$AC180</f>
        <v>-1.2823329655785332</v>
      </c>
      <c r="M175">
        <f>ProkustesV!P180*ProkustesV!$AC180</f>
        <v>1.2980773505103578</v>
      </c>
      <c r="N175">
        <f>ProkustesV!Q180*ProkustesV!$AC180</f>
        <v>0.31455623790108556</v>
      </c>
      <c r="O175">
        <f>ProkustesV!R180*ProkustesV!$AC180</f>
        <v>-0.48761039168006298</v>
      </c>
      <c r="P175">
        <f>ProkustesV!S180*ProkustesV!$AC180</f>
        <v>0.32006447081656164</v>
      </c>
      <c r="Q175">
        <f>ProkustesV!T180*ProkustesV!$AC180</f>
        <v>-1.5977673442473805</v>
      </c>
      <c r="R175">
        <f>ProkustesV!U180*ProkustesV!$AC180</f>
        <v>-1.4233476412928467</v>
      </c>
      <c r="S175">
        <f>ProkustesV!V180*ProkustesV!$AC180</f>
        <v>-1.4653614404109943</v>
      </c>
      <c r="T175">
        <f>ProkustesV!W180*ProkustesV!$AC180</f>
        <v>-3.1006310348779289</v>
      </c>
      <c r="U175">
        <f>ProkustesV!X180*ProkustesV!$AC180</f>
        <v>3.6622210457996018E-2</v>
      </c>
    </row>
    <row r="176" spans="1:21" x14ac:dyDescent="0.3">
      <c r="A176" t="str">
        <f>MID(ProkustesV!C181,4,3)&amp;"_"&amp;ProkustesV!A181&amp;"_"&amp;ProkustesV!B181</f>
        <v>iss_35_4</v>
      </c>
      <c r="B176">
        <f>ProkustesV!E181*ProkustesV!$AC181</f>
        <v>2.1178677838692881</v>
      </c>
      <c r="C176">
        <f>ProkustesV!F181*ProkustesV!$AC181</f>
        <v>0.67844199654706938</v>
      </c>
      <c r="D176">
        <f>ProkustesV!G181*ProkustesV!$AC181</f>
        <v>2.199091486990107</v>
      </c>
      <c r="E176">
        <f>ProkustesV!H181*ProkustesV!$AC181</f>
        <v>-0.53328384490481717</v>
      </c>
      <c r="F176">
        <f>ProkustesV!I181*ProkustesV!$AC181</f>
        <v>-0.32698149716063701</v>
      </c>
      <c r="G176">
        <f>ProkustesV!J181*ProkustesV!$AC181</f>
        <v>-5.1476495775692459E-2</v>
      </c>
      <c r="H176">
        <f>ProkustesV!K181*ProkustesV!$AC181</f>
        <v>0.46405477086008057</v>
      </c>
      <c r="I176">
        <f>ProkustesV!L181*ProkustesV!$AC181</f>
        <v>1.4648561584183226</v>
      </c>
      <c r="J176">
        <f>ProkustesV!M181*ProkustesV!$AC181</f>
        <v>0.50232627843226285</v>
      </c>
      <c r="K176">
        <f>ProkustesV!N181*ProkustesV!$AC181</f>
        <v>0.56744349404061267</v>
      </c>
      <c r="L176">
        <f>ProkustesV!O181*ProkustesV!$AC181</f>
        <v>-1.0792471404432225</v>
      </c>
      <c r="M176">
        <f>ProkustesV!P181*ProkustesV!$AC181</f>
        <v>1.37247847543872</v>
      </c>
      <c r="N176">
        <f>ProkustesV!Q181*ProkustesV!$AC181</f>
        <v>0.48079452792230482</v>
      </c>
      <c r="O176">
        <f>ProkustesV!R181*ProkustesV!$AC181</f>
        <v>-0.47771195218612195</v>
      </c>
      <c r="P176">
        <f>ProkustesV!S181*ProkustesV!$AC181</f>
        <v>0.47462117499416062</v>
      </c>
      <c r="Q176">
        <f>ProkustesV!T181*ProkustesV!$AC181</f>
        <v>-1.4980603379559205</v>
      </c>
      <c r="R176">
        <f>ProkustesV!U181*ProkustesV!$AC181</f>
        <v>-1.5827989506961038</v>
      </c>
      <c r="S176">
        <f>ProkustesV!V181*ProkustesV!$AC181</f>
        <v>-1.4700875155684767</v>
      </c>
      <c r="T176">
        <f>ProkustesV!W181*ProkustesV!$AC181</f>
        <v>-3.2497331213143998</v>
      </c>
      <c r="U176">
        <f>ProkustesV!X181*ProkustesV!$AC181</f>
        <v>-5.2596404562249024E-2</v>
      </c>
    </row>
    <row r="177" spans="1:21" x14ac:dyDescent="0.3">
      <c r="A177" t="str">
        <f>MID(ProkustesV!C182,4,3)&amp;"_"&amp;ProkustesV!A182&amp;"_"&amp;ProkustesV!B182</f>
        <v>iss_35_5</v>
      </c>
      <c r="B177">
        <f>ProkustesV!E182*ProkustesV!$AC182</f>
        <v>1.9445187079542037</v>
      </c>
      <c r="C177">
        <f>ProkustesV!F182*ProkustesV!$AC182</f>
        <v>0.65946835950384575</v>
      </c>
      <c r="D177">
        <f>ProkustesV!G182*ProkustesV!$AC182</f>
        <v>1.9933182306386608</v>
      </c>
      <c r="E177">
        <f>ProkustesV!H182*ProkustesV!$AC182</f>
        <v>-0.45318831216838301</v>
      </c>
      <c r="F177">
        <f>ProkustesV!I182*ProkustesV!$AC182</f>
        <v>-3.8719142830927616E-2</v>
      </c>
      <c r="G177">
        <f>ProkustesV!J182*ProkustesV!$AC182</f>
        <v>4.5943811506208028E-2</v>
      </c>
      <c r="H177">
        <f>ProkustesV!K182*ProkustesV!$AC182</f>
        <v>0.40419197186535494</v>
      </c>
      <c r="I177">
        <f>ProkustesV!L182*ProkustesV!$AC182</f>
        <v>1.497427805609139</v>
      </c>
      <c r="J177">
        <f>ProkustesV!M182*ProkustesV!$AC182</f>
        <v>0.43675347868168157</v>
      </c>
      <c r="K177">
        <f>ProkustesV!N182*ProkustesV!$AC182</f>
        <v>0.67502819809198733</v>
      </c>
      <c r="L177">
        <f>ProkustesV!O182*ProkustesV!$AC182</f>
        <v>-1.0309475561546011</v>
      </c>
      <c r="M177">
        <f>ProkustesV!P182*ProkustesV!$AC182</f>
        <v>1.3598185500650786</v>
      </c>
      <c r="N177">
        <f>ProkustesV!Q182*ProkustesV!$AC182</f>
        <v>0.37272814502459944</v>
      </c>
      <c r="O177">
        <f>ProkustesV!R182*ProkustesV!$AC182</f>
        <v>-0.59086898439118196</v>
      </c>
      <c r="P177">
        <f>ProkustesV!S182*ProkustesV!$AC182</f>
        <v>0.4215310417253752</v>
      </c>
      <c r="Q177">
        <f>ProkustesV!T182*ProkustesV!$AC182</f>
        <v>-1.7196517670569826</v>
      </c>
      <c r="R177">
        <f>ProkustesV!U182*ProkustesV!$AC182</f>
        <v>-1.4572039077338308</v>
      </c>
      <c r="S177">
        <f>ProkustesV!V182*ProkustesV!$AC182</f>
        <v>-1.4945992552622525</v>
      </c>
      <c r="T177">
        <f>ProkustesV!W182*ProkustesV!$AC182</f>
        <v>-3.0461631526993784</v>
      </c>
      <c r="U177">
        <f>ProkustesV!X182*ProkustesV!$AC182</f>
        <v>2.0620863065672426E-2</v>
      </c>
    </row>
    <row r="178" spans="1:21" x14ac:dyDescent="0.3">
      <c r="A178" t="str">
        <f>MID(ProkustesV!C183,4,3)&amp;"_"&amp;ProkustesV!A183&amp;"_"&amp;ProkustesV!B183</f>
        <v>iss_36_1</v>
      </c>
      <c r="B178">
        <f>ProkustesV!E183*ProkustesV!$AC183</f>
        <v>1.8855069771253503</v>
      </c>
      <c r="C178">
        <f>ProkustesV!F183*ProkustesV!$AC183</f>
        <v>0.37670490521159639</v>
      </c>
      <c r="D178">
        <f>ProkustesV!G183*ProkustesV!$AC183</f>
        <v>1.8742722606884987</v>
      </c>
      <c r="E178">
        <f>ProkustesV!H183*ProkustesV!$AC183</f>
        <v>-0.42464598096089889</v>
      </c>
      <c r="F178">
        <f>ProkustesV!I183*ProkustesV!$AC183</f>
        <v>-3.3135168486062329E-2</v>
      </c>
      <c r="G178">
        <f>ProkustesV!J183*ProkustesV!$AC183</f>
        <v>-6.0716099598697532E-2</v>
      </c>
      <c r="H178">
        <f>ProkustesV!K183*ProkustesV!$AC183</f>
        <v>0.3837663016292816</v>
      </c>
      <c r="I178">
        <f>ProkustesV!L183*ProkustesV!$AC183</f>
        <v>1.2338041018375012</v>
      </c>
      <c r="J178">
        <f>ProkustesV!M183*ProkustesV!$AC183</f>
        <v>0.37315783131183428</v>
      </c>
      <c r="K178">
        <f>ProkustesV!N183*ProkustesV!$AC183</f>
        <v>0.33434148903606625</v>
      </c>
      <c r="L178">
        <f>ProkustesV!O183*ProkustesV!$AC183</f>
        <v>-1.3819346320302794</v>
      </c>
      <c r="M178">
        <f>ProkustesV!P183*ProkustesV!$AC183</f>
        <v>1.1734720866258233</v>
      </c>
      <c r="N178">
        <f>ProkustesV!Q183*ProkustesV!$AC183</f>
        <v>0.41050830113378345</v>
      </c>
      <c r="O178">
        <f>ProkustesV!R183*ProkustesV!$AC183</f>
        <v>-0.39311185881369959</v>
      </c>
      <c r="P178">
        <f>ProkustesV!S183*ProkustesV!$AC183</f>
        <v>0.46457686268530513</v>
      </c>
      <c r="Q178">
        <f>ProkustesV!T183*ProkustesV!$AC183</f>
        <v>-1.1776950299508058</v>
      </c>
      <c r="R178">
        <f>ProkustesV!U183*ProkustesV!$AC183</f>
        <v>-1.2289459801980676</v>
      </c>
      <c r="S178">
        <f>ProkustesV!V183*ProkustesV!$AC183</f>
        <v>-1.0168063478326101</v>
      </c>
      <c r="T178">
        <f>ProkustesV!W183*ProkustesV!$AC183</f>
        <v>-2.747771463653693</v>
      </c>
      <c r="U178">
        <f>ProkustesV!X183*ProkustesV!$AC183</f>
        <v>-4.5347067061051842E-2</v>
      </c>
    </row>
    <row r="179" spans="1:21" x14ac:dyDescent="0.3">
      <c r="A179" t="str">
        <f>MID(ProkustesV!C184,4,3)&amp;"_"&amp;ProkustesV!A184&amp;"_"&amp;ProkustesV!B184</f>
        <v>iss_36_2</v>
      </c>
      <c r="B179">
        <f>ProkustesV!E184*ProkustesV!$AC184</f>
        <v>2.0072515972834948</v>
      </c>
      <c r="C179">
        <f>ProkustesV!F184*ProkustesV!$AC184</f>
        <v>0.46032870881326182</v>
      </c>
      <c r="D179">
        <f>ProkustesV!G184*ProkustesV!$AC184</f>
        <v>1.9555302493802493</v>
      </c>
      <c r="E179">
        <f>ProkustesV!H184*ProkustesV!$AC184</f>
        <v>-0.38868500699560066</v>
      </c>
      <c r="F179">
        <f>ProkustesV!I184*ProkustesV!$AC184</f>
        <v>-2.0437107400682435E-2</v>
      </c>
      <c r="G179">
        <f>ProkustesV!J184*ProkustesV!$AC184</f>
        <v>6.6316792482481471E-2</v>
      </c>
      <c r="H179">
        <f>ProkustesV!K184*ProkustesV!$AC184</f>
        <v>0.38870499443682371</v>
      </c>
      <c r="I179">
        <f>ProkustesV!L184*ProkustesV!$AC184</f>
        <v>1.2830809768490559</v>
      </c>
      <c r="J179">
        <f>ProkustesV!M184*ProkustesV!$AC184</f>
        <v>0.39566267397640414</v>
      </c>
      <c r="K179">
        <f>ProkustesV!N184*ProkustesV!$AC184</f>
        <v>0.37035396090163247</v>
      </c>
      <c r="L179">
        <f>ProkustesV!O184*ProkustesV!$AC184</f>
        <v>-1.3810245638267529</v>
      </c>
      <c r="M179">
        <f>ProkustesV!P184*ProkustesV!$AC184</f>
        <v>1.001601429594801</v>
      </c>
      <c r="N179">
        <f>ProkustesV!Q184*ProkustesV!$AC184</f>
        <v>0.43188196746647689</v>
      </c>
      <c r="O179">
        <f>ProkustesV!R184*ProkustesV!$AC184</f>
        <v>-0.41121187825092315</v>
      </c>
      <c r="P179">
        <f>ProkustesV!S184*ProkustesV!$AC184</f>
        <v>0.40584191904234013</v>
      </c>
      <c r="Q179">
        <f>ProkustesV!T184*ProkustesV!$AC184</f>
        <v>-1.3084752771721413</v>
      </c>
      <c r="R179">
        <f>ProkustesV!U184*ProkustesV!$AC184</f>
        <v>-1.4732589175935684</v>
      </c>
      <c r="S179">
        <f>ProkustesV!V184*ProkustesV!$AC184</f>
        <v>-1.1362860335283409</v>
      </c>
      <c r="T179">
        <f>ProkustesV!W184*ProkustesV!$AC184</f>
        <v>-2.7101535302626747</v>
      </c>
      <c r="U179">
        <f>ProkustesV!X184*ProkustesV!$AC184</f>
        <v>6.2979402296731032E-2</v>
      </c>
    </row>
    <row r="180" spans="1:21" x14ac:dyDescent="0.3">
      <c r="A180" t="str">
        <f>MID(ProkustesV!C185,4,3)&amp;"_"&amp;ProkustesV!A185&amp;"_"&amp;ProkustesV!B185</f>
        <v>iss_36_3</v>
      </c>
      <c r="B180">
        <f>ProkustesV!E185*ProkustesV!$AC185</f>
        <v>2.5440837986201896</v>
      </c>
      <c r="C180">
        <f>ProkustesV!F185*ProkustesV!$AC185</f>
        <v>0.43624443958138781</v>
      </c>
      <c r="D180">
        <f>ProkustesV!G185*ProkustesV!$AC185</f>
        <v>2.5745418565555531</v>
      </c>
      <c r="E180">
        <f>ProkustesV!H185*ProkustesV!$AC185</f>
        <v>-0.50046865915905681</v>
      </c>
      <c r="F180">
        <f>ProkustesV!I185*ProkustesV!$AC185</f>
        <v>0.33045296707080873</v>
      </c>
      <c r="G180">
        <f>ProkustesV!J185*ProkustesV!$AC185</f>
        <v>-6.3226518276564292E-4</v>
      </c>
      <c r="H180">
        <f>ProkustesV!K185*ProkustesV!$AC185</f>
        <v>0.24224878167314551</v>
      </c>
      <c r="I180">
        <f>ProkustesV!L185*ProkustesV!$AC185</f>
        <v>1.4390281413638411</v>
      </c>
      <c r="J180">
        <f>ProkustesV!M185*ProkustesV!$AC185</f>
        <v>0.2108499647088713</v>
      </c>
      <c r="K180">
        <f>ProkustesV!N185*ProkustesV!$AC185</f>
        <v>0.4339576621608231</v>
      </c>
      <c r="L180">
        <f>ProkustesV!O185*ProkustesV!$AC185</f>
        <v>-1.8549853820539135</v>
      </c>
      <c r="M180">
        <f>ProkustesV!P185*ProkustesV!$AC185</f>
        <v>1.2853566987018867</v>
      </c>
      <c r="N180">
        <f>ProkustesV!Q185*ProkustesV!$AC185</f>
        <v>0.27264020503466496</v>
      </c>
      <c r="O180">
        <f>ProkustesV!R185*ProkustesV!$AC185</f>
        <v>-0.47671525089013317</v>
      </c>
      <c r="P180">
        <f>ProkustesV!S185*ProkustesV!$AC185</f>
        <v>0.27908800870737799</v>
      </c>
      <c r="Q180">
        <f>ProkustesV!T185*ProkustesV!$AC185</f>
        <v>-1.4227874784114325</v>
      </c>
      <c r="R180">
        <f>ProkustesV!U185*ProkustesV!$AC185</f>
        <v>-1.5581041248235556</v>
      </c>
      <c r="S180">
        <f>ProkustesV!V185*ProkustesV!$AC185</f>
        <v>-1.2289717338525696</v>
      </c>
      <c r="T180">
        <f>ProkustesV!W185*ProkustesV!$AC185</f>
        <v>-3.0408082004980512</v>
      </c>
      <c r="U180">
        <f>ProkustesV!X185*ProkustesV!$AC185</f>
        <v>3.499248010858113E-2</v>
      </c>
    </row>
    <row r="181" spans="1:21" x14ac:dyDescent="0.3">
      <c r="A181" t="str">
        <f>MID(ProkustesV!C186,4,3)&amp;"_"&amp;ProkustesV!A186&amp;"_"&amp;ProkustesV!B186</f>
        <v>iss_36_4</v>
      </c>
      <c r="B181">
        <f>ProkustesV!E186*ProkustesV!$AC186</f>
        <v>2.8232772133848218</v>
      </c>
      <c r="C181">
        <f>ProkustesV!F186*ProkustesV!$AC186</f>
        <v>0.46816975022434709</v>
      </c>
      <c r="D181">
        <f>ProkustesV!G186*ProkustesV!$AC186</f>
        <v>2.8325982085749812</v>
      </c>
      <c r="E181">
        <f>ProkustesV!H186*ProkustesV!$AC186</f>
        <v>-0.48928327747584949</v>
      </c>
      <c r="F181">
        <f>ProkustesV!I186*ProkustesV!$AC186</f>
        <v>0.52265203848958564</v>
      </c>
      <c r="G181">
        <f>ProkustesV!J186*ProkustesV!$AC186</f>
        <v>9.6310923792801808E-4</v>
      </c>
      <c r="H181">
        <f>ProkustesV!K186*ProkustesV!$AC186</f>
        <v>0.32040117432104448</v>
      </c>
      <c r="I181">
        <f>ProkustesV!L186*ProkustesV!$AC186</f>
        <v>1.4970442339574157</v>
      </c>
      <c r="J181">
        <f>ProkustesV!M186*ProkustesV!$AC186</f>
        <v>0.30733972804379972</v>
      </c>
      <c r="K181">
        <f>ProkustesV!N186*ProkustesV!$AC186</f>
        <v>0.4659513265846203</v>
      </c>
      <c r="L181">
        <f>ProkustesV!O186*ProkustesV!$AC186</f>
        <v>-1.8712232650106495</v>
      </c>
      <c r="M181">
        <f>ProkustesV!P186*ProkustesV!$AC186</f>
        <v>1.2031851291297286</v>
      </c>
      <c r="N181">
        <f>ProkustesV!Q186*ProkustesV!$AC186</f>
        <v>0.25134478689533057</v>
      </c>
      <c r="O181">
        <f>ProkustesV!R186*ProkustesV!$AC186</f>
        <v>-0.47701264264397669</v>
      </c>
      <c r="P181">
        <f>ProkustesV!S186*ProkustesV!$AC186</f>
        <v>0.34047010728399452</v>
      </c>
      <c r="Q181">
        <f>ProkustesV!T186*ProkustesV!$AC186</f>
        <v>-1.3836387924771445</v>
      </c>
      <c r="R181">
        <f>ProkustesV!U186*ProkustesV!$AC186</f>
        <v>-1.9358341002045052</v>
      </c>
      <c r="S181">
        <f>ProkustesV!V186*ProkustesV!$AC186</f>
        <v>-1.2414869197099809</v>
      </c>
      <c r="T181">
        <f>ProkustesV!W186*ProkustesV!$AC186</f>
        <v>-3.591020534884616</v>
      </c>
      <c r="U181">
        <f>ProkustesV!X186*ProkustesV!$AC186</f>
        <v>-4.3896463490690471E-2</v>
      </c>
    </row>
    <row r="182" spans="1:21" x14ac:dyDescent="0.3">
      <c r="A182" t="str">
        <f>MID(ProkustesV!C187,4,3)&amp;"_"&amp;ProkustesV!A187&amp;"_"&amp;ProkustesV!B187</f>
        <v>iss_36_5</v>
      </c>
      <c r="B182">
        <f>ProkustesV!E187*ProkustesV!$AC187</f>
        <v>2.7772520948297954</v>
      </c>
      <c r="C182">
        <f>ProkustesV!F187*ProkustesV!$AC187</f>
        <v>0.45941569938357052</v>
      </c>
      <c r="D182">
        <f>ProkustesV!G187*ProkustesV!$AC187</f>
        <v>2.7879703826816118</v>
      </c>
      <c r="E182">
        <f>ProkustesV!H187*ProkustesV!$AC187</f>
        <v>-0.4237503274915409</v>
      </c>
      <c r="F182">
        <f>ProkustesV!I187*ProkustesV!$AC187</f>
        <v>0.37505713944979646</v>
      </c>
      <c r="G182">
        <f>ProkustesV!J187*ProkustesV!$AC187</f>
        <v>-2.9204833673398298E-2</v>
      </c>
      <c r="H182">
        <f>ProkustesV!K187*ProkustesV!$AC187</f>
        <v>0.27321251274300645</v>
      </c>
      <c r="I182">
        <f>ProkustesV!L187*ProkustesV!$AC187</f>
        <v>1.2921203056138588</v>
      </c>
      <c r="J182">
        <f>ProkustesV!M187*ProkustesV!$AC187</f>
        <v>0.25812017582041669</v>
      </c>
      <c r="K182">
        <f>ProkustesV!N187*ProkustesV!$AC187</f>
        <v>0.44064888268000374</v>
      </c>
      <c r="L182">
        <f>ProkustesV!O187*ProkustesV!$AC187</f>
        <v>-1.8989286068665885</v>
      </c>
      <c r="M182">
        <f>ProkustesV!P187*ProkustesV!$AC187</f>
        <v>1.1890272167898932</v>
      </c>
      <c r="N182">
        <f>ProkustesV!Q187*ProkustesV!$AC187</f>
        <v>0.24172366447521965</v>
      </c>
      <c r="O182">
        <f>ProkustesV!R187*ProkustesV!$AC187</f>
        <v>-0.37814853930687964</v>
      </c>
      <c r="P182">
        <f>ProkustesV!S187*ProkustesV!$AC187</f>
        <v>0.26321911795618319</v>
      </c>
      <c r="Q182">
        <f>ProkustesV!T187*ProkustesV!$AC187</f>
        <v>-1.3263327259040032</v>
      </c>
      <c r="R182">
        <f>ProkustesV!U187*ProkustesV!$AC187</f>
        <v>-1.9510575981080853</v>
      </c>
      <c r="S182">
        <f>ProkustesV!V187*ProkustesV!$AC187</f>
        <v>-1.1938450650209813</v>
      </c>
      <c r="T182">
        <f>ProkustesV!W187*ProkustesV!$AC187</f>
        <v>-3.1265619189431773</v>
      </c>
      <c r="U182">
        <f>ProkustesV!X187*ProkustesV!$AC187</f>
        <v>-2.9929600119515197E-2</v>
      </c>
    </row>
    <row r="183" spans="1:21" x14ac:dyDescent="0.3">
      <c r="A183" t="str">
        <f>MID(ProkustesV!C188,4,3)&amp;"_"&amp;ProkustesV!A188&amp;"_"&amp;ProkustesV!B188</f>
        <v>iss_37_1</v>
      </c>
      <c r="B183">
        <f>ProkustesV!E188*ProkustesV!$AC188</f>
        <v>2.2727309641204796</v>
      </c>
      <c r="C183">
        <f>ProkustesV!F188*ProkustesV!$AC188</f>
        <v>0.52818832544403016</v>
      </c>
      <c r="D183">
        <f>ProkustesV!G188*ProkustesV!$AC188</f>
        <v>2.3318404619403008</v>
      </c>
      <c r="E183">
        <f>ProkustesV!H188*ProkustesV!$AC188</f>
        <v>-0.43559112131765565</v>
      </c>
      <c r="F183">
        <f>ProkustesV!I188*ProkustesV!$AC188</f>
        <v>0.27953933102408085</v>
      </c>
      <c r="G183">
        <f>ProkustesV!J188*ProkustesV!$AC188</f>
        <v>9.519103115586687E-2</v>
      </c>
      <c r="H183">
        <f>ProkustesV!K188*ProkustesV!$AC188</f>
        <v>0.2192495326734249</v>
      </c>
      <c r="I183">
        <f>ProkustesV!L188*ProkustesV!$AC188</f>
        <v>1.3563536620393544</v>
      </c>
      <c r="J183">
        <f>ProkustesV!M188*ProkustesV!$AC188</f>
        <v>0.24984405608798763</v>
      </c>
      <c r="K183">
        <f>ProkustesV!N188*ProkustesV!$AC188</f>
        <v>0.47371441515176232</v>
      </c>
      <c r="L183">
        <f>ProkustesV!O188*ProkustesV!$AC188</f>
        <v>-1.3216059450610653</v>
      </c>
      <c r="M183">
        <f>ProkustesV!P188*ProkustesV!$AC188</f>
        <v>1.4348002495964565</v>
      </c>
      <c r="N183">
        <f>ProkustesV!Q188*ProkustesV!$AC188</f>
        <v>0.28204577212132531</v>
      </c>
      <c r="O183">
        <f>ProkustesV!R188*ProkustesV!$AC188</f>
        <v>-0.39620309324790753</v>
      </c>
      <c r="P183">
        <f>ProkustesV!S188*ProkustesV!$AC188</f>
        <v>0.40768489621069098</v>
      </c>
      <c r="Q183">
        <f>ProkustesV!T188*ProkustesV!$AC188</f>
        <v>-1.549317152025329</v>
      </c>
      <c r="R183">
        <f>ProkustesV!U188*ProkustesV!$AC188</f>
        <v>-1.6040927799620472</v>
      </c>
      <c r="S183">
        <f>ProkustesV!V188*ProkustesV!$AC188</f>
        <v>-1.6181158603058767</v>
      </c>
      <c r="T183">
        <f>ProkustesV!W188*ProkustesV!$AC188</f>
        <v>-3.1172392413826189</v>
      </c>
      <c r="U183">
        <f>ProkustesV!X188*ProkustesV!$AC188</f>
        <v>0.11098308618222737</v>
      </c>
    </row>
    <row r="184" spans="1:21" x14ac:dyDescent="0.3">
      <c r="A184" t="str">
        <f>MID(ProkustesV!C189,4,3)&amp;"_"&amp;ProkustesV!A189&amp;"_"&amp;ProkustesV!B189</f>
        <v>iss_37_2</v>
      </c>
      <c r="B184">
        <f>ProkustesV!E189*ProkustesV!$AC189</f>
        <v>1.963300366308995</v>
      </c>
      <c r="C184">
        <f>ProkustesV!F189*ProkustesV!$AC189</f>
        <v>0.45142859234043675</v>
      </c>
      <c r="D184">
        <f>ProkustesV!G189*ProkustesV!$AC189</f>
        <v>1.9765639178003485</v>
      </c>
      <c r="E184">
        <f>ProkustesV!H189*ProkustesV!$AC189</f>
        <v>-0.26913219703899466</v>
      </c>
      <c r="F184">
        <f>ProkustesV!I189*ProkustesV!$AC189</f>
        <v>-0.31403909903175981</v>
      </c>
      <c r="G184">
        <f>ProkustesV!J189*ProkustesV!$AC189</f>
        <v>0.14136855875608295</v>
      </c>
      <c r="H184">
        <f>ProkustesV!K189*ProkustesV!$AC189</f>
        <v>0.50889004870847199</v>
      </c>
      <c r="I184">
        <f>ProkustesV!L189*ProkustesV!$AC189</f>
        <v>1.1969350406439492</v>
      </c>
      <c r="J184">
        <f>ProkustesV!M189*ProkustesV!$AC189</f>
        <v>0.50927000256735566</v>
      </c>
      <c r="K184">
        <f>ProkustesV!N189*ProkustesV!$AC189</f>
        <v>0.5021028616523916</v>
      </c>
      <c r="L184">
        <f>ProkustesV!O189*ProkustesV!$AC189</f>
        <v>-1.3825872484479713</v>
      </c>
      <c r="M184">
        <f>ProkustesV!P189*ProkustesV!$AC189</f>
        <v>1.1701667821795816</v>
      </c>
      <c r="N184">
        <f>ProkustesV!Q189*ProkustesV!$AC189</f>
        <v>0.50979089840774339</v>
      </c>
      <c r="O184">
        <f>ProkustesV!R189*ProkustesV!$AC189</f>
        <v>-0.45007651393992426</v>
      </c>
      <c r="P184">
        <f>ProkustesV!S189*ProkustesV!$AC189</f>
        <v>0.49751447668798893</v>
      </c>
      <c r="Q184">
        <f>ProkustesV!T189*ProkustesV!$AC189</f>
        <v>-1.5309353827443932</v>
      </c>
      <c r="R184">
        <f>ProkustesV!U189*ProkustesV!$AC189</f>
        <v>-1.4455234701507811</v>
      </c>
      <c r="S184">
        <f>ProkustesV!V189*ProkustesV!$AC189</f>
        <v>-1.3904596351715264</v>
      </c>
      <c r="T184">
        <f>ProkustesV!W189*ProkustesV!$AC189</f>
        <v>-2.8231804287514617</v>
      </c>
      <c r="U184">
        <f>ProkustesV!X189*ProkustesV!$AC189</f>
        <v>0.17859814201490354</v>
      </c>
    </row>
    <row r="185" spans="1:21" x14ac:dyDescent="0.3">
      <c r="A185" t="str">
        <f>MID(ProkustesV!C190,4,3)&amp;"_"&amp;ProkustesV!A190&amp;"_"&amp;ProkustesV!B190</f>
        <v>iss_37_3</v>
      </c>
      <c r="B185">
        <f>ProkustesV!E190*ProkustesV!$AC190</f>
        <v>2.291026854212471</v>
      </c>
      <c r="C185">
        <f>ProkustesV!F190*ProkustesV!$AC190</f>
        <v>0.42060175100831254</v>
      </c>
      <c r="D185">
        <f>ProkustesV!G190*ProkustesV!$AC190</f>
        <v>2.3460381056822199</v>
      </c>
      <c r="E185">
        <f>ProkustesV!H190*ProkustesV!$AC190</f>
        <v>-0.39717675632393706</v>
      </c>
      <c r="F185">
        <f>ProkustesV!I190*ProkustesV!$AC190</f>
        <v>7.2454157495571936E-2</v>
      </c>
      <c r="G185">
        <f>ProkustesV!J190*ProkustesV!$AC190</f>
        <v>-5.6423346901878434E-4</v>
      </c>
      <c r="H185">
        <f>ProkustesV!K190*ProkustesV!$AC190</f>
        <v>0.27751146689271344</v>
      </c>
      <c r="I185">
        <f>ProkustesV!L190*ProkustesV!$AC190</f>
        <v>1.4400853808415266</v>
      </c>
      <c r="J185">
        <f>ProkustesV!M190*ProkustesV!$AC190</f>
        <v>0.29881887833985138</v>
      </c>
      <c r="K185">
        <f>ProkustesV!N190*ProkustesV!$AC190</f>
        <v>0.44257713622647749</v>
      </c>
      <c r="L185">
        <f>ProkustesV!O190*ProkustesV!$AC190</f>
        <v>-1.5557517862218908</v>
      </c>
      <c r="M185">
        <f>ProkustesV!P190*ProkustesV!$AC190</f>
        <v>1.2480639183321072</v>
      </c>
      <c r="N185">
        <f>ProkustesV!Q190*ProkustesV!$AC190</f>
        <v>0.28530654722820298</v>
      </c>
      <c r="O185">
        <f>ProkustesV!R190*ProkustesV!$AC190</f>
        <v>-0.4628179173016066</v>
      </c>
      <c r="P185">
        <f>ProkustesV!S190*ProkustesV!$AC190</f>
        <v>0.30661451858629735</v>
      </c>
      <c r="Q185">
        <f>ProkustesV!T190*ProkustesV!$AC190</f>
        <v>-1.4603261619166557</v>
      </c>
      <c r="R185">
        <f>ProkustesV!U190*ProkustesV!$AC190</f>
        <v>-1.6091952870136215</v>
      </c>
      <c r="S185">
        <f>ProkustesV!V190*ProkustesV!$AC190</f>
        <v>-1.169877952375509</v>
      </c>
      <c r="T185">
        <f>ProkustesV!W190*ProkustesV!$AC190</f>
        <v>-2.7128189759141645</v>
      </c>
      <c r="U185">
        <f>ProkustesV!X190*ProkustesV!$AC190</f>
        <v>-6.0562768602803164E-2</v>
      </c>
    </row>
    <row r="186" spans="1:21" x14ac:dyDescent="0.3">
      <c r="A186" t="str">
        <f>MID(ProkustesV!C191,4,3)&amp;"_"&amp;ProkustesV!A191&amp;"_"&amp;ProkustesV!B191</f>
        <v>iss_37_4</v>
      </c>
      <c r="B186">
        <f>ProkustesV!E191*ProkustesV!$AC191</f>
        <v>2.4298372526228755</v>
      </c>
      <c r="C186">
        <f>ProkustesV!F191*ProkustesV!$AC191</f>
        <v>0.54892822105189798</v>
      </c>
      <c r="D186">
        <f>ProkustesV!G191*ProkustesV!$AC191</f>
        <v>2.5260054807254666</v>
      </c>
      <c r="E186">
        <f>ProkustesV!H191*ProkustesV!$AC191</f>
        <v>-0.41603786834684137</v>
      </c>
      <c r="F186">
        <f>ProkustesV!I191*ProkustesV!$AC191</f>
        <v>0.5531735245230589</v>
      </c>
      <c r="G186">
        <f>ProkustesV!J191*ProkustesV!$AC191</f>
        <v>8.4144859806108113E-2</v>
      </c>
      <c r="H186">
        <f>ProkustesV!K191*ProkustesV!$AC191</f>
        <v>0.27307895859973247</v>
      </c>
      <c r="I186">
        <f>ProkustesV!L191*ProkustesV!$AC191</f>
        <v>1.434767818636673</v>
      </c>
      <c r="J186">
        <f>ProkustesV!M191*ProkustesV!$AC191</f>
        <v>0.29682620288432743</v>
      </c>
      <c r="K186">
        <f>ProkustesV!N191*ProkustesV!$AC191</f>
        <v>0.66733749670490083</v>
      </c>
      <c r="L186">
        <f>ProkustesV!O191*ProkustesV!$AC191</f>
        <v>-1.6619452133823647</v>
      </c>
      <c r="M186">
        <f>ProkustesV!P191*ProkustesV!$AC191</f>
        <v>1.3321542664810113</v>
      </c>
      <c r="N186">
        <f>ProkustesV!Q191*ProkustesV!$AC191</f>
        <v>0.24656764988579558</v>
      </c>
      <c r="O186">
        <f>ProkustesV!R191*ProkustesV!$AC191</f>
        <v>-0.66782417170600405</v>
      </c>
      <c r="P186">
        <f>ProkustesV!S191*ProkustesV!$AC191</f>
        <v>0.28807104440294445</v>
      </c>
      <c r="Q186">
        <f>ProkustesV!T191*ProkustesV!$AC191</f>
        <v>-1.5260692967282332</v>
      </c>
      <c r="R186">
        <f>ProkustesV!U191*ProkustesV!$AC191</f>
        <v>-1.8242513262502491</v>
      </c>
      <c r="S186">
        <f>ProkustesV!V191*ProkustesV!$AC191</f>
        <v>-1.6135335296187883</v>
      </c>
      <c r="T186">
        <f>ProkustesV!W191*ProkustesV!$AC191</f>
        <v>-3.1273610782423509</v>
      </c>
      <c r="U186">
        <f>ProkustesV!X191*ProkustesV!$AC191</f>
        <v>0.15613906708467545</v>
      </c>
    </row>
    <row r="187" spans="1:21" x14ac:dyDescent="0.3">
      <c r="A187" t="str">
        <f>MID(ProkustesV!C192,4,3)&amp;"_"&amp;ProkustesV!A192&amp;"_"&amp;ProkustesV!B192</f>
        <v>iss_37_5</v>
      </c>
      <c r="B187">
        <f>ProkustesV!E192*ProkustesV!$AC192</f>
        <v>1.9735902765790596</v>
      </c>
      <c r="C187">
        <f>ProkustesV!F192*ProkustesV!$AC192</f>
        <v>0.45374003885188446</v>
      </c>
      <c r="D187">
        <f>ProkustesV!G192*ProkustesV!$AC192</f>
        <v>1.9865717124362328</v>
      </c>
      <c r="E187">
        <f>ProkustesV!H192*ProkustesV!$AC192</f>
        <v>-0.35905326838189439</v>
      </c>
      <c r="F187">
        <f>ProkustesV!I192*ProkustesV!$AC192</f>
        <v>7.9720306695082926E-2</v>
      </c>
      <c r="G187">
        <f>ProkustesV!J192*ProkustesV!$AC192</f>
        <v>5.8106137760050164E-2</v>
      </c>
      <c r="H187">
        <f>ProkustesV!K192*ProkustesV!$AC192</f>
        <v>0.36394647172508432</v>
      </c>
      <c r="I187">
        <f>ProkustesV!L192*ProkustesV!$AC192</f>
        <v>1.290289008617705</v>
      </c>
      <c r="J187">
        <f>ProkustesV!M192*ProkustesV!$AC192</f>
        <v>0.37530431538364833</v>
      </c>
      <c r="K187">
        <f>ProkustesV!N192*ProkustesV!$AC192</f>
        <v>0.45182229117623857</v>
      </c>
      <c r="L187">
        <f>ProkustesV!O192*ProkustesV!$AC192</f>
        <v>-1.3274496074454905</v>
      </c>
      <c r="M187">
        <f>ProkustesV!P192*ProkustesV!$AC192</f>
        <v>1.2427130110728546</v>
      </c>
      <c r="N187">
        <f>ProkustesV!Q192*ProkustesV!$AC192</f>
        <v>0.34489990458695247</v>
      </c>
      <c r="O187">
        <f>ProkustesV!R192*ProkustesV!$AC192</f>
        <v>-0.43555455450202862</v>
      </c>
      <c r="P187">
        <f>ProkustesV!S192*ProkustesV!$AC192</f>
        <v>0.3601547867639896</v>
      </c>
      <c r="Q187">
        <f>ProkustesV!T192*ProkustesV!$AC192</f>
        <v>-1.4160404750509308</v>
      </c>
      <c r="R187">
        <f>ProkustesV!U192*ProkustesV!$AC192</f>
        <v>-1.4498579238648761</v>
      </c>
      <c r="S187">
        <f>ProkustesV!V192*ProkustesV!$AC192</f>
        <v>-1.3014450115500042</v>
      </c>
      <c r="T187">
        <f>ProkustesV!W192*ProkustesV!$AC192</f>
        <v>-2.7068823290687405</v>
      </c>
      <c r="U187">
        <f>ProkustesV!X192*ProkustesV!$AC192</f>
        <v>1.5426107785390285E-2</v>
      </c>
    </row>
    <row r="188" spans="1:21" x14ac:dyDescent="0.3">
      <c r="A188" t="str">
        <f>MID(ProkustesV!C193,4,3)&amp;"_"&amp;ProkustesV!A193&amp;"_"&amp;ProkustesV!B193</f>
        <v>iss_38_1</v>
      </c>
      <c r="B188">
        <f>ProkustesV!E193*ProkustesV!$AC193</f>
        <v>3.2913999177834929</v>
      </c>
      <c r="C188">
        <f>ProkustesV!F193*ProkustesV!$AC193</f>
        <v>0.64746128313537366</v>
      </c>
      <c r="D188">
        <f>ProkustesV!G193*ProkustesV!$AC193</f>
        <v>3.2794844150424276</v>
      </c>
      <c r="E188">
        <f>ProkustesV!H193*ProkustesV!$AC193</f>
        <v>-0.50629062104823874</v>
      </c>
      <c r="F188">
        <f>ProkustesV!I193*ProkustesV!$AC193</f>
        <v>0.83253890525933838</v>
      </c>
      <c r="G188">
        <f>ProkustesV!J193*ProkustesV!$AC193</f>
        <v>-1.3983888484056668E-2</v>
      </c>
      <c r="H188">
        <f>ProkustesV!K193*ProkustesV!$AC193</f>
        <v>0.26582258681828747</v>
      </c>
      <c r="I188">
        <f>ProkustesV!L193*ProkustesV!$AC193</f>
        <v>1.4127450584512</v>
      </c>
      <c r="J188">
        <f>ProkustesV!M193*ProkustesV!$AC193</f>
        <v>0.32252431061269915</v>
      </c>
      <c r="K188">
        <f>ProkustesV!N193*ProkustesV!$AC193</f>
        <v>0.41345278544227737</v>
      </c>
      <c r="L188">
        <f>ProkustesV!O193*ProkustesV!$AC193</f>
        <v>-2.1558646342981014</v>
      </c>
      <c r="M188">
        <f>ProkustesV!P193*ProkustesV!$AC193</f>
        <v>1.3230831742755864</v>
      </c>
      <c r="N188">
        <f>ProkustesV!Q193*ProkustesV!$AC193</f>
        <v>0.25760301228112997</v>
      </c>
      <c r="O188">
        <f>ProkustesV!R193*ProkustesV!$AC193</f>
        <v>-0.47920331787045756</v>
      </c>
      <c r="P188">
        <f>ProkustesV!S193*ProkustesV!$AC193</f>
        <v>0.26873248599277544</v>
      </c>
      <c r="Q188">
        <f>ProkustesV!T193*ProkustesV!$AC193</f>
        <v>-1.4375311233133401</v>
      </c>
      <c r="R188">
        <f>ProkustesV!U193*ProkustesV!$AC193</f>
        <v>-2.3651363360653277</v>
      </c>
      <c r="S188">
        <f>ProkustesV!V193*ProkustesV!$AC193</f>
        <v>-1.3229391573849498</v>
      </c>
      <c r="T188">
        <f>ProkustesV!W193*ProkustesV!$AC193</f>
        <v>-3.9971054214103563</v>
      </c>
      <c r="U188">
        <f>ProkustesV!X193*ProkustesV!$AC193</f>
        <v>-3.6799120097021049E-2</v>
      </c>
    </row>
    <row r="189" spans="1:21" x14ac:dyDescent="0.3">
      <c r="A189" t="str">
        <f>MID(ProkustesV!C194,4,3)&amp;"_"&amp;ProkustesV!A194&amp;"_"&amp;ProkustesV!B194</f>
        <v>iss_38_2</v>
      </c>
      <c r="B189">
        <f>ProkustesV!E194*ProkustesV!$AC194</f>
        <v>3.1698428633538187</v>
      </c>
      <c r="C189">
        <f>ProkustesV!F194*ProkustesV!$AC194</f>
        <v>0.652082753884903</v>
      </c>
      <c r="D189">
        <f>ProkustesV!G194*ProkustesV!$AC194</f>
        <v>3.1733478654781204</v>
      </c>
      <c r="E189">
        <f>ProkustesV!H194*ProkustesV!$AC194</f>
        <v>-0.57823603675121371</v>
      </c>
      <c r="F189">
        <f>ProkustesV!I194*ProkustesV!$AC194</f>
        <v>0.67049264619903692</v>
      </c>
      <c r="G189">
        <f>ProkustesV!J194*ProkustesV!$AC194</f>
        <v>3.03225464291976E-2</v>
      </c>
      <c r="H189">
        <f>ProkustesV!K194*ProkustesV!$AC194</f>
        <v>0.34526147263842355</v>
      </c>
      <c r="I189">
        <f>ProkustesV!L194*ProkustesV!$AC194</f>
        <v>1.4582159801512828</v>
      </c>
      <c r="J189">
        <f>ProkustesV!M194*ProkustesV!$AC194</f>
        <v>0.35185643059693367</v>
      </c>
      <c r="K189">
        <f>ProkustesV!N194*ProkustesV!$AC194</f>
        <v>0.52733845237015475</v>
      </c>
      <c r="L189">
        <f>ProkustesV!O194*ProkustesV!$AC194</f>
        <v>-2.1981391909145462</v>
      </c>
      <c r="M189">
        <f>ProkustesV!P194*ProkustesV!$AC194</f>
        <v>1.2739819605683216</v>
      </c>
      <c r="N189">
        <f>ProkustesV!Q194*ProkustesV!$AC194</f>
        <v>0.38932242653762639</v>
      </c>
      <c r="O189">
        <f>ProkustesV!R194*ProkustesV!$AC194</f>
        <v>-0.5495453052296515</v>
      </c>
      <c r="P189">
        <f>ProkustesV!S194*ProkustesV!$AC194</f>
        <v>0.43671650986595673</v>
      </c>
      <c r="Q189">
        <f>ProkustesV!T194*ProkustesV!$AC194</f>
        <v>-1.4484665202809008</v>
      </c>
      <c r="R189">
        <f>ProkustesV!U194*ProkustesV!$AC194</f>
        <v>-2.428073334555056</v>
      </c>
      <c r="S189">
        <f>ProkustesV!V194*ProkustesV!$AC194</f>
        <v>-1.4027513855076164</v>
      </c>
      <c r="T189">
        <f>ProkustesV!W194*ProkustesV!$AC194</f>
        <v>-3.9106216849140201</v>
      </c>
      <c r="U189">
        <f>ProkustesV!X194*ProkustesV!$AC194</f>
        <v>3.706310833034468E-2</v>
      </c>
    </row>
    <row r="190" spans="1:21" x14ac:dyDescent="0.3">
      <c r="A190" t="str">
        <f>MID(ProkustesV!C195,4,3)&amp;"_"&amp;ProkustesV!A195&amp;"_"&amp;ProkustesV!B195</f>
        <v>iss_38_3</v>
      </c>
      <c r="B190">
        <f>ProkustesV!E195*ProkustesV!$AC195</f>
        <v>3.033695834321497</v>
      </c>
      <c r="C190">
        <f>ProkustesV!F195*ProkustesV!$AC195</f>
        <v>0.50281584946552327</v>
      </c>
      <c r="D190">
        <f>ProkustesV!G195*ProkustesV!$AC195</f>
        <v>3.0410377651917364</v>
      </c>
      <c r="E190">
        <f>ProkustesV!H195*ProkustesV!$AC195</f>
        <v>-0.5310287186451994</v>
      </c>
      <c r="F190">
        <f>ProkustesV!I195*ProkustesV!$AC195</f>
        <v>0.69024791694839394</v>
      </c>
      <c r="G190">
        <f>ProkustesV!J195*ProkustesV!$AC195</f>
        <v>1.3950454268625975E-2</v>
      </c>
      <c r="H190">
        <f>ProkustesV!K195*ProkustesV!$AC195</f>
        <v>0.20987066515613773</v>
      </c>
      <c r="I190">
        <f>ProkustesV!L195*ProkustesV!$AC195</f>
        <v>1.3716055269441867</v>
      </c>
      <c r="J190">
        <f>ProkustesV!M195*ProkustesV!$AC195</f>
        <v>0.21360519400054262</v>
      </c>
      <c r="K190">
        <f>ProkustesV!N195*ProkustesV!$AC195</f>
        <v>0.52214555364869752</v>
      </c>
      <c r="L190">
        <f>ProkustesV!O195*ProkustesV!$AC195</f>
        <v>-1.8974748965031403</v>
      </c>
      <c r="M190">
        <f>ProkustesV!P195*ProkustesV!$AC195</f>
        <v>1.3738980948521118</v>
      </c>
      <c r="N190">
        <f>ProkustesV!Q195*ProkustesV!$AC195</f>
        <v>0.28654384905744423</v>
      </c>
      <c r="O190">
        <f>ProkustesV!R195*ProkustesV!$AC195</f>
        <v>-0.44916333265958924</v>
      </c>
      <c r="P190">
        <f>ProkustesV!S195*ProkustesV!$AC195</f>
        <v>0.35070861104616569</v>
      </c>
      <c r="Q190">
        <f>ProkustesV!T195*ProkustesV!$AC195</f>
        <v>-1.4523167728241251</v>
      </c>
      <c r="R190">
        <f>ProkustesV!U195*ProkustesV!$AC195</f>
        <v>-1.9616025203201441</v>
      </c>
      <c r="S190">
        <f>ProkustesV!V195*ProkustesV!$AC195</f>
        <v>-1.3088991523909739</v>
      </c>
      <c r="T190">
        <f>ProkustesV!W195*ProkustesV!$AC195</f>
        <v>-3.9666352756810728</v>
      </c>
      <c r="U190">
        <f>ProkustesV!X195*ProkustesV!$AC195</f>
        <v>-4.3009716665648484E-2</v>
      </c>
    </row>
    <row r="191" spans="1:21" x14ac:dyDescent="0.3">
      <c r="A191" t="str">
        <f>MID(ProkustesV!C196,4,3)&amp;"_"&amp;ProkustesV!A196&amp;"_"&amp;ProkustesV!B196</f>
        <v>iss_38_4</v>
      </c>
      <c r="B191">
        <f>ProkustesV!E196*ProkustesV!$AC196</f>
        <v>2.7806614334322952</v>
      </c>
      <c r="C191">
        <f>ProkustesV!F196*ProkustesV!$AC196</f>
        <v>0.66931918284817349</v>
      </c>
      <c r="D191">
        <f>ProkustesV!G196*ProkustesV!$AC196</f>
        <v>2.8568592697573783</v>
      </c>
      <c r="E191">
        <f>ProkustesV!H196*ProkustesV!$AC196</f>
        <v>-0.68653331198473699</v>
      </c>
      <c r="F191">
        <f>ProkustesV!I196*ProkustesV!$AC196</f>
        <v>0.35710790835577338</v>
      </c>
      <c r="G191">
        <f>ProkustesV!J196*ProkustesV!$AC196</f>
        <v>2.198139034067205E-2</v>
      </c>
      <c r="H191">
        <f>ProkustesV!K196*ProkustesV!$AC196</f>
        <v>0.27238561396445721</v>
      </c>
      <c r="I191">
        <f>ProkustesV!L196*ProkustesV!$AC196</f>
        <v>1.4008397293759498</v>
      </c>
      <c r="J191">
        <f>ProkustesV!M196*ProkustesV!$AC196</f>
        <v>0.28579318219210725</v>
      </c>
      <c r="K191">
        <f>ProkustesV!N196*ProkustesV!$AC196</f>
        <v>0.53191525795687855</v>
      </c>
      <c r="L191">
        <f>ProkustesV!O196*ProkustesV!$AC196</f>
        <v>-1.9689392999559547</v>
      </c>
      <c r="M191">
        <f>ProkustesV!P196*ProkustesV!$AC196</f>
        <v>1.3417361095231666</v>
      </c>
      <c r="N191">
        <f>ProkustesV!Q196*ProkustesV!$AC196</f>
        <v>0.37621266049889918</v>
      </c>
      <c r="O191">
        <f>ProkustesV!R196*ProkustesV!$AC196</f>
        <v>-0.55178944969569832</v>
      </c>
      <c r="P191">
        <f>ProkustesV!S196*ProkustesV!$AC196</f>
        <v>0.34904444786548833</v>
      </c>
      <c r="Q191">
        <f>ProkustesV!T196*ProkustesV!$AC196</f>
        <v>-1.3677305104097266</v>
      </c>
      <c r="R191">
        <f>ProkustesV!U196*ProkustesV!$AC196</f>
        <v>-1.9866130943055305</v>
      </c>
      <c r="S191">
        <f>ProkustesV!V196*ProkustesV!$AC196</f>
        <v>-1.3911667744586549</v>
      </c>
      <c r="T191">
        <f>ProkustesV!W196*ProkustesV!$AC196</f>
        <v>-3.3225134541678498</v>
      </c>
      <c r="U191">
        <f>ProkustesV!X196*ProkustesV!$AC196</f>
        <v>3.1420981889679983E-2</v>
      </c>
    </row>
    <row r="192" spans="1:21" x14ac:dyDescent="0.3">
      <c r="A192" t="str">
        <f>MID(ProkustesV!C197,4,3)&amp;"_"&amp;ProkustesV!A197&amp;"_"&amp;ProkustesV!B197</f>
        <v>iss_38_5</v>
      </c>
      <c r="B192">
        <f>ProkustesV!E197*ProkustesV!$AC197</f>
        <v>2.586463022485487</v>
      </c>
      <c r="C192">
        <f>ProkustesV!F197*ProkustesV!$AC197</f>
        <v>0.57405056862780746</v>
      </c>
      <c r="D192">
        <f>ProkustesV!G197*ProkustesV!$AC197</f>
        <v>2.6295855220746152</v>
      </c>
      <c r="E192">
        <f>ProkustesV!H197*ProkustesV!$AC197</f>
        <v>-0.58834327162125055</v>
      </c>
      <c r="F192">
        <f>ProkustesV!I197*ProkustesV!$AC197</f>
        <v>0.2843551733412682</v>
      </c>
      <c r="G192">
        <f>ProkustesV!J197*ProkustesV!$AC197</f>
        <v>7.6744394023143966E-2</v>
      </c>
      <c r="H192">
        <f>ProkustesV!K197*ProkustesV!$AC197</f>
        <v>0.39007548784890939</v>
      </c>
      <c r="I192">
        <f>ProkustesV!L197*ProkustesV!$AC197</f>
        <v>1.3286553876069112</v>
      </c>
      <c r="J192">
        <f>ProkustesV!M197*ProkustesV!$AC197</f>
        <v>0.4032668378637963</v>
      </c>
      <c r="K192">
        <f>ProkustesV!N197*ProkustesV!$AC197</f>
        <v>0.53764274887260022</v>
      </c>
      <c r="L192">
        <f>ProkustesV!O197*ProkustesV!$AC197</f>
        <v>-1.9432818163467798</v>
      </c>
      <c r="M192">
        <f>ProkustesV!P197*ProkustesV!$AC197</f>
        <v>1.2818319336286597</v>
      </c>
      <c r="N192">
        <f>ProkustesV!Q197*ProkustesV!$AC197</f>
        <v>0.41962378007255208</v>
      </c>
      <c r="O192">
        <f>ProkustesV!R197*ProkustesV!$AC197</f>
        <v>-0.44321417382529077</v>
      </c>
      <c r="P192">
        <f>ProkustesV!S197*ProkustesV!$AC197</f>
        <v>0.41198641402368735</v>
      </c>
      <c r="Q192">
        <f>ProkustesV!T197*ProkustesV!$AC197</f>
        <v>-1.4086470500587187</v>
      </c>
      <c r="R192">
        <f>ProkustesV!U197*ProkustesV!$AC197</f>
        <v>-1.9861044110112724</v>
      </c>
      <c r="S192">
        <f>ProkustesV!V197*ProkustesV!$AC197</f>
        <v>-1.3695126478716626</v>
      </c>
      <c r="T192">
        <f>ProkustesV!W197*ProkustesV!$AC197</f>
        <v>-3.1959719246390161</v>
      </c>
      <c r="U192">
        <f>ProkustesV!X197*ProkustesV!$AC197</f>
        <v>1.0792684903825983E-2</v>
      </c>
    </row>
    <row r="193" spans="1:21" x14ac:dyDescent="0.3">
      <c r="A193" t="str">
        <f>MID(ProkustesV!C198,4,3)&amp;"_"&amp;ProkustesV!A198&amp;"_"&amp;ProkustesV!B198</f>
        <v>iss_39_1</v>
      </c>
      <c r="B193">
        <f>ProkustesV!E198*ProkustesV!$AC198</f>
        <v>2.5803588285526349</v>
      </c>
      <c r="C193">
        <f>ProkustesV!F198*ProkustesV!$AC198</f>
        <v>0.52569188217093787</v>
      </c>
      <c r="D193">
        <f>ProkustesV!G198*ProkustesV!$AC198</f>
        <v>2.6345032220572575</v>
      </c>
      <c r="E193">
        <f>ProkustesV!H198*ProkustesV!$AC198</f>
        <v>-0.55195714134484319</v>
      </c>
      <c r="F193">
        <f>ProkustesV!I198*ProkustesV!$AC198</f>
        <v>0.44347040143331523</v>
      </c>
      <c r="G193">
        <f>ProkustesV!J198*ProkustesV!$AC198</f>
        <v>9.4272932346662029E-3</v>
      </c>
      <c r="H193">
        <f>ProkustesV!K198*ProkustesV!$AC198</f>
        <v>0.31639976413743603</v>
      </c>
      <c r="I193">
        <f>ProkustesV!L198*ProkustesV!$AC198</f>
        <v>1.5793616408262117</v>
      </c>
      <c r="J193">
        <f>ProkustesV!M198*ProkustesV!$AC198</f>
        <v>0.30865724081993418</v>
      </c>
      <c r="K193">
        <f>ProkustesV!N198*ProkustesV!$AC198</f>
        <v>0.53975771829722075</v>
      </c>
      <c r="L193">
        <f>ProkustesV!O198*ProkustesV!$AC198</f>
        <v>-1.6839347005999281</v>
      </c>
      <c r="M193">
        <f>ProkustesV!P198*ProkustesV!$AC198</f>
        <v>1.3413117669422281</v>
      </c>
      <c r="N193">
        <f>ProkustesV!Q198*ProkustesV!$AC198</f>
        <v>0.37814134012433032</v>
      </c>
      <c r="O193">
        <f>ProkustesV!R198*ProkustesV!$AC198</f>
        <v>-0.5300777556105386</v>
      </c>
      <c r="P193">
        <f>ProkustesV!S198*ProkustesV!$AC198</f>
        <v>0.4010861202164327</v>
      </c>
      <c r="Q193">
        <f>ProkustesV!T198*ProkustesV!$AC198</f>
        <v>-1.5540552365743241</v>
      </c>
      <c r="R193">
        <f>ProkustesV!U198*ProkustesV!$AC198</f>
        <v>-1.7101683925336024</v>
      </c>
      <c r="S193">
        <f>ProkustesV!V198*ProkustesV!$AC198</f>
        <v>-1.3694000342394763</v>
      </c>
      <c r="T193">
        <f>ProkustesV!W198*ProkustesV!$AC198</f>
        <v>-3.6685144818586486</v>
      </c>
      <c r="U193">
        <f>ProkustesV!X198*ProkustesV!$AC198</f>
        <v>9.9359861579727225E-3</v>
      </c>
    </row>
    <row r="194" spans="1:21" x14ac:dyDescent="0.3">
      <c r="A194" t="str">
        <f>MID(ProkustesV!C199,4,3)&amp;"_"&amp;ProkustesV!A199&amp;"_"&amp;ProkustesV!B199</f>
        <v>iss_39_2</v>
      </c>
      <c r="B194">
        <f>ProkustesV!E199*ProkustesV!$AC199</f>
        <v>2.028116545770084</v>
      </c>
      <c r="C194">
        <f>ProkustesV!F199*ProkustesV!$AC199</f>
        <v>0.38057771174626731</v>
      </c>
      <c r="D194">
        <f>ProkustesV!G199*ProkustesV!$AC199</f>
        <v>2.0136227278684791</v>
      </c>
      <c r="E194">
        <f>ProkustesV!H199*ProkustesV!$AC199</f>
        <v>-0.46485945135529622</v>
      </c>
      <c r="F194">
        <f>ProkustesV!I199*ProkustesV!$AC199</f>
        <v>0.13480597157030594</v>
      </c>
      <c r="G194">
        <f>ProkustesV!J199*ProkustesV!$AC199</f>
        <v>-6.4960957900876595E-2</v>
      </c>
      <c r="H194">
        <f>ProkustesV!K199*ProkustesV!$AC199</f>
        <v>0.31352912700828106</v>
      </c>
      <c r="I194">
        <f>ProkustesV!L199*ProkustesV!$AC199</f>
        <v>1.408205559072522</v>
      </c>
      <c r="J194">
        <f>ProkustesV!M199*ProkustesV!$AC199</f>
        <v>0.33542389443742071</v>
      </c>
      <c r="K194">
        <f>ProkustesV!N199*ProkustesV!$AC199</f>
        <v>0.44822683929214241</v>
      </c>
      <c r="L194">
        <f>ProkustesV!O199*ProkustesV!$AC199</f>
        <v>-1.1738376690054677</v>
      </c>
      <c r="M194">
        <f>ProkustesV!P199*ProkustesV!$AC199</f>
        <v>1.2297554755660265</v>
      </c>
      <c r="N194">
        <f>ProkustesV!Q199*ProkustesV!$AC199</f>
        <v>0.39753402446192432</v>
      </c>
      <c r="O194">
        <f>ProkustesV!R199*ProkustesV!$AC199</f>
        <v>-0.37810821508781844</v>
      </c>
      <c r="P194">
        <f>ProkustesV!S199*ProkustesV!$AC199</f>
        <v>0.38558726211054933</v>
      </c>
      <c r="Q194">
        <f>ProkustesV!T199*ProkustesV!$AC199</f>
        <v>-1.2776750214116528</v>
      </c>
      <c r="R194">
        <f>ProkustesV!U199*ProkustesV!$AC199</f>
        <v>-1.2614361284449715</v>
      </c>
      <c r="S194">
        <f>ProkustesV!V199*ProkustesV!$AC199</f>
        <v>-1.1923817845889779</v>
      </c>
      <c r="T194">
        <f>ProkustesV!W199*ProkustesV!$AC199</f>
        <v>-3.1733489873970955</v>
      </c>
      <c r="U194">
        <f>ProkustesV!X199*ProkustesV!$AC199</f>
        <v>-8.8781771142581831E-2</v>
      </c>
    </row>
    <row r="195" spans="1:21" x14ac:dyDescent="0.3">
      <c r="A195" t="str">
        <f>MID(ProkustesV!C200,4,3)&amp;"_"&amp;ProkustesV!A200&amp;"_"&amp;ProkustesV!B200</f>
        <v>iss_39_3</v>
      </c>
      <c r="B195">
        <f>ProkustesV!E200*ProkustesV!$AC200</f>
        <v>2.5438000512264152</v>
      </c>
      <c r="C195">
        <f>ProkustesV!F200*ProkustesV!$AC200</f>
        <v>0.49406227912869843</v>
      </c>
      <c r="D195">
        <f>ProkustesV!G200*ProkustesV!$AC200</f>
        <v>2.5724220804018483</v>
      </c>
      <c r="E195">
        <f>ProkustesV!H200*ProkustesV!$AC200</f>
        <v>-0.55149218668518607</v>
      </c>
      <c r="F195">
        <f>ProkustesV!I200*ProkustesV!$AC200</f>
        <v>0.12598323423458654</v>
      </c>
      <c r="G195">
        <f>ProkustesV!J200*ProkustesV!$AC200</f>
        <v>-1.4667694881332681E-2</v>
      </c>
      <c r="H195">
        <f>ProkustesV!K200*ProkustesV!$AC200</f>
        <v>0.25957502231141388</v>
      </c>
      <c r="I195">
        <f>ProkustesV!L200*ProkustesV!$AC200</f>
        <v>1.5103345443465095</v>
      </c>
      <c r="J195">
        <f>ProkustesV!M200*ProkustesV!$AC200</f>
        <v>0.27790275760916783</v>
      </c>
      <c r="K195">
        <f>ProkustesV!N200*ProkustesV!$AC200</f>
        <v>0.58948739852390786</v>
      </c>
      <c r="L195">
        <f>ProkustesV!O200*ProkustesV!$AC200</f>
        <v>-1.5542062204612805</v>
      </c>
      <c r="M195">
        <f>ProkustesV!P200*ProkustesV!$AC200</f>
        <v>1.2478366208921474</v>
      </c>
      <c r="N195">
        <f>ProkustesV!Q200*ProkustesV!$AC200</f>
        <v>0.34849041347068027</v>
      </c>
      <c r="O195">
        <f>ProkustesV!R200*ProkustesV!$AC200</f>
        <v>-0.60356312926881817</v>
      </c>
      <c r="P195">
        <f>ProkustesV!S200*ProkustesV!$AC200</f>
        <v>0.35854879775065218</v>
      </c>
      <c r="Q195">
        <f>ProkustesV!T200*ProkustesV!$AC200</f>
        <v>-1.5011547199476549</v>
      </c>
      <c r="R195">
        <f>ProkustesV!U200*ProkustesV!$AC200</f>
        <v>-1.3886877915764126</v>
      </c>
      <c r="S195">
        <f>ProkustesV!V200*ProkustesV!$AC200</f>
        <v>-1.1846228607849705</v>
      </c>
      <c r="T195">
        <f>ProkustesV!W200*ProkustesV!$AC200</f>
        <v>-3.5438252161925661</v>
      </c>
      <c r="U195">
        <f>ProkustesV!X200*ProkustesV!$AC200</f>
        <v>1.3779686101208992E-2</v>
      </c>
    </row>
    <row r="196" spans="1:21" x14ac:dyDescent="0.3">
      <c r="A196" t="str">
        <f>MID(ProkustesV!C201,4,3)&amp;"_"&amp;ProkustesV!A201&amp;"_"&amp;ProkustesV!B201</f>
        <v>iss_39_4</v>
      </c>
      <c r="B196">
        <f>ProkustesV!E201*ProkustesV!$AC201</f>
        <v>2.5333296212568537</v>
      </c>
      <c r="C196">
        <f>ProkustesV!F201*ProkustesV!$AC201</f>
        <v>0.54713722854963298</v>
      </c>
      <c r="D196">
        <f>ProkustesV!G201*ProkustesV!$AC201</f>
        <v>2.5716322419603546</v>
      </c>
      <c r="E196">
        <f>ProkustesV!H201*ProkustesV!$AC201</f>
        <v>-0.6142432930872177</v>
      </c>
      <c r="F196">
        <f>ProkustesV!I201*ProkustesV!$AC201</f>
        <v>0.27392815751638289</v>
      </c>
      <c r="G196">
        <f>ProkustesV!J201*ProkustesV!$AC201</f>
        <v>-0.12163477970514004</v>
      </c>
      <c r="H196">
        <f>ProkustesV!K201*ProkustesV!$AC201</f>
        <v>0.32595815822313157</v>
      </c>
      <c r="I196">
        <f>ProkustesV!L201*ProkustesV!$AC201</f>
        <v>1.5136104061466551</v>
      </c>
      <c r="J196">
        <f>ProkustesV!M201*ProkustesV!$AC201</f>
        <v>0.36219491264013859</v>
      </c>
      <c r="K196">
        <f>ProkustesV!N201*ProkustesV!$AC201</f>
        <v>0.52047073457319082</v>
      </c>
      <c r="L196">
        <f>ProkustesV!O201*ProkustesV!$AC201</f>
        <v>-1.7475578629406467</v>
      </c>
      <c r="M196">
        <f>ProkustesV!P201*ProkustesV!$AC201</f>
        <v>1.3679525527671454</v>
      </c>
      <c r="N196">
        <f>ProkustesV!Q201*ProkustesV!$AC201</f>
        <v>0.37449490914774158</v>
      </c>
      <c r="O196">
        <f>ProkustesV!R201*ProkustesV!$AC201</f>
        <v>-0.4809742906792463</v>
      </c>
      <c r="P196">
        <f>ProkustesV!S201*ProkustesV!$AC201</f>
        <v>0.35415802637719851</v>
      </c>
      <c r="Q196">
        <f>ProkustesV!T201*ProkustesV!$AC201</f>
        <v>-1.4347457226567297</v>
      </c>
      <c r="R196">
        <f>ProkustesV!U201*ProkustesV!$AC201</f>
        <v>-1.555054666825008</v>
      </c>
      <c r="S196">
        <f>ProkustesV!V201*ProkustesV!$AC201</f>
        <v>-1.2578745654462646</v>
      </c>
      <c r="T196">
        <f>ProkustesV!W201*ProkustesV!$AC201</f>
        <v>-3.493078419958207</v>
      </c>
      <c r="U196">
        <f>ProkustesV!X201*ProkustesV!$AC201</f>
        <v>-3.9698080059603201E-2</v>
      </c>
    </row>
    <row r="197" spans="1:21" x14ac:dyDescent="0.3">
      <c r="A197" t="str">
        <f>MID(ProkustesV!C202,4,3)&amp;"_"&amp;ProkustesV!A202&amp;"_"&amp;ProkustesV!B202</f>
        <v>iss_39_5</v>
      </c>
      <c r="B197">
        <f>ProkustesV!E202*ProkustesV!$AC202</f>
        <v>2.7918352938576421</v>
      </c>
      <c r="C197">
        <f>ProkustesV!F202*ProkustesV!$AC202</f>
        <v>0.5167424234380158</v>
      </c>
      <c r="D197">
        <f>ProkustesV!G202*ProkustesV!$AC202</f>
        <v>2.8414019962120847</v>
      </c>
      <c r="E197">
        <f>ProkustesV!H202*ProkustesV!$AC202</f>
        <v>-0.58180450138448048</v>
      </c>
      <c r="F197">
        <f>ProkustesV!I202*ProkustesV!$AC202</f>
        <v>0.5651455315356998</v>
      </c>
      <c r="G197">
        <f>ProkustesV!J202*ProkustesV!$AC202</f>
        <v>-4.4754677073266198E-2</v>
      </c>
      <c r="H197">
        <f>ProkustesV!K202*ProkustesV!$AC202</f>
        <v>0.27120995952493321</v>
      </c>
      <c r="I197">
        <f>ProkustesV!L202*ProkustesV!$AC202</f>
        <v>1.5972140911625774</v>
      </c>
      <c r="J197">
        <f>ProkustesV!M202*ProkustesV!$AC202</f>
        <v>0.31194916397527855</v>
      </c>
      <c r="K197">
        <f>ProkustesV!N202*ProkustesV!$AC202</f>
        <v>0.47454068288844942</v>
      </c>
      <c r="L197">
        <f>ProkustesV!O202*ProkustesV!$AC202</f>
        <v>-2.005289814319196</v>
      </c>
      <c r="M197">
        <f>ProkustesV!P202*ProkustesV!$AC202</f>
        <v>1.2809590922187399</v>
      </c>
      <c r="N197">
        <f>ProkustesV!Q202*ProkustesV!$AC202</f>
        <v>0.28406043711167261</v>
      </c>
      <c r="O197">
        <f>ProkustesV!R202*ProkustesV!$AC202</f>
        <v>-0.49174190374743609</v>
      </c>
      <c r="P197">
        <f>ProkustesV!S202*ProkustesV!$AC202</f>
        <v>0.31488764163750815</v>
      </c>
      <c r="Q197">
        <f>ProkustesV!T202*ProkustesV!$AC202</f>
        <v>-1.3947044524560481</v>
      </c>
      <c r="R197">
        <f>ProkustesV!U202*ProkustesV!$AC202</f>
        <v>-2.0076759868733784</v>
      </c>
      <c r="S197">
        <f>ProkustesV!V202*ProkustesV!$AC202</f>
        <v>-1.3358008445735812</v>
      </c>
      <c r="T197">
        <f>ProkustesV!W202*ProkustesV!$AC202</f>
        <v>-3.3675262334818132</v>
      </c>
      <c r="U197">
        <f>ProkustesV!X202*ProkustesV!$AC202</f>
        <v>-2.0646693161661206E-2</v>
      </c>
    </row>
    <row r="198" spans="1:21" x14ac:dyDescent="0.3">
      <c r="A198" t="str">
        <f>MID(ProkustesV!C203,4,3)&amp;"_"&amp;ProkustesV!A203&amp;"_"&amp;ProkustesV!B203</f>
        <v>iss_40_1</v>
      </c>
      <c r="B198">
        <f>ProkustesV!E203*ProkustesV!$AC203</f>
        <v>1.8897202570683791</v>
      </c>
      <c r="C198">
        <f>ProkustesV!F203*ProkustesV!$AC203</f>
        <v>0.4818341976711914</v>
      </c>
      <c r="D198">
        <f>ProkustesV!G203*ProkustesV!$AC203</f>
        <v>1.9107189787675443</v>
      </c>
      <c r="E198">
        <f>ProkustesV!H203*ProkustesV!$AC203</f>
        <v>-0.53436599978860233</v>
      </c>
      <c r="F198">
        <f>ProkustesV!I203*ProkustesV!$AC203</f>
        <v>-8.3438523606542123E-2</v>
      </c>
      <c r="G198">
        <f>ProkustesV!J203*ProkustesV!$AC203</f>
        <v>1.2558934002120412E-2</v>
      </c>
      <c r="H198">
        <f>ProkustesV!K203*ProkustesV!$AC203</f>
        <v>0.34195543340352619</v>
      </c>
      <c r="I198">
        <f>ProkustesV!L203*ProkustesV!$AC203</f>
        <v>1.3824621659046548</v>
      </c>
      <c r="J198">
        <f>ProkustesV!M203*ProkustesV!$AC203</f>
        <v>0.34442329787772946</v>
      </c>
      <c r="K198">
        <f>ProkustesV!N203*ProkustesV!$AC203</f>
        <v>0.44989915642826289</v>
      </c>
      <c r="L198">
        <f>ProkustesV!O203*ProkustesV!$AC203</f>
        <v>-1.1926862185484517</v>
      </c>
      <c r="M198">
        <f>ProkustesV!P203*ProkustesV!$AC203</f>
        <v>1.2415236867355537</v>
      </c>
      <c r="N198">
        <f>ProkustesV!Q203*ProkustesV!$AC203</f>
        <v>0.39814965962905613</v>
      </c>
      <c r="O198">
        <f>ProkustesV!R203*ProkustesV!$AC203</f>
        <v>-0.52361444840880933</v>
      </c>
      <c r="P198">
        <f>ProkustesV!S203*ProkustesV!$AC203</f>
        <v>0.3890955049199456</v>
      </c>
      <c r="Q198">
        <f>ProkustesV!T203*ProkustesV!$AC203</f>
        <v>-1.3051786352589048</v>
      </c>
      <c r="R198">
        <f>ProkustesV!U203*ProkustesV!$AC203</f>
        <v>-1.074990442122838</v>
      </c>
      <c r="S198">
        <f>ProkustesV!V203*ProkustesV!$AC203</f>
        <v>-1.2010033592998857</v>
      </c>
      <c r="T198">
        <f>ProkustesV!W203*ProkustesV!$AC203</f>
        <v>-2.9229448593410399</v>
      </c>
      <c r="U198">
        <f>ProkustesV!X203*ProkustesV!$AC203</f>
        <v>-4.1121570246672031E-3</v>
      </c>
    </row>
    <row r="199" spans="1:21" x14ac:dyDescent="0.3">
      <c r="A199" t="str">
        <f>MID(ProkustesV!C204,4,3)&amp;"_"&amp;ProkustesV!A204&amp;"_"&amp;ProkustesV!B204</f>
        <v>iss_40_2</v>
      </c>
      <c r="B199">
        <f>ProkustesV!E204*ProkustesV!$AC204</f>
        <v>2.1641535568043619</v>
      </c>
      <c r="C199">
        <f>ProkustesV!F204*ProkustesV!$AC204</f>
        <v>0.47956239428533709</v>
      </c>
      <c r="D199">
        <f>ProkustesV!G204*ProkustesV!$AC204</f>
        <v>2.1435800982118662</v>
      </c>
      <c r="E199">
        <f>ProkustesV!H204*ProkustesV!$AC204</f>
        <v>-0.43005510768651517</v>
      </c>
      <c r="F199">
        <f>ProkustesV!I204*ProkustesV!$AC204</f>
        <v>0.46824780395601506</v>
      </c>
      <c r="G199">
        <f>ProkustesV!J204*ProkustesV!$AC204</f>
        <v>6.7057242436840483E-2</v>
      </c>
      <c r="H199">
        <f>ProkustesV!K204*ProkustesV!$AC204</f>
        <v>0.26195571573297027</v>
      </c>
      <c r="I199">
        <f>ProkustesV!L204*ProkustesV!$AC204</f>
        <v>1.2823851890472189</v>
      </c>
      <c r="J199">
        <f>ProkustesV!M204*ProkustesV!$AC204</f>
        <v>0.26811422170154214</v>
      </c>
      <c r="K199">
        <f>ProkustesV!N204*ProkustesV!$AC204</f>
        <v>0.44730682685827572</v>
      </c>
      <c r="L199">
        <f>ProkustesV!O204*ProkustesV!$AC204</f>
        <v>-1.601834005850826</v>
      </c>
      <c r="M199">
        <f>ProkustesV!P204*ProkustesV!$AC204</f>
        <v>1.199301108701307</v>
      </c>
      <c r="N199">
        <f>ProkustesV!Q204*ProkustesV!$AC204</f>
        <v>0.25607217206287214</v>
      </c>
      <c r="O199">
        <f>ProkustesV!R204*ProkustesV!$AC204</f>
        <v>-0.45415436236613327</v>
      </c>
      <c r="P199">
        <f>ProkustesV!S204*ProkustesV!$AC204</f>
        <v>0.2449740874803798</v>
      </c>
      <c r="Q199">
        <f>ProkustesV!T204*ProkustesV!$AC204</f>
        <v>-1.3138921878546164</v>
      </c>
      <c r="R199">
        <f>ProkustesV!U204*ProkustesV!$AC204</f>
        <v>-1.5683676300346194</v>
      </c>
      <c r="S199">
        <f>ProkustesV!V204*ProkustesV!$AC204</f>
        <v>-1.3814149176471409</v>
      </c>
      <c r="T199">
        <f>ProkustesV!W204*ProkustesV!$AC204</f>
        <v>-2.6368884423634231</v>
      </c>
      <c r="U199">
        <f>ProkustesV!X204*ProkustesV!$AC204</f>
        <v>0.10389894284612279</v>
      </c>
    </row>
    <row r="200" spans="1:21" x14ac:dyDescent="0.3">
      <c r="A200" t="str">
        <f>MID(ProkustesV!C205,4,3)&amp;"_"&amp;ProkustesV!A205&amp;"_"&amp;ProkustesV!B205</f>
        <v>iss_40_3</v>
      </c>
      <c r="B200">
        <f>ProkustesV!E205*ProkustesV!$AC205</f>
        <v>2.0487845812692185</v>
      </c>
      <c r="C200">
        <f>ProkustesV!F205*ProkustesV!$AC205</f>
        <v>0.50868303088635658</v>
      </c>
      <c r="D200">
        <f>ProkustesV!G205*ProkustesV!$AC205</f>
        <v>2.0672407687025918</v>
      </c>
      <c r="E200">
        <f>ProkustesV!H205*ProkustesV!$AC205</f>
        <v>-0.48528900846222972</v>
      </c>
      <c r="F200">
        <f>ProkustesV!I205*ProkustesV!$AC205</f>
        <v>0.45753031145777684</v>
      </c>
      <c r="G200">
        <f>ProkustesV!J205*ProkustesV!$AC205</f>
        <v>8.1411472477410388E-2</v>
      </c>
      <c r="H200">
        <f>ProkustesV!K205*ProkustesV!$AC205</f>
        <v>0.28031185696813488</v>
      </c>
      <c r="I200">
        <f>ProkustesV!L205*ProkustesV!$AC205</f>
        <v>1.1470122021968869</v>
      </c>
      <c r="J200">
        <f>ProkustesV!M205*ProkustesV!$AC205</f>
        <v>0.29982200511939366</v>
      </c>
      <c r="K200">
        <f>ProkustesV!N205*ProkustesV!$AC205</f>
        <v>0.54249685624148425</v>
      </c>
      <c r="L200">
        <f>ProkustesV!O205*ProkustesV!$AC205</f>
        <v>-1.6421362421953167</v>
      </c>
      <c r="M200">
        <f>ProkustesV!P205*ProkustesV!$AC205</f>
        <v>1.1527438063011601</v>
      </c>
      <c r="N200">
        <f>ProkustesV!Q205*ProkustesV!$AC205</f>
        <v>0.30937942857466855</v>
      </c>
      <c r="O200">
        <f>ProkustesV!R205*ProkustesV!$AC205</f>
        <v>-0.41849682085483503</v>
      </c>
      <c r="P200">
        <f>ProkustesV!S205*ProkustesV!$AC205</f>
        <v>0.35129983211042576</v>
      </c>
      <c r="Q200">
        <f>ProkustesV!T205*ProkustesV!$AC205</f>
        <v>-1.3374587345198166</v>
      </c>
      <c r="R200">
        <f>ProkustesV!U205*ProkustesV!$AC205</f>
        <v>-1.6552091550556158</v>
      </c>
      <c r="S200">
        <f>ProkustesV!V205*ProkustesV!$AC205</f>
        <v>-1.2669958925344089</v>
      </c>
      <c r="T200">
        <f>ProkustesV!W205*ProkustesV!$AC205</f>
        <v>-2.5170239147232945</v>
      </c>
      <c r="U200">
        <f>ProkustesV!X205*ProkustesV!$AC205</f>
        <v>7.5897310444127952E-2</v>
      </c>
    </row>
    <row r="201" spans="1:21" x14ac:dyDescent="0.3">
      <c r="A201" t="str">
        <f>MID(ProkustesV!C206,4,3)&amp;"_"&amp;ProkustesV!A206&amp;"_"&amp;ProkustesV!B206</f>
        <v>iss_40_4</v>
      </c>
      <c r="B201">
        <f>ProkustesV!E206*ProkustesV!$AC206</f>
        <v>1.9473066639534931</v>
      </c>
      <c r="C201">
        <f>ProkustesV!F206*ProkustesV!$AC206</f>
        <v>0.46423967401230237</v>
      </c>
      <c r="D201">
        <f>ProkustesV!G206*ProkustesV!$AC206</f>
        <v>1.9671812250425398</v>
      </c>
      <c r="E201">
        <f>ProkustesV!H206*ProkustesV!$AC206</f>
        <v>-0.48404149352428549</v>
      </c>
      <c r="F201">
        <f>ProkustesV!I206*ProkustesV!$AC206</f>
        <v>0.17507725922851655</v>
      </c>
      <c r="G201">
        <f>ProkustesV!J206*ProkustesV!$AC206</f>
        <v>-3.2869331223068815E-2</v>
      </c>
      <c r="H201">
        <f>ProkustesV!K206*ProkustesV!$AC206</f>
        <v>0.22750831393940749</v>
      </c>
      <c r="I201">
        <f>ProkustesV!L206*ProkustesV!$AC206</f>
        <v>1.2590492953038386</v>
      </c>
      <c r="J201">
        <f>ProkustesV!M206*ProkustesV!$AC206</f>
        <v>0.24662128536255132</v>
      </c>
      <c r="K201">
        <f>ProkustesV!N206*ProkustesV!$AC206</f>
        <v>0.51515194317792135</v>
      </c>
      <c r="L201">
        <f>ProkustesV!O206*ProkustesV!$AC206</f>
        <v>-1.2927154641247838</v>
      </c>
      <c r="M201">
        <f>ProkustesV!P206*ProkustesV!$AC206</f>
        <v>1.1471249063263176</v>
      </c>
      <c r="N201">
        <f>ProkustesV!Q206*ProkustesV!$AC206</f>
        <v>0.2337924050801152</v>
      </c>
      <c r="O201">
        <f>ProkustesV!R206*ProkustesV!$AC206</f>
        <v>-0.4332493211905975</v>
      </c>
      <c r="P201">
        <f>ProkustesV!S206*ProkustesV!$AC206</f>
        <v>0.23655463221452511</v>
      </c>
      <c r="Q201">
        <f>ProkustesV!T206*ProkustesV!$AC206</f>
        <v>-1.1772076981294879</v>
      </c>
      <c r="R201">
        <f>ProkustesV!U206*ProkustesV!$AC206</f>
        <v>-1.3818946848110081</v>
      </c>
      <c r="S201">
        <f>ProkustesV!V206*ProkustesV!$AC206</f>
        <v>-1.2567938182163567</v>
      </c>
      <c r="T201">
        <f>ProkustesV!W206*ProkustesV!$AC206</f>
        <v>-2.3594340768778754</v>
      </c>
      <c r="U201">
        <f>ProkustesV!X206*ProkustesV!$AC206</f>
        <v>-1.4031947855311043E-3</v>
      </c>
    </row>
    <row r="202" spans="1:21" x14ac:dyDescent="0.3">
      <c r="A202" t="str">
        <f>MID(ProkustesV!C207,4,3)&amp;"_"&amp;ProkustesV!A207&amp;"_"&amp;ProkustesV!B207</f>
        <v>iss_40_5</v>
      </c>
      <c r="B202">
        <f>ProkustesV!E207*ProkustesV!$AC207</f>
        <v>2.0974050730165446</v>
      </c>
      <c r="C202">
        <f>ProkustesV!F207*ProkustesV!$AC207</f>
        <v>0.55461342994380569</v>
      </c>
      <c r="D202">
        <f>ProkustesV!G207*ProkustesV!$AC207</f>
        <v>2.1298393676569387</v>
      </c>
      <c r="E202">
        <f>ProkustesV!H207*ProkustesV!$AC207</f>
        <v>-0.41132149134935669</v>
      </c>
      <c r="F202">
        <f>ProkustesV!I207*ProkustesV!$AC207</f>
        <v>0.21014159984901226</v>
      </c>
      <c r="G202">
        <f>ProkustesV!J207*ProkustesV!$AC207</f>
        <v>-2.127823064581032E-3</v>
      </c>
      <c r="H202">
        <f>ProkustesV!K207*ProkustesV!$AC207</f>
        <v>0.34747785613215348</v>
      </c>
      <c r="I202">
        <f>ProkustesV!L207*ProkustesV!$AC207</f>
        <v>1.2048115500586272</v>
      </c>
      <c r="J202">
        <f>ProkustesV!M207*ProkustesV!$AC207</f>
        <v>0.3604309773439876</v>
      </c>
      <c r="K202">
        <f>ProkustesV!N207*ProkustesV!$AC207</f>
        <v>0.43566889300788814</v>
      </c>
      <c r="L202">
        <f>ProkustesV!O207*ProkustesV!$AC207</f>
        <v>-1.3794331527373691</v>
      </c>
      <c r="M202">
        <f>ProkustesV!P207*ProkustesV!$AC207</f>
        <v>1.159217083729249</v>
      </c>
      <c r="N202">
        <f>ProkustesV!Q207*ProkustesV!$AC207</f>
        <v>0.395594327357283</v>
      </c>
      <c r="O202">
        <f>ProkustesV!R207*ProkustesV!$AC207</f>
        <v>-0.42401444442236408</v>
      </c>
      <c r="P202">
        <f>ProkustesV!S207*ProkustesV!$AC207</f>
        <v>0.38129700409484435</v>
      </c>
      <c r="Q202">
        <f>ProkustesV!T207*ProkustesV!$AC207</f>
        <v>-1.2987864498706527</v>
      </c>
      <c r="R202">
        <f>ProkustesV!U207*ProkustesV!$AC207</f>
        <v>-1.6620678943856602</v>
      </c>
      <c r="S202">
        <f>ProkustesV!V207*ProkustesV!$AC207</f>
        <v>-1.2462812673536905</v>
      </c>
      <c r="T202">
        <f>ProkustesV!W207*ProkustesV!$AC207</f>
        <v>-2.8806846163107789</v>
      </c>
      <c r="U202">
        <f>ProkustesV!X207*ProkustesV!$AC207</f>
        <v>2.821447583201676E-2</v>
      </c>
    </row>
    <row r="203" spans="1:21" x14ac:dyDescent="0.3">
      <c r="A203" t="str">
        <f>MID(ProkustesV!C208,4,3)&amp;"_"&amp;ProkustesV!A208&amp;"_"&amp;ProkustesV!B208</f>
        <v>iss_41_1</v>
      </c>
      <c r="B203">
        <f>ProkustesV!E208*ProkustesV!$AC208</f>
        <v>2.9004870118126393</v>
      </c>
      <c r="C203">
        <f>ProkustesV!F208*ProkustesV!$AC208</f>
        <v>0.54797685167792909</v>
      </c>
      <c r="D203">
        <f>ProkustesV!G208*ProkustesV!$AC208</f>
        <v>2.9142150242068441</v>
      </c>
      <c r="E203">
        <f>ProkustesV!H208*ProkustesV!$AC208</f>
        <v>-0.60054021894705412</v>
      </c>
      <c r="F203">
        <f>ProkustesV!I208*ProkustesV!$AC208</f>
        <v>0.44221404542656195</v>
      </c>
      <c r="G203">
        <f>ProkustesV!J208*ProkustesV!$AC208</f>
        <v>9.7770861438412363E-2</v>
      </c>
      <c r="H203">
        <f>ProkustesV!K208*ProkustesV!$AC208</f>
        <v>0.26212936489811556</v>
      </c>
      <c r="I203">
        <f>ProkustesV!L208*ProkustesV!$AC208</f>
        <v>1.6440276434209744</v>
      </c>
      <c r="J203">
        <f>ProkustesV!M208*ProkustesV!$AC208</f>
        <v>0.30306425614596161</v>
      </c>
      <c r="K203">
        <f>ProkustesV!N208*ProkustesV!$AC208</f>
        <v>0.70958903877359147</v>
      </c>
      <c r="L203">
        <f>ProkustesV!O208*ProkustesV!$AC208</f>
        <v>-2.0131205694766998</v>
      </c>
      <c r="M203">
        <f>ProkustesV!P208*ProkustesV!$AC208</f>
        <v>1.4119863980433234</v>
      </c>
      <c r="N203">
        <f>ProkustesV!Q208*ProkustesV!$AC208</f>
        <v>0.40310241697927746</v>
      </c>
      <c r="O203">
        <f>ProkustesV!R208*ProkustesV!$AC208</f>
        <v>-0.60078793711142175</v>
      </c>
      <c r="P203">
        <f>ProkustesV!S208*ProkustesV!$AC208</f>
        <v>0.48955962576956946</v>
      </c>
      <c r="Q203">
        <f>ProkustesV!T208*ProkustesV!$AC208</f>
        <v>-1.7063640990768212</v>
      </c>
      <c r="R203">
        <f>ProkustesV!U208*ProkustesV!$AC208</f>
        <v>-2.0890922324507635</v>
      </c>
      <c r="S203">
        <f>ProkustesV!V208*ProkustesV!$AC208</f>
        <v>-1.6345329702622162</v>
      </c>
      <c r="T203">
        <f>ProkustesV!W208*ProkustesV!$AC208</f>
        <v>-3.6125518044595069</v>
      </c>
      <c r="U203">
        <f>ProkustesV!X208*ProkustesV!$AC208</f>
        <v>0.13086872096168342</v>
      </c>
    </row>
    <row r="204" spans="1:21" x14ac:dyDescent="0.3">
      <c r="A204" t="str">
        <f>MID(ProkustesV!C209,4,3)&amp;"_"&amp;ProkustesV!A209&amp;"_"&amp;ProkustesV!B209</f>
        <v>iss_41_2</v>
      </c>
      <c r="B204">
        <f>ProkustesV!E209*ProkustesV!$AC209</f>
        <v>2.3747618903932821</v>
      </c>
      <c r="C204">
        <f>ProkustesV!F209*ProkustesV!$AC209</f>
        <v>0.48626204944634072</v>
      </c>
      <c r="D204">
        <f>ProkustesV!G209*ProkustesV!$AC209</f>
        <v>2.3724394678344605</v>
      </c>
      <c r="E204">
        <f>ProkustesV!H209*ProkustesV!$AC209</f>
        <v>-0.56108910030817616</v>
      </c>
      <c r="F204">
        <f>ProkustesV!I209*ProkustesV!$AC209</f>
        <v>0.40469353823995485</v>
      </c>
      <c r="G204">
        <f>ProkustesV!J209*ProkustesV!$AC209</f>
        <v>-0.11416842101381061</v>
      </c>
      <c r="H204">
        <f>ProkustesV!K209*ProkustesV!$AC209</f>
        <v>0.18266175171333718</v>
      </c>
      <c r="I204">
        <f>ProkustesV!L209*ProkustesV!$AC209</f>
        <v>1.5368996903684804</v>
      </c>
      <c r="J204">
        <f>ProkustesV!M209*ProkustesV!$AC209</f>
        <v>0.21255782346865221</v>
      </c>
      <c r="K204">
        <f>ProkustesV!N209*ProkustesV!$AC209</f>
        <v>0.56479737149214926</v>
      </c>
      <c r="L204">
        <f>ProkustesV!O209*ProkustesV!$AC209</f>
        <v>-1.7201019756950044</v>
      </c>
      <c r="M204">
        <f>ProkustesV!P209*ProkustesV!$AC209</f>
        <v>1.4859818920007548</v>
      </c>
      <c r="N204">
        <f>ProkustesV!Q209*ProkustesV!$AC209</f>
        <v>0.24438378742083219</v>
      </c>
      <c r="O204">
        <f>ProkustesV!R209*ProkustesV!$AC209</f>
        <v>-0.54858370306889692</v>
      </c>
      <c r="P204">
        <f>ProkustesV!S209*ProkustesV!$AC209</f>
        <v>0.28043457145356954</v>
      </c>
      <c r="Q204">
        <f>ProkustesV!T209*ProkustesV!$AC209</f>
        <v>-1.3626711990097979</v>
      </c>
      <c r="R204">
        <f>ProkustesV!U209*ProkustesV!$AC209</f>
        <v>-1.6967841512127255</v>
      </c>
      <c r="S204">
        <f>ProkustesV!V209*ProkustesV!$AC209</f>
        <v>-1.4395392907551925</v>
      </c>
      <c r="T204">
        <f>ProkustesV!W209*ProkustesV!$AC209</f>
        <v>-2.6550496285817977</v>
      </c>
      <c r="U204">
        <f>ProkustesV!X209*ProkustesV!$AC209</f>
        <v>-4.7887241676043649E-2</v>
      </c>
    </row>
    <row r="205" spans="1:21" x14ac:dyDescent="0.3">
      <c r="A205" t="str">
        <f>MID(ProkustesV!C210,4,3)&amp;"_"&amp;ProkustesV!A210&amp;"_"&amp;ProkustesV!B210</f>
        <v>iss_41_3</v>
      </c>
      <c r="B205">
        <f>ProkustesV!E210*ProkustesV!$AC210</f>
        <v>2.3464885059284888</v>
      </c>
      <c r="C205">
        <f>ProkustesV!F210*ProkustesV!$AC210</f>
        <v>0.51290513347716915</v>
      </c>
      <c r="D205">
        <f>ProkustesV!G210*ProkustesV!$AC210</f>
        <v>2.4107472895045556</v>
      </c>
      <c r="E205">
        <f>ProkustesV!H210*ProkustesV!$AC210</f>
        <v>-0.46829189037813812</v>
      </c>
      <c r="F205">
        <f>ProkustesV!I210*ProkustesV!$AC210</f>
        <v>0.39273202575752064</v>
      </c>
      <c r="G205">
        <f>ProkustesV!J210*ProkustesV!$AC210</f>
        <v>-4.407573634401165E-2</v>
      </c>
      <c r="H205">
        <f>ProkustesV!K210*ProkustesV!$AC210</f>
        <v>0.20603371555021213</v>
      </c>
      <c r="I205">
        <f>ProkustesV!L210*ProkustesV!$AC210</f>
        <v>1.4787790492739004</v>
      </c>
      <c r="J205">
        <f>ProkustesV!M210*ProkustesV!$AC210</f>
        <v>0.22731202629224084</v>
      </c>
      <c r="K205">
        <f>ProkustesV!N210*ProkustesV!$AC210</f>
        <v>0.5210981739912256</v>
      </c>
      <c r="L205">
        <f>ProkustesV!O210*ProkustesV!$AC210</f>
        <v>-1.5249283734490469</v>
      </c>
      <c r="M205">
        <f>ProkustesV!P210*ProkustesV!$AC210</f>
        <v>1.6621722919243247</v>
      </c>
      <c r="N205">
        <f>ProkustesV!Q210*ProkustesV!$AC210</f>
        <v>0.30196520172660007</v>
      </c>
      <c r="O205">
        <f>ProkustesV!R210*ProkustesV!$AC210</f>
        <v>-0.51013398483747818</v>
      </c>
      <c r="P205">
        <f>ProkustesV!S210*ProkustesV!$AC210</f>
        <v>0.35916020154171724</v>
      </c>
      <c r="Q205">
        <f>ProkustesV!T210*ProkustesV!$AC210</f>
        <v>-1.5252445896642408</v>
      </c>
      <c r="R205">
        <f>ProkustesV!U210*ProkustesV!$AC210</f>
        <v>-1.7059743188097618</v>
      </c>
      <c r="S205">
        <f>ProkustesV!V210*ProkustesV!$AC210</f>
        <v>-1.6073939137230173</v>
      </c>
      <c r="T205">
        <f>ProkustesV!W210*ProkustesV!$AC210</f>
        <v>-3.0135344497182084</v>
      </c>
      <c r="U205">
        <f>ProkustesV!X210*ProkustesV!$AC210</f>
        <v>-1.9815385071081895E-2</v>
      </c>
    </row>
    <row r="206" spans="1:21" x14ac:dyDescent="0.3">
      <c r="A206" t="str">
        <f>MID(ProkustesV!C211,4,3)&amp;"_"&amp;ProkustesV!A211&amp;"_"&amp;ProkustesV!B211</f>
        <v>iss_41_4</v>
      </c>
      <c r="B206">
        <f>ProkustesV!E211*ProkustesV!$AC211</f>
        <v>2.7576164162486316</v>
      </c>
      <c r="C206">
        <f>ProkustesV!F211*ProkustesV!$AC211</f>
        <v>0.49687760361015371</v>
      </c>
      <c r="D206">
        <f>ProkustesV!G211*ProkustesV!$AC211</f>
        <v>2.7640091586067861</v>
      </c>
      <c r="E206">
        <f>ProkustesV!H211*ProkustesV!$AC211</f>
        <v>-0.61429278899902207</v>
      </c>
      <c r="F206">
        <f>ProkustesV!I211*ProkustesV!$AC211</f>
        <v>0.38384805756827101</v>
      </c>
      <c r="G206">
        <f>ProkustesV!J211*ProkustesV!$AC211</f>
        <v>-0.12225199695771938</v>
      </c>
      <c r="H206">
        <f>ProkustesV!K211*ProkustesV!$AC211</f>
        <v>0.14133958067038835</v>
      </c>
      <c r="I206">
        <f>ProkustesV!L211*ProkustesV!$AC211</f>
        <v>1.8449808840732824</v>
      </c>
      <c r="J206">
        <f>ProkustesV!M211*ProkustesV!$AC211</f>
        <v>0.21518597784261434</v>
      </c>
      <c r="K206">
        <f>ProkustesV!N211*ProkustesV!$AC211</f>
        <v>0.45629118645526878</v>
      </c>
      <c r="L206">
        <f>ProkustesV!O211*ProkustesV!$AC211</f>
        <v>-1.9423850139056329</v>
      </c>
      <c r="M206">
        <f>ProkustesV!P211*ProkustesV!$AC211</f>
        <v>1.8700270761481415</v>
      </c>
      <c r="N206">
        <f>ProkustesV!Q211*ProkustesV!$AC211</f>
        <v>0.33232923314609852</v>
      </c>
      <c r="O206">
        <f>ProkustesV!R211*ProkustesV!$AC211</f>
        <v>-0.52747144203846485</v>
      </c>
      <c r="P206">
        <f>ProkustesV!S211*ProkustesV!$AC211</f>
        <v>0.37045055977758845</v>
      </c>
      <c r="Q206">
        <f>ProkustesV!T211*ProkustesV!$AC211</f>
        <v>-1.6045919624775171</v>
      </c>
      <c r="R206">
        <f>ProkustesV!U211*ProkustesV!$AC211</f>
        <v>-1.9133041699373543</v>
      </c>
      <c r="S206">
        <f>ProkustesV!V211*ProkustesV!$AC211</f>
        <v>-1.7430445861511952</v>
      </c>
      <c r="T206">
        <f>ProkustesV!W211*ProkustesV!$AC211</f>
        <v>-3.1090877554302834</v>
      </c>
      <c r="U206">
        <f>ProkustesV!X211*ProkustesV!$AC211</f>
        <v>-5.6525609332614579E-2</v>
      </c>
    </row>
    <row r="207" spans="1:21" x14ac:dyDescent="0.3">
      <c r="A207" t="str">
        <f>MID(ProkustesV!C212,4,3)&amp;"_"&amp;ProkustesV!A212&amp;"_"&amp;ProkustesV!B212</f>
        <v>iss_41_5</v>
      </c>
      <c r="B207">
        <f>ProkustesV!E212*ProkustesV!$AC212</f>
        <v>2.4085199097568455</v>
      </c>
      <c r="C207">
        <f>ProkustesV!F212*ProkustesV!$AC212</f>
        <v>0.4992523856138823</v>
      </c>
      <c r="D207">
        <f>ProkustesV!G212*ProkustesV!$AC212</f>
        <v>2.4223548758872022</v>
      </c>
      <c r="E207">
        <f>ProkustesV!H212*ProkustesV!$AC212</f>
        <v>-0.5262555870449579</v>
      </c>
      <c r="F207">
        <f>ProkustesV!I212*ProkustesV!$AC212</f>
        <v>0.31056695799578049</v>
      </c>
      <c r="G207">
        <f>ProkustesV!J212*ProkustesV!$AC212</f>
        <v>3.2040937594830031E-2</v>
      </c>
      <c r="H207">
        <f>ProkustesV!K212*ProkustesV!$AC212</f>
        <v>0.25407086406093321</v>
      </c>
      <c r="I207">
        <f>ProkustesV!L212*ProkustesV!$AC212</f>
        <v>1.4340741144882325</v>
      </c>
      <c r="J207">
        <f>ProkustesV!M212*ProkustesV!$AC212</f>
        <v>0.24140237546705778</v>
      </c>
      <c r="K207">
        <f>ProkustesV!N212*ProkustesV!$AC212</f>
        <v>0.61761217864369422</v>
      </c>
      <c r="L207">
        <f>ProkustesV!O212*ProkustesV!$AC212</f>
        <v>-1.723348486920165</v>
      </c>
      <c r="M207">
        <f>ProkustesV!P212*ProkustesV!$AC212</f>
        <v>1.4518696787657108</v>
      </c>
      <c r="N207">
        <f>ProkustesV!Q212*ProkustesV!$AC212</f>
        <v>0.32175670271524348</v>
      </c>
      <c r="O207">
        <f>ProkustesV!R212*ProkustesV!$AC212</f>
        <v>-0.57303706315014535</v>
      </c>
      <c r="P207">
        <f>ProkustesV!S212*ProkustesV!$AC212</f>
        <v>0.33737604791949344</v>
      </c>
      <c r="Q207">
        <f>ProkustesV!T212*ProkustesV!$AC212</f>
        <v>-1.4554746067595901</v>
      </c>
      <c r="R207">
        <f>ProkustesV!U212*ProkustesV!$AC212</f>
        <v>-1.6506169547359599</v>
      </c>
      <c r="S207">
        <f>ProkustesV!V212*ProkustesV!$AC212</f>
        <v>-1.5727432760989468</v>
      </c>
      <c r="T207">
        <f>ProkustesV!W212*ProkustesV!$AC212</f>
        <v>-2.9220834978079684</v>
      </c>
      <c r="U207">
        <f>ProkustesV!X212*ProkustesV!$AC212</f>
        <v>9.2661117381136762E-2</v>
      </c>
    </row>
    <row r="208" spans="1:21" x14ac:dyDescent="0.3">
      <c r="A208" t="str">
        <f>MID(ProkustesV!C213,4,3)&amp;"_"&amp;ProkustesV!A213&amp;"_"&amp;ProkustesV!B213</f>
        <v>iss_42_1</v>
      </c>
      <c r="B208">
        <f>ProkustesV!E213*ProkustesV!$AC213</f>
        <v>1.8255776788427494</v>
      </c>
      <c r="C208">
        <f>ProkustesV!F213*ProkustesV!$AC213</f>
        <v>0.49237073042713853</v>
      </c>
      <c r="D208">
        <f>ProkustesV!G213*ProkustesV!$AC213</f>
        <v>1.8255877171559602</v>
      </c>
      <c r="E208">
        <f>ProkustesV!H213*ProkustesV!$AC213</f>
        <v>-0.51343462495317593</v>
      </c>
      <c r="F208">
        <f>ProkustesV!I213*ProkustesV!$AC213</f>
        <v>8.8554987652366815E-2</v>
      </c>
      <c r="G208">
        <f>ProkustesV!J213*ProkustesV!$AC213</f>
        <v>-2.6797327307994091E-2</v>
      </c>
      <c r="H208">
        <f>ProkustesV!K213*ProkustesV!$AC213</f>
        <v>0.29718175302962085</v>
      </c>
      <c r="I208">
        <f>ProkustesV!L213*ProkustesV!$AC213</f>
        <v>1.4313279466422801</v>
      </c>
      <c r="J208">
        <f>ProkustesV!M213*ProkustesV!$AC213</f>
        <v>0.31189139529317506</v>
      </c>
      <c r="K208">
        <f>ProkustesV!N213*ProkustesV!$AC213</f>
        <v>0.54214420073627545</v>
      </c>
      <c r="L208">
        <f>ProkustesV!O213*ProkustesV!$AC213</f>
        <v>-1.2031068957930604</v>
      </c>
      <c r="M208">
        <f>ProkustesV!P213*ProkustesV!$AC213</f>
        <v>1.1737598871210706</v>
      </c>
      <c r="N208">
        <f>ProkustesV!Q213*ProkustesV!$AC213</f>
        <v>0.33848489465142234</v>
      </c>
      <c r="O208">
        <f>ProkustesV!R213*ProkustesV!$AC213</f>
        <v>-0.56296868149223345</v>
      </c>
      <c r="P208">
        <f>ProkustesV!S213*ProkustesV!$AC213</f>
        <v>0.35346958669695444</v>
      </c>
      <c r="Q208">
        <f>ProkustesV!T213*ProkustesV!$AC213</f>
        <v>-1.4687758740754453</v>
      </c>
      <c r="R208">
        <f>ProkustesV!U213*ProkustesV!$AC213</f>
        <v>-1.050198289808423</v>
      </c>
      <c r="S208">
        <f>ProkustesV!V213*ProkustesV!$AC213</f>
        <v>-1.0348145748127584</v>
      </c>
      <c r="T208">
        <f>ProkustesV!W213*ProkustesV!$AC213</f>
        <v>-2.7874438315520869</v>
      </c>
      <c r="U208">
        <f>ProkustesV!X213*ProkustesV!$AC213</f>
        <v>-3.2811732476723171E-2</v>
      </c>
    </row>
    <row r="209" spans="1:21" x14ac:dyDescent="0.3">
      <c r="A209" t="str">
        <f>MID(ProkustesV!C214,4,3)&amp;"_"&amp;ProkustesV!A214&amp;"_"&amp;ProkustesV!B214</f>
        <v>iss_42_2</v>
      </c>
      <c r="B209">
        <f>ProkustesV!E214*ProkustesV!$AC214</f>
        <v>2.4546183043590362</v>
      </c>
      <c r="C209">
        <f>ProkustesV!F214*ProkustesV!$AC214</f>
        <v>0.64003063638823687</v>
      </c>
      <c r="D209">
        <f>ProkustesV!G214*ProkustesV!$AC214</f>
        <v>2.4854959601680395</v>
      </c>
      <c r="E209">
        <f>ProkustesV!H214*ProkustesV!$AC214</f>
        <v>-0.64377079828737438</v>
      </c>
      <c r="F209">
        <f>ProkustesV!I214*ProkustesV!$AC214</f>
        <v>0.26767619918797958</v>
      </c>
      <c r="G209">
        <f>ProkustesV!J214*ProkustesV!$AC214</f>
        <v>-8.4949188567771935E-2</v>
      </c>
      <c r="H209">
        <f>ProkustesV!K214*ProkustesV!$AC214</f>
        <v>0.18661702265406632</v>
      </c>
      <c r="I209">
        <f>ProkustesV!L214*ProkustesV!$AC214</f>
        <v>1.6787783690436484</v>
      </c>
      <c r="J209">
        <f>ProkustesV!M214*ProkustesV!$AC214</f>
        <v>0.23588238645775439</v>
      </c>
      <c r="K209">
        <f>ProkustesV!N214*ProkustesV!$AC214</f>
        <v>0.54905515764649637</v>
      </c>
      <c r="L209">
        <f>ProkustesV!O214*ProkustesV!$AC214</f>
        <v>-1.3213066086381351</v>
      </c>
      <c r="M209">
        <f>ProkustesV!P214*ProkustesV!$AC214</f>
        <v>1.3017469020288022</v>
      </c>
      <c r="N209">
        <f>ProkustesV!Q214*ProkustesV!$AC214</f>
        <v>0.22085777843784779</v>
      </c>
      <c r="O209">
        <f>ProkustesV!R214*ProkustesV!$AC214</f>
        <v>-0.53104085669483625</v>
      </c>
      <c r="P209">
        <f>ProkustesV!S214*ProkustesV!$AC214</f>
        <v>0.18226101325003827</v>
      </c>
      <c r="Q209">
        <f>ProkustesV!T214*ProkustesV!$AC214</f>
        <v>-1.5539519885271573</v>
      </c>
      <c r="R209">
        <f>ProkustesV!U214*ProkustesV!$AC214</f>
        <v>-1.4060693982578394</v>
      </c>
      <c r="S209">
        <f>ProkustesV!V214*ProkustesV!$AC214</f>
        <v>-1.2881812008083147</v>
      </c>
      <c r="T209">
        <f>ProkustesV!W214*ProkustesV!$AC214</f>
        <v>-3.3060229112685624</v>
      </c>
      <c r="U209">
        <f>ProkustesV!X214*ProkustesV!$AC214</f>
        <v>-6.7727996865733442E-2</v>
      </c>
    </row>
    <row r="210" spans="1:21" x14ac:dyDescent="0.3">
      <c r="A210" t="str">
        <f>MID(ProkustesV!C215,4,3)&amp;"_"&amp;ProkustesV!A215&amp;"_"&amp;ProkustesV!B215</f>
        <v>iss_42_3</v>
      </c>
      <c r="B210">
        <f>ProkustesV!E215*ProkustesV!$AC215</f>
        <v>1.9898142368353355</v>
      </c>
      <c r="C210">
        <f>ProkustesV!F215*ProkustesV!$AC215</f>
        <v>0.49997363932172212</v>
      </c>
      <c r="D210">
        <f>ProkustesV!G215*ProkustesV!$AC215</f>
        <v>1.9652439135505371</v>
      </c>
      <c r="E210">
        <f>ProkustesV!H215*ProkustesV!$AC215</f>
        <v>-0.56057590220045028</v>
      </c>
      <c r="F210">
        <f>ProkustesV!I215*ProkustesV!$AC215</f>
        <v>0.11152237430121278</v>
      </c>
      <c r="G210">
        <f>ProkustesV!J215*ProkustesV!$AC215</f>
        <v>-3.2523971333809104E-2</v>
      </c>
      <c r="H210">
        <f>ProkustesV!K215*ProkustesV!$AC215</f>
        <v>0.26173463628593735</v>
      </c>
      <c r="I210">
        <f>ProkustesV!L215*ProkustesV!$AC215</f>
        <v>1.4875562271673306</v>
      </c>
      <c r="J210">
        <f>ProkustesV!M215*ProkustesV!$AC215</f>
        <v>0.27985211039970903</v>
      </c>
      <c r="K210">
        <f>ProkustesV!N215*ProkustesV!$AC215</f>
        <v>0.45852325279556561</v>
      </c>
      <c r="L210">
        <f>ProkustesV!O215*ProkustesV!$AC215</f>
        <v>-1.2406495926252434</v>
      </c>
      <c r="M210">
        <f>ProkustesV!P215*ProkustesV!$AC215</f>
        <v>1.2390171520662874</v>
      </c>
      <c r="N210">
        <f>ProkustesV!Q215*ProkustesV!$AC215</f>
        <v>0.28526480193252929</v>
      </c>
      <c r="O210">
        <f>ProkustesV!R215*ProkustesV!$AC215</f>
        <v>-0.47050180861503277</v>
      </c>
      <c r="P210">
        <f>ProkustesV!S215*ProkustesV!$AC215</f>
        <v>0.24798917284865149</v>
      </c>
      <c r="Q210">
        <f>ProkustesV!T215*ProkustesV!$AC215</f>
        <v>-1.4310434371760383</v>
      </c>
      <c r="R210">
        <f>ProkustesV!U215*ProkustesV!$AC215</f>
        <v>-0.97841789911782906</v>
      </c>
      <c r="S210">
        <f>ProkustesV!V215*ProkustesV!$AC215</f>
        <v>-1.1927123477497483</v>
      </c>
      <c r="T210">
        <f>ProkustesV!W215*ProkustesV!$AC215</f>
        <v>-2.9223616026827584</v>
      </c>
      <c r="U210">
        <f>ProkustesV!X215*ProkustesV!$AC215</f>
        <v>2.2810531433518902E-3</v>
      </c>
    </row>
    <row r="211" spans="1:21" x14ac:dyDescent="0.3">
      <c r="A211" t="str">
        <f>MID(ProkustesV!C216,4,3)&amp;"_"&amp;ProkustesV!A216&amp;"_"&amp;ProkustesV!B216</f>
        <v>iss_42_4</v>
      </c>
      <c r="B211">
        <f>ProkustesV!E216*ProkustesV!$AC216</f>
        <v>2.3724769612644412</v>
      </c>
      <c r="C211">
        <f>ProkustesV!F216*ProkustesV!$AC216</f>
        <v>0.56092072600002618</v>
      </c>
      <c r="D211">
        <f>ProkustesV!G216*ProkustesV!$AC216</f>
        <v>2.420899940728324</v>
      </c>
      <c r="E211">
        <f>ProkustesV!H216*ProkustesV!$AC216</f>
        <v>-0.54876185420801515</v>
      </c>
      <c r="F211">
        <f>ProkustesV!I216*ProkustesV!$AC216</f>
        <v>0.3586261199643116</v>
      </c>
      <c r="G211">
        <f>ProkustesV!J216*ProkustesV!$AC216</f>
        <v>-0.12989090692487831</v>
      </c>
      <c r="H211">
        <f>ProkustesV!K216*ProkustesV!$AC216</f>
        <v>0.13602097942226607</v>
      </c>
      <c r="I211">
        <f>ProkustesV!L216*ProkustesV!$AC216</f>
        <v>1.3283723769820073</v>
      </c>
      <c r="J211">
        <f>ProkustesV!M216*ProkustesV!$AC216</f>
        <v>0.11853502648374831</v>
      </c>
      <c r="K211">
        <f>ProkustesV!N216*ProkustesV!$AC216</f>
        <v>0.55890633005432866</v>
      </c>
      <c r="L211">
        <f>ProkustesV!O216*ProkustesV!$AC216</f>
        <v>-1.3696453576496228</v>
      </c>
      <c r="M211">
        <f>ProkustesV!P216*ProkustesV!$AC216</f>
        <v>1.1429372688819175</v>
      </c>
      <c r="N211">
        <f>ProkustesV!Q216*ProkustesV!$AC216</f>
        <v>0.15096956823687638</v>
      </c>
      <c r="O211">
        <f>ProkustesV!R216*ProkustesV!$AC216</f>
        <v>-0.43224565091380102</v>
      </c>
      <c r="P211">
        <f>ProkustesV!S216*ProkustesV!$AC216</f>
        <v>0.16165748826414456</v>
      </c>
      <c r="Q211">
        <f>ProkustesV!T216*ProkustesV!$AC216</f>
        <v>-1.270912286036465</v>
      </c>
      <c r="R211">
        <f>ProkustesV!U216*ProkustesV!$AC216</f>
        <v>-1.633509090316815</v>
      </c>
      <c r="S211">
        <f>ProkustesV!V216*ProkustesV!$AC216</f>
        <v>-1.0821124726204849</v>
      </c>
      <c r="T211">
        <f>ProkustesV!W216*ProkustesV!$AC216</f>
        <v>-2.716042151101786</v>
      </c>
      <c r="U211">
        <f>ProkustesV!X216*ProkustesV!$AC216</f>
        <v>-0.12722127889134949</v>
      </c>
    </row>
    <row r="212" spans="1:21" x14ac:dyDescent="0.3">
      <c r="A212" t="str">
        <f>MID(ProkustesV!C217,4,3)&amp;"_"&amp;ProkustesV!A217&amp;"_"&amp;ProkustesV!B217</f>
        <v>iss_42_5</v>
      </c>
      <c r="B212">
        <f>ProkustesV!E217*ProkustesV!$AC217</f>
        <v>2.6752852909188678</v>
      </c>
      <c r="C212">
        <f>ProkustesV!F217*ProkustesV!$AC217</f>
        <v>0.61563696116249211</v>
      </c>
      <c r="D212">
        <f>ProkustesV!G217*ProkustesV!$AC217</f>
        <v>2.7148949218765099</v>
      </c>
      <c r="E212">
        <f>ProkustesV!H217*ProkustesV!$AC217</f>
        <v>-0.68382133445325444</v>
      </c>
      <c r="F212">
        <f>ProkustesV!I217*ProkustesV!$AC217</f>
        <v>0.38675934227894149</v>
      </c>
      <c r="G212">
        <f>ProkustesV!J217*ProkustesV!$AC217</f>
        <v>-4.9844646957008854E-2</v>
      </c>
      <c r="H212">
        <f>ProkustesV!K217*ProkustesV!$AC217</f>
        <v>0.1835483034555829</v>
      </c>
      <c r="I212">
        <f>ProkustesV!L217*ProkustesV!$AC217</f>
        <v>1.5467596088986775</v>
      </c>
      <c r="J212">
        <f>ProkustesV!M217*ProkustesV!$AC217</f>
        <v>0.2013486373677642</v>
      </c>
      <c r="K212">
        <f>ProkustesV!N217*ProkustesV!$AC217</f>
        <v>0.53861930096791044</v>
      </c>
      <c r="L212">
        <f>ProkustesV!O217*ProkustesV!$AC217</f>
        <v>-1.6722189069537201</v>
      </c>
      <c r="M212">
        <f>ProkustesV!P217*ProkustesV!$AC217</f>
        <v>1.3889802855833191</v>
      </c>
      <c r="N212">
        <f>ProkustesV!Q217*ProkustesV!$AC217</f>
        <v>0.25365267824695803</v>
      </c>
      <c r="O212">
        <f>ProkustesV!R217*ProkustesV!$AC217</f>
        <v>-0.53558569859694227</v>
      </c>
      <c r="P212">
        <f>ProkustesV!S217*ProkustesV!$AC217</f>
        <v>0.28649750391744105</v>
      </c>
      <c r="Q212">
        <f>ProkustesV!T217*ProkustesV!$AC217</f>
        <v>-1.4517835346683639</v>
      </c>
      <c r="R212">
        <f>ProkustesV!U217*ProkustesV!$AC217</f>
        <v>-1.7423821617911142</v>
      </c>
      <c r="S212">
        <f>ProkustesV!V217*ProkustesV!$AC217</f>
        <v>-1.2459081737626552</v>
      </c>
      <c r="T212">
        <f>ProkustesV!W217*ProkustesV!$AC217</f>
        <v>-3.2873881693192319</v>
      </c>
      <c r="U212">
        <f>ProkustesV!X217*ProkustesV!$AC217</f>
        <v>-0.12305097617277402</v>
      </c>
    </row>
    <row r="213" spans="1:21" x14ac:dyDescent="0.3">
      <c r="A213" t="str">
        <f>MID(ProkustesV!C218,4,3)&amp;"_"&amp;ProkustesV!A218&amp;"_"&amp;ProkustesV!B218</f>
        <v>iss_43_1</v>
      </c>
      <c r="B213">
        <f>ProkustesV!E218*ProkustesV!$AC218</f>
        <v>2.687810890413604</v>
      </c>
      <c r="C213">
        <f>ProkustesV!F218*ProkustesV!$AC218</f>
        <v>0.57732564463772207</v>
      </c>
      <c r="D213">
        <f>ProkustesV!G218*ProkustesV!$AC218</f>
        <v>2.6993245201725475</v>
      </c>
      <c r="E213">
        <f>ProkustesV!H218*ProkustesV!$AC218</f>
        <v>-0.50151571011131535</v>
      </c>
      <c r="F213">
        <f>ProkustesV!I218*ProkustesV!$AC218</f>
        <v>0.5881794100139679</v>
      </c>
      <c r="G213">
        <f>ProkustesV!J218*ProkustesV!$AC218</f>
        <v>7.8442268889179802E-3</v>
      </c>
      <c r="H213">
        <f>ProkustesV!K218*ProkustesV!$AC218</f>
        <v>0.21135410848553224</v>
      </c>
      <c r="I213">
        <f>ProkustesV!L218*ProkustesV!$AC218</f>
        <v>1.5047174388056335</v>
      </c>
      <c r="J213">
        <f>ProkustesV!M218*ProkustesV!$AC218</f>
        <v>0.20113236238064347</v>
      </c>
      <c r="K213">
        <f>ProkustesV!N218*ProkustesV!$AC218</f>
        <v>0.61356767594924011</v>
      </c>
      <c r="L213">
        <f>ProkustesV!O218*ProkustesV!$AC218</f>
        <v>-1.7336754857049386</v>
      </c>
      <c r="M213">
        <f>ProkustesV!P218*ProkustesV!$AC218</f>
        <v>1.3722977453632066</v>
      </c>
      <c r="N213">
        <f>ProkustesV!Q218*ProkustesV!$AC218</f>
        <v>0.20574364233078046</v>
      </c>
      <c r="O213">
        <f>ProkustesV!R218*ProkustesV!$AC218</f>
        <v>-0.58648021066146694</v>
      </c>
      <c r="P213">
        <f>ProkustesV!S218*ProkustesV!$AC218</f>
        <v>0.18099775663852707</v>
      </c>
      <c r="Q213">
        <f>ProkustesV!T218*ProkustesV!$AC218</f>
        <v>-1.5902990647303787</v>
      </c>
      <c r="R213">
        <f>ProkustesV!U218*ProkustesV!$AC218</f>
        <v>-1.7470087611119489</v>
      </c>
      <c r="S213">
        <f>ProkustesV!V218*ProkustesV!$AC218</f>
        <v>-1.4237399696630082</v>
      </c>
      <c r="T213">
        <f>ProkustesV!W218*ProkustesV!$AC218</f>
        <v>-3.2938565009365286</v>
      </c>
      <c r="U213">
        <f>ProkustesV!X218*ProkustesV!$AC218</f>
        <v>2.6279115229950283E-2</v>
      </c>
    </row>
    <row r="214" spans="1:21" x14ac:dyDescent="0.3">
      <c r="A214" t="str">
        <f>MID(ProkustesV!C219,4,3)&amp;"_"&amp;ProkustesV!A219&amp;"_"&amp;ProkustesV!B219</f>
        <v>iss_43_2</v>
      </c>
      <c r="B214">
        <f>ProkustesV!E219*ProkustesV!$AC219</f>
        <v>2.1659153925784027</v>
      </c>
      <c r="C214">
        <f>ProkustesV!F219*ProkustesV!$AC219</f>
        <v>0.48912031614773605</v>
      </c>
      <c r="D214">
        <f>ProkustesV!G219*ProkustesV!$AC219</f>
        <v>2.1736108422521587</v>
      </c>
      <c r="E214">
        <f>ProkustesV!H219*ProkustesV!$AC219</f>
        <v>-0.62388875419127099</v>
      </c>
      <c r="F214">
        <f>ProkustesV!I219*ProkustesV!$AC219</f>
        <v>0.12650118859248813</v>
      </c>
      <c r="G214">
        <f>ProkustesV!J219*ProkustesV!$AC219</f>
        <v>-5.5244325624523062E-2</v>
      </c>
      <c r="H214">
        <f>ProkustesV!K219*ProkustesV!$AC219</f>
        <v>0.26488798848819578</v>
      </c>
      <c r="I214">
        <f>ProkustesV!L219*ProkustesV!$AC219</f>
        <v>1.4869205736272206</v>
      </c>
      <c r="J214">
        <f>ProkustesV!M219*ProkustesV!$AC219</f>
        <v>0.2539439443908808</v>
      </c>
      <c r="K214">
        <f>ProkustesV!N219*ProkustesV!$AC219</f>
        <v>0.49026873875573462</v>
      </c>
      <c r="L214">
        <f>ProkustesV!O219*ProkustesV!$AC219</f>
        <v>-1.4255070267879149</v>
      </c>
      <c r="M214">
        <f>ProkustesV!P219*ProkustesV!$AC219</f>
        <v>1.1550569859206166</v>
      </c>
      <c r="N214">
        <f>ProkustesV!Q219*ProkustesV!$AC219</f>
        <v>0.26373902998537319</v>
      </c>
      <c r="O214">
        <f>ProkustesV!R219*ProkustesV!$AC219</f>
        <v>-0.42505248224477349</v>
      </c>
      <c r="P214">
        <f>ProkustesV!S219*ProkustesV!$AC219</f>
        <v>0.26875554143356467</v>
      </c>
      <c r="Q214">
        <f>ProkustesV!T219*ProkustesV!$AC219</f>
        <v>-1.2741917642613325</v>
      </c>
      <c r="R214">
        <f>ProkustesV!U219*ProkustesV!$AC219</f>
        <v>-1.3503906492969422</v>
      </c>
      <c r="S214">
        <f>ProkustesV!V219*ProkustesV!$AC219</f>
        <v>-1.1894667925746463</v>
      </c>
      <c r="T214">
        <f>ProkustesV!W219*ProkustesV!$AC219</f>
        <v>-2.7414557157413824</v>
      </c>
      <c r="U214">
        <f>ProkustesV!X219*ProkustesV!$AC219</f>
        <v>-5.3521209407183586E-2</v>
      </c>
    </row>
    <row r="215" spans="1:21" x14ac:dyDescent="0.3">
      <c r="A215" t="str">
        <f>MID(ProkustesV!C220,4,3)&amp;"_"&amp;ProkustesV!A220&amp;"_"&amp;ProkustesV!B220</f>
        <v>iss_43_3</v>
      </c>
      <c r="B215">
        <f>ProkustesV!E220*ProkustesV!$AC220</f>
        <v>2.2170093912201998</v>
      </c>
      <c r="C215">
        <f>ProkustesV!F220*ProkustesV!$AC220</f>
        <v>0.56582952588965474</v>
      </c>
      <c r="D215">
        <f>ProkustesV!G220*ProkustesV!$AC220</f>
        <v>2.2536543264017626</v>
      </c>
      <c r="E215">
        <f>ProkustesV!H220*ProkustesV!$AC220</f>
        <v>-0.54642112364941775</v>
      </c>
      <c r="F215">
        <f>ProkustesV!I220*ProkustesV!$AC220</f>
        <v>0.26088768411477303</v>
      </c>
      <c r="G215">
        <f>ProkustesV!J220*ProkustesV!$AC220</f>
        <v>-1.4367044033995144E-2</v>
      </c>
      <c r="H215">
        <f>ProkustesV!K220*ProkustesV!$AC220</f>
        <v>0.35559980506974909</v>
      </c>
      <c r="I215">
        <f>ProkustesV!L220*ProkustesV!$AC220</f>
        <v>1.5493463895141941</v>
      </c>
      <c r="J215">
        <f>ProkustesV!M220*ProkustesV!$AC220</f>
        <v>0.4158486598907421</v>
      </c>
      <c r="K215">
        <f>ProkustesV!N220*ProkustesV!$AC220</f>
        <v>0.62418274182736289</v>
      </c>
      <c r="L215">
        <f>ProkustesV!O220*ProkustesV!$AC220</f>
        <v>-1.4261880481083988</v>
      </c>
      <c r="M215">
        <f>ProkustesV!P220*ProkustesV!$AC220</f>
        <v>1.3700844869746667</v>
      </c>
      <c r="N215">
        <f>ProkustesV!Q220*ProkustesV!$AC220</f>
        <v>0.42804199717295105</v>
      </c>
      <c r="O215">
        <f>ProkustesV!R220*ProkustesV!$AC220</f>
        <v>-0.59023151256136897</v>
      </c>
      <c r="P215">
        <f>ProkustesV!S220*ProkustesV!$AC220</f>
        <v>0.45551498008401609</v>
      </c>
      <c r="Q215">
        <f>ProkustesV!T220*ProkustesV!$AC220</f>
        <v>-1.6346287023118018</v>
      </c>
      <c r="R215">
        <f>ProkustesV!U220*ProkustesV!$AC220</f>
        <v>-1.4073909051914311</v>
      </c>
      <c r="S215">
        <f>ProkustesV!V220*ProkustesV!$AC220</f>
        <v>-1.34757568924907</v>
      </c>
      <c r="T215">
        <f>ProkustesV!W220*ProkustesV!$AC220</f>
        <v>-3.5529723782957374</v>
      </c>
      <c r="U215">
        <f>ProkustesV!X220*ProkustesV!$AC220</f>
        <v>2.3778600159466267E-2</v>
      </c>
    </row>
    <row r="216" spans="1:21" x14ac:dyDescent="0.3">
      <c r="A216" t="str">
        <f>MID(ProkustesV!C221,4,3)&amp;"_"&amp;ProkustesV!A221&amp;"_"&amp;ProkustesV!B221</f>
        <v>iss_43_4</v>
      </c>
      <c r="B216">
        <f>ProkustesV!E221*ProkustesV!$AC221</f>
        <v>2.824718437142244</v>
      </c>
      <c r="C216">
        <f>ProkustesV!F221*ProkustesV!$AC221</f>
        <v>0.52281440930984957</v>
      </c>
      <c r="D216">
        <f>ProkustesV!G221*ProkustesV!$AC221</f>
        <v>2.8826913406551675</v>
      </c>
      <c r="E216">
        <f>ProkustesV!H221*ProkustesV!$AC221</f>
        <v>-0.65294870603994215</v>
      </c>
      <c r="F216">
        <f>ProkustesV!I221*ProkustesV!$AC221</f>
        <v>0.67970772889940601</v>
      </c>
      <c r="G216">
        <f>ProkustesV!J221*ProkustesV!$AC221</f>
        <v>-0.13709210741281636</v>
      </c>
      <c r="H216">
        <f>ProkustesV!K221*ProkustesV!$AC221</f>
        <v>3.4145256751497009E-2</v>
      </c>
      <c r="I216">
        <f>ProkustesV!L221*ProkustesV!$AC221</f>
        <v>1.5772653069707734</v>
      </c>
      <c r="J216">
        <f>ProkustesV!M221*ProkustesV!$AC221</f>
        <v>8.8973668018563393E-2</v>
      </c>
      <c r="K216">
        <f>ProkustesV!N221*ProkustesV!$AC221</f>
        <v>0.6251705763676938</v>
      </c>
      <c r="L216">
        <f>ProkustesV!O221*ProkustesV!$AC221</f>
        <v>-1.7863780579953445</v>
      </c>
      <c r="M216">
        <f>ProkustesV!P221*ProkustesV!$AC221</f>
        <v>1.4107824246425467</v>
      </c>
      <c r="N216">
        <f>ProkustesV!Q221*ProkustesV!$AC221</f>
        <v>0.13913231277808449</v>
      </c>
      <c r="O216">
        <f>ProkustesV!R221*ProkustesV!$AC221</f>
        <v>-0.58384596108759268</v>
      </c>
      <c r="P216">
        <f>ProkustesV!S221*ProkustesV!$AC221</f>
        <v>0.16782531488552307</v>
      </c>
      <c r="Q216">
        <f>ProkustesV!T221*ProkustesV!$AC221</f>
        <v>-1.4451598518516533</v>
      </c>
      <c r="R216">
        <f>ProkustesV!U221*ProkustesV!$AC221</f>
        <v>-1.5745233453181351</v>
      </c>
      <c r="S216">
        <f>ProkustesV!V221*ProkustesV!$AC221</f>
        <v>-1.2791085131249316</v>
      </c>
      <c r="T216">
        <f>ProkustesV!W221*ProkustesV!$AC221</f>
        <v>-3.4562924566430362</v>
      </c>
      <c r="U216">
        <f>ProkustesV!X221*ProkustesV!$AC221</f>
        <v>-3.7871403380859502E-2</v>
      </c>
    </row>
    <row r="217" spans="1:21" x14ac:dyDescent="0.3">
      <c r="A217" t="str">
        <f>MID(ProkustesV!C222,4,3)&amp;"_"&amp;ProkustesV!A222&amp;"_"&amp;ProkustesV!B222</f>
        <v>iss_43_5</v>
      </c>
      <c r="B217">
        <f>ProkustesV!E222*ProkustesV!$AC222</f>
        <v>2.4644876603520083</v>
      </c>
      <c r="C217">
        <f>ProkustesV!F222*ProkustesV!$AC222</f>
        <v>0.5412722813114097</v>
      </c>
      <c r="D217">
        <f>ProkustesV!G222*ProkustesV!$AC222</f>
        <v>2.5161360765792633</v>
      </c>
      <c r="E217">
        <f>ProkustesV!H222*ProkustesV!$AC222</f>
        <v>-0.52312074970148781</v>
      </c>
      <c r="F217">
        <f>ProkustesV!I222*ProkustesV!$AC222</f>
        <v>0.50786901920083272</v>
      </c>
      <c r="G217">
        <f>ProkustesV!J222*ProkustesV!$AC222</f>
        <v>5.9014010908800117E-2</v>
      </c>
      <c r="H217">
        <f>ProkustesV!K222*ProkustesV!$AC222</f>
        <v>0.15022168114088516</v>
      </c>
      <c r="I217">
        <f>ProkustesV!L222*ProkustesV!$AC222</f>
        <v>1.557997100934287</v>
      </c>
      <c r="J217">
        <f>ProkustesV!M222*ProkustesV!$AC222</f>
        <v>0.21009327421157348</v>
      </c>
      <c r="K217">
        <f>ProkustesV!N222*ProkustesV!$AC222</f>
        <v>0.59605517906486771</v>
      </c>
      <c r="L217">
        <f>ProkustesV!O222*ProkustesV!$AC222</f>
        <v>-1.6399854508510514</v>
      </c>
      <c r="M217">
        <f>ProkustesV!P222*ProkustesV!$AC222</f>
        <v>1.3353253308649748</v>
      </c>
      <c r="N217">
        <f>ProkustesV!Q222*ProkustesV!$AC222</f>
        <v>0.2768798256312861</v>
      </c>
      <c r="O217">
        <f>ProkustesV!R222*ProkustesV!$AC222</f>
        <v>-0.6575857629552786</v>
      </c>
      <c r="P217">
        <f>ProkustesV!S222*ProkustesV!$AC222</f>
        <v>0.31289265908018521</v>
      </c>
      <c r="Q217">
        <f>ProkustesV!T222*ProkustesV!$AC222</f>
        <v>-1.6825087934197871</v>
      </c>
      <c r="R217">
        <f>ProkustesV!U222*ProkustesV!$AC222</f>
        <v>-1.4911943216134034</v>
      </c>
      <c r="S217">
        <f>ProkustesV!V222*ProkustesV!$AC222</f>
        <v>-1.3375473050253257</v>
      </c>
      <c r="T217">
        <f>ProkustesV!W222*ProkustesV!$AC222</f>
        <v>-3.3073898131808135</v>
      </c>
      <c r="U217">
        <f>ProkustesV!X222*ProkustesV!$AC222</f>
        <v>0.11109558726731475</v>
      </c>
    </row>
    <row r="218" spans="1:21" x14ac:dyDescent="0.3">
      <c r="A218" t="str">
        <f>MID(ProkustesV!C223,4,3)&amp;"_"&amp;ProkustesV!A223&amp;"_"&amp;ProkustesV!B223</f>
        <v>iss_44_1</v>
      </c>
      <c r="B218">
        <f>ProkustesV!E223*ProkustesV!$AC223</f>
        <v>2.3387568790847193</v>
      </c>
      <c r="C218">
        <f>ProkustesV!F223*ProkustesV!$AC223</f>
        <v>0.47882739289067683</v>
      </c>
      <c r="D218">
        <f>ProkustesV!G223*ProkustesV!$AC223</f>
        <v>2.3467660759157307</v>
      </c>
      <c r="E218">
        <f>ProkustesV!H223*ProkustesV!$AC223</f>
        <v>-0.51602612542341642</v>
      </c>
      <c r="F218">
        <f>ProkustesV!I223*ProkustesV!$AC223</f>
        <v>0.17123734229131704</v>
      </c>
      <c r="G218">
        <f>ProkustesV!J223*ProkustesV!$AC223</f>
        <v>-1.3445751574438959E-2</v>
      </c>
      <c r="H218">
        <f>ProkustesV!K223*ProkustesV!$AC223</f>
        <v>0.41580108320711634</v>
      </c>
      <c r="I218">
        <f>ProkustesV!L223*ProkustesV!$AC223</f>
        <v>1.4640585693062349</v>
      </c>
      <c r="J218">
        <f>ProkustesV!M223*ProkustesV!$AC223</f>
        <v>0.42443863901684592</v>
      </c>
      <c r="K218">
        <f>ProkustesV!N223*ProkustesV!$AC223</f>
        <v>0.49405736264474331</v>
      </c>
      <c r="L218">
        <f>ProkustesV!O223*ProkustesV!$AC223</f>
        <v>-1.5880523609589945</v>
      </c>
      <c r="M218">
        <f>ProkustesV!P223*ProkustesV!$AC223</f>
        <v>1.2163149511344975</v>
      </c>
      <c r="N218">
        <f>ProkustesV!Q223*ProkustesV!$AC223</f>
        <v>0.3823290668521348</v>
      </c>
      <c r="O218">
        <f>ProkustesV!R223*ProkustesV!$AC223</f>
        <v>-0.51610645540649125</v>
      </c>
      <c r="P218">
        <f>ProkustesV!S223*ProkustesV!$AC223</f>
        <v>0.34398786344899823</v>
      </c>
      <c r="Q218">
        <f>ProkustesV!T223*ProkustesV!$AC223</f>
        <v>-1.3771712794649065</v>
      </c>
      <c r="R218">
        <f>ProkustesV!U223*ProkustesV!$AC223</f>
        <v>-1.4903353993253625</v>
      </c>
      <c r="S218">
        <f>ProkustesV!V223*ProkustesV!$AC223</f>
        <v>-1.1484509913591003</v>
      </c>
      <c r="T218">
        <f>ProkustesV!W223*ProkustesV!$AC223</f>
        <v>-3.3449285944955931</v>
      </c>
      <c r="U218">
        <f>ProkustesV!X223*ProkustesV!$AC223</f>
        <v>-8.2059160340078277E-2</v>
      </c>
    </row>
    <row r="219" spans="1:21" x14ac:dyDescent="0.3">
      <c r="A219" t="str">
        <f>MID(ProkustesV!C224,4,3)&amp;"_"&amp;ProkustesV!A224&amp;"_"&amp;ProkustesV!B224</f>
        <v>iss_44_2</v>
      </c>
      <c r="B219">
        <f>ProkustesV!E224*ProkustesV!$AC224</f>
        <v>2.2858399391344388</v>
      </c>
      <c r="C219">
        <f>ProkustesV!F224*ProkustesV!$AC224</f>
        <v>0.52966181083326314</v>
      </c>
      <c r="D219">
        <f>ProkustesV!G224*ProkustesV!$AC224</f>
        <v>2.2754284897692574</v>
      </c>
      <c r="E219">
        <f>ProkustesV!H224*ProkustesV!$AC224</f>
        <v>-0.47554833108050065</v>
      </c>
      <c r="F219">
        <f>ProkustesV!I224*ProkustesV!$AC224</f>
        <v>0.45729260800427296</v>
      </c>
      <c r="G219">
        <f>ProkustesV!J224*ProkustesV!$AC224</f>
        <v>-3.9880835875740053E-2</v>
      </c>
      <c r="H219">
        <f>ProkustesV!K224*ProkustesV!$AC224</f>
        <v>0.28362929271983667</v>
      </c>
      <c r="I219">
        <f>ProkustesV!L224*ProkustesV!$AC224</f>
        <v>1.3432072528392993</v>
      </c>
      <c r="J219">
        <f>ProkustesV!M224*ProkustesV!$AC224</f>
        <v>0.27431959901381081</v>
      </c>
      <c r="K219">
        <f>ProkustesV!N224*ProkustesV!$AC224</f>
        <v>0.44423977733387715</v>
      </c>
      <c r="L219">
        <f>ProkustesV!O224*ProkustesV!$AC224</f>
        <v>-1.5079098109143882</v>
      </c>
      <c r="M219">
        <f>ProkustesV!P224*ProkustesV!$AC224</f>
        <v>1.1901226940286211</v>
      </c>
      <c r="N219">
        <f>ProkustesV!Q224*ProkustesV!$AC224</f>
        <v>0.28042428833963012</v>
      </c>
      <c r="O219">
        <f>ProkustesV!R224*ProkustesV!$AC224</f>
        <v>-0.54479466555528822</v>
      </c>
      <c r="P219">
        <f>ProkustesV!S224*ProkustesV!$AC224</f>
        <v>0.27339967552256733</v>
      </c>
      <c r="Q219">
        <f>ProkustesV!T224*ProkustesV!$AC224</f>
        <v>-1.2231073891610755</v>
      </c>
      <c r="R219">
        <f>ProkustesV!U224*ProkustesV!$AC224</f>
        <v>-1.5899155521873645</v>
      </c>
      <c r="S219">
        <f>ProkustesV!V224*ProkustesV!$AC224</f>
        <v>-1.2038139198804401</v>
      </c>
      <c r="T219">
        <f>ProkustesV!W224*ProkustesV!$AC224</f>
        <v>-3.0325073964913578</v>
      </c>
      <c r="U219">
        <f>ProkustesV!X224*ProkustesV!$AC224</f>
        <v>-2.0088092848071483E-2</v>
      </c>
    </row>
    <row r="220" spans="1:21" x14ac:dyDescent="0.3">
      <c r="A220" t="str">
        <f>MID(ProkustesV!C225,4,3)&amp;"_"&amp;ProkustesV!A225&amp;"_"&amp;ProkustesV!B225</f>
        <v>iss_44_3</v>
      </c>
      <c r="B220">
        <f>ProkustesV!E225*ProkustesV!$AC225</f>
        <v>2.2537674915059545</v>
      </c>
      <c r="C220">
        <f>ProkustesV!F225*ProkustesV!$AC225</f>
        <v>0.50009104359791667</v>
      </c>
      <c r="D220">
        <f>ProkustesV!G225*ProkustesV!$AC225</f>
        <v>2.2607573531997649</v>
      </c>
      <c r="E220">
        <f>ProkustesV!H225*ProkustesV!$AC225</f>
        <v>-0.53727618199949267</v>
      </c>
      <c r="F220">
        <f>ProkustesV!I225*ProkustesV!$AC225</f>
        <v>0.26083641010424574</v>
      </c>
      <c r="G220">
        <f>ProkustesV!J225*ProkustesV!$AC225</f>
        <v>-0.1188936127213593</v>
      </c>
      <c r="H220">
        <f>ProkustesV!K225*ProkustesV!$AC225</f>
        <v>0.3331461821481545</v>
      </c>
      <c r="I220">
        <f>ProkustesV!L225*ProkustesV!$AC225</f>
        <v>1.5356517834165118</v>
      </c>
      <c r="J220">
        <f>ProkustesV!M225*ProkustesV!$AC225</f>
        <v>0.38031270417706758</v>
      </c>
      <c r="K220">
        <f>ProkustesV!N225*ProkustesV!$AC225</f>
        <v>0.49730956469376542</v>
      </c>
      <c r="L220">
        <f>ProkustesV!O225*ProkustesV!$AC225</f>
        <v>-1.5783026696293239</v>
      </c>
      <c r="M220">
        <f>ProkustesV!P225*ProkustesV!$AC225</f>
        <v>1.2925862865854703</v>
      </c>
      <c r="N220">
        <f>ProkustesV!Q225*ProkustesV!$AC225</f>
        <v>0.3541846243108413</v>
      </c>
      <c r="O220">
        <f>ProkustesV!R225*ProkustesV!$AC225</f>
        <v>-0.57945259084567213</v>
      </c>
      <c r="P220">
        <f>ProkustesV!S225*ProkustesV!$AC225</f>
        <v>0.33488091769103895</v>
      </c>
      <c r="Q220">
        <f>ProkustesV!T225*ProkustesV!$AC225</f>
        <v>-1.374977545408457</v>
      </c>
      <c r="R220">
        <f>ProkustesV!U225*ProkustesV!$AC225</f>
        <v>-1.467465914045764</v>
      </c>
      <c r="S220">
        <f>ProkustesV!V225*ProkustesV!$AC225</f>
        <v>-1.0980737115034056</v>
      </c>
      <c r="T220">
        <f>ProkustesV!W225*ProkustesV!$AC225</f>
        <v>-3.1321176780929139</v>
      </c>
      <c r="U220">
        <f>ProkustesV!X225*ProkustesV!$AC225</f>
        <v>-0.1169644571843424</v>
      </c>
    </row>
    <row r="221" spans="1:21" x14ac:dyDescent="0.3">
      <c r="A221" t="str">
        <f>MID(ProkustesV!C226,4,3)&amp;"_"&amp;ProkustesV!A226&amp;"_"&amp;ProkustesV!B226</f>
        <v>iss_44_4</v>
      </c>
      <c r="B221">
        <f>ProkustesV!E226*ProkustesV!$AC226</f>
        <v>2.2865526833921428</v>
      </c>
      <c r="C221">
        <f>ProkustesV!F226*ProkustesV!$AC226</f>
        <v>0.47476370464009421</v>
      </c>
      <c r="D221">
        <f>ProkustesV!G226*ProkustesV!$AC226</f>
        <v>2.288868148854097</v>
      </c>
      <c r="E221">
        <f>ProkustesV!H226*ProkustesV!$AC226</f>
        <v>-0.51046573888644242</v>
      </c>
      <c r="F221">
        <f>ProkustesV!I226*ProkustesV!$AC226</f>
        <v>0.26935026791743122</v>
      </c>
      <c r="G221">
        <f>ProkustesV!J226*ProkustesV!$AC226</f>
        <v>-9.0681290181584981E-2</v>
      </c>
      <c r="H221">
        <f>ProkustesV!K226*ProkustesV!$AC226</f>
        <v>0.26592315692674018</v>
      </c>
      <c r="I221">
        <f>ProkustesV!L226*ProkustesV!$AC226</f>
        <v>1.3671407620722782</v>
      </c>
      <c r="J221">
        <f>ProkustesV!M226*ProkustesV!$AC226</f>
        <v>0.28405264069959535</v>
      </c>
      <c r="K221">
        <f>ProkustesV!N226*ProkustesV!$AC226</f>
        <v>0.47005614680161739</v>
      </c>
      <c r="L221">
        <f>ProkustesV!O226*ProkustesV!$AC226</f>
        <v>-1.5680087790655508</v>
      </c>
      <c r="M221">
        <f>ProkustesV!P226*ProkustesV!$AC226</f>
        <v>1.2106386180790401</v>
      </c>
      <c r="N221">
        <f>ProkustesV!Q226*ProkustesV!$AC226</f>
        <v>0.30223765122213764</v>
      </c>
      <c r="O221">
        <f>ProkustesV!R226*ProkustesV!$AC226</f>
        <v>-0.45105600359366776</v>
      </c>
      <c r="P221">
        <f>ProkustesV!S226*ProkustesV!$AC226</f>
        <v>0.25604217181991146</v>
      </c>
      <c r="Q221">
        <f>ProkustesV!T226*ProkustesV!$AC226</f>
        <v>-1.2441601168651737</v>
      </c>
      <c r="R221">
        <f>ProkustesV!U226*ProkustesV!$AC226</f>
        <v>-1.5624727621217418</v>
      </c>
      <c r="S221">
        <f>ProkustesV!V226*ProkustesV!$AC226</f>
        <v>-1.1443008102277994</v>
      </c>
      <c r="T221">
        <f>ProkustesV!W226*ProkustesV!$AC226</f>
        <v>-2.8225468454472535</v>
      </c>
      <c r="U221">
        <f>ProkustesV!X226*ProkustesV!$AC226</f>
        <v>-8.1929719163392936E-2</v>
      </c>
    </row>
    <row r="222" spans="1:21" x14ac:dyDescent="0.3">
      <c r="A222" t="str">
        <f>MID(ProkustesV!C227,4,3)&amp;"_"&amp;ProkustesV!A227&amp;"_"&amp;ProkustesV!B227</f>
        <v>iss_44_5</v>
      </c>
      <c r="B222">
        <f>ProkustesV!E227*ProkustesV!$AC227</f>
        <v>2.5077628170219626</v>
      </c>
      <c r="C222">
        <f>ProkustesV!F227*ProkustesV!$AC227</f>
        <v>0.53046487122646957</v>
      </c>
      <c r="D222">
        <f>ProkustesV!G227*ProkustesV!$AC227</f>
        <v>2.5048529116824105</v>
      </c>
      <c r="E222">
        <f>ProkustesV!H227*ProkustesV!$AC227</f>
        <v>-0.48876304978233664</v>
      </c>
      <c r="F222">
        <f>ProkustesV!I227*ProkustesV!$AC227</f>
        <v>0.52317156122817354</v>
      </c>
      <c r="G222">
        <f>ProkustesV!J227*ProkustesV!$AC227</f>
        <v>5.9231410979409607E-2</v>
      </c>
      <c r="H222">
        <f>ProkustesV!K227*ProkustesV!$AC227</f>
        <v>0.36401508810593991</v>
      </c>
      <c r="I222">
        <f>ProkustesV!L227*ProkustesV!$AC227</f>
        <v>1.2993398857714935</v>
      </c>
      <c r="J222">
        <f>ProkustesV!M227*ProkustesV!$AC227</f>
        <v>0.35805393916748696</v>
      </c>
      <c r="K222">
        <f>ProkustesV!N227*ProkustesV!$AC227</f>
        <v>0.51894420424038534</v>
      </c>
      <c r="L222">
        <f>ProkustesV!O227*ProkustesV!$AC227</f>
        <v>-1.9530836961326128</v>
      </c>
      <c r="M222">
        <f>ProkustesV!P227*ProkustesV!$AC227</f>
        <v>1.3016038560796281</v>
      </c>
      <c r="N222">
        <f>ProkustesV!Q227*ProkustesV!$AC227</f>
        <v>0.41933910377698497</v>
      </c>
      <c r="O222">
        <f>ProkustesV!R227*ProkustesV!$AC227</f>
        <v>-0.53927644831841304</v>
      </c>
      <c r="P222">
        <f>ProkustesV!S227*ProkustesV!$AC227</f>
        <v>0.4558254794971523</v>
      </c>
      <c r="Q222">
        <f>ProkustesV!T227*ProkustesV!$AC227</f>
        <v>-1.5261526173477558</v>
      </c>
      <c r="R222">
        <f>ProkustesV!U227*ProkustesV!$AC227</f>
        <v>-1.6651885340111685</v>
      </c>
      <c r="S222">
        <f>ProkustesV!V227*ProkustesV!$AC227</f>
        <v>-1.2904694710331239</v>
      </c>
      <c r="T222">
        <f>ProkustesV!W227*ProkustesV!$AC227</f>
        <v>-3.5147499494155996</v>
      </c>
      <c r="U222">
        <f>ProkustesV!X227*ProkustesV!$AC227</f>
        <v>0.13507780586198759</v>
      </c>
    </row>
    <row r="223" spans="1:21" x14ac:dyDescent="0.3">
      <c r="A223" t="str">
        <f>MID(ProkustesV!C228,4,3)&amp;"_"&amp;ProkustesV!A228&amp;"_"&amp;ProkustesV!B228</f>
        <v>oel_45_1</v>
      </c>
      <c r="B223">
        <f>ProkustesV!E228*ProkustesV!$AC228</f>
        <v>2.1543980412483674</v>
      </c>
      <c r="C223">
        <f>ProkustesV!F228*ProkustesV!$AC228</f>
        <v>0.43483974083923105</v>
      </c>
      <c r="D223">
        <f>ProkustesV!G228*ProkustesV!$AC228</f>
        <v>2.1748267356585935</v>
      </c>
      <c r="E223">
        <f>ProkustesV!H228*ProkustesV!$AC228</f>
        <v>-0.45133712141964788</v>
      </c>
      <c r="F223">
        <f>ProkustesV!I228*ProkustesV!$AC228</f>
        <v>0.2663495025955912</v>
      </c>
      <c r="G223">
        <f>ProkustesV!J228*ProkustesV!$AC228</f>
        <v>-2.9465333091966632E-2</v>
      </c>
      <c r="H223">
        <f>ProkustesV!K228*ProkustesV!$AC228</f>
        <v>0.35322718823290511</v>
      </c>
      <c r="I223">
        <f>ProkustesV!L228*ProkustesV!$AC228</f>
        <v>1.2645889277608404</v>
      </c>
      <c r="J223">
        <f>ProkustesV!M228*ProkustesV!$AC228</f>
        <v>0.36075105952793574</v>
      </c>
      <c r="K223">
        <f>ProkustesV!N228*ProkustesV!$AC228</f>
        <v>0.47368851648024829</v>
      </c>
      <c r="L223">
        <f>ProkustesV!O228*ProkustesV!$AC228</f>
        <v>-1.7080770152754678</v>
      </c>
      <c r="M223">
        <f>ProkustesV!P228*ProkustesV!$AC228</f>
        <v>1.0823021161003608</v>
      </c>
      <c r="N223">
        <f>ProkustesV!Q228*ProkustesV!$AC228</f>
        <v>0.34838346159446237</v>
      </c>
      <c r="O223">
        <f>ProkustesV!R228*ProkustesV!$AC228</f>
        <v>-0.45102229006315281</v>
      </c>
      <c r="P223">
        <f>ProkustesV!S228*ProkustesV!$AC228</f>
        <v>0.35494435131375407</v>
      </c>
      <c r="Q223">
        <f>ProkustesV!T228*ProkustesV!$AC228</f>
        <v>-1.2735227432827998</v>
      </c>
      <c r="R223">
        <f>ProkustesV!U228*ProkustesV!$AC228</f>
        <v>-1.4671684962855638</v>
      </c>
      <c r="S223">
        <f>ProkustesV!V228*ProkustesV!$AC228</f>
        <v>-1.1310166950785925</v>
      </c>
      <c r="T223">
        <f>ProkustesV!W228*ProkustesV!$AC228</f>
        <v>-2.83763102235929</v>
      </c>
      <c r="U223">
        <f>ProkustesV!X228*ProkustesV!$AC228</f>
        <v>8.0943739880092805E-2</v>
      </c>
    </row>
    <row r="224" spans="1:21" x14ac:dyDescent="0.3">
      <c r="A224" t="str">
        <f>MID(ProkustesV!C229,4,3)&amp;"_"&amp;ProkustesV!A229&amp;"_"&amp;ProkustesV!B229</f>
        <v>oel_45_2</v>
      </c>
      <c r="B224">
        <f>ProkustesV!E229*ProkustesV!$AC229</f>
        <v>2.467727223548803</v>
      </c>
      <c r="C224">
        <f>ProkustesV!F229*ProkustesV!$AC229</f>
        <v>0.48543644341644276</v>
      </c>
      <c r="D224">
        <f>ProkustesV!G229*ProkustesV!$AC229</f>
        <v>2.4956426764035817</v>
      </c>
      <c r="E224">
        <f>ProkustesV!H229*ProkustesV!$AC229</f>
        <v>-0.53647282393971929</v>
      </c>
      <c r="F224">
        <f>ProkustesV!I229*ProkustesV!$AC229</f>
        <v>0.11449862178709597</v>
      </c>
      <c r="G224">
        <f>ProkustesV!J229*ProkustesV!$AC229</f>
        <v>-8.2595076926437416E-2</v>
      </c>
      <c r="H224">
        <f>ProkustesV!K229*ProkustesV!$AC229</f>
        <v>0.28434035846044914</v>
      </c>
      <c r="I224">
        <f>ProkustesV!L229*ProkustesV!$AC229</f>
        <v>1.4191496754794863</v>
      </c>
      <c r="J224">
        <f>ProkustesV!M229*ProkustesV!$AC229</f>
        <v>0.32775731529328017</v>
      </c>
      <c r="K224">
        <f>ProkustesV!N229*ProkustesV!$AC229</f>
        <v>0.51706899337526802</v>
      </c>
      <c r="L224">
        <f>ProkustesV!O229*ProkustesV!$AC229</f>
        <v>-1.6791380151459665</v>
      </c>
      <c r="M224">
        <f>ProkustesV!P229*ProkustesV!$AC229</f>
        <v>1.2358856506573113</v>
      </c>
      <c r="N224">
        <f>ProkustesV!Q229*ProkustesV!$AC229</f>
        <v>0.3318091357705803</v>
      </c>
      <c r="O224">
        <f>ProkustesV!R229*ProkustesV!$AC229</f>
        <v>-0.52888615787477011</v>
      </c>
      <c r="P224">
        <f>ProkustesV!S229*ProkustesV!$AC229</f>
        <v>0.32701044143196395</v>
      </c>
      <c r="Q224">
        <f>ProkustesV!T229*ProkustesV!$AC229</f>
        <v>-1.3513116110425487</v>
      </c>
      <c r="R224">
        <f>ProkustesV!U229*ProkustesV!$AC229</f>
        <v>-1.5183397654823629</v>
      </c>
      <c r="S224">
        <f>ProkustesV!V229*ProkustesV!$AC229</f>
        <v>-1.1109361551505055</v>
      </c>
      <c r="T224">
        <f>ProkustesV!W229*ProkustesV!$AC229</f>
        <v>-3.1513014405423259</v>
      </c>
      <c r="U224">
        <f>ProkustesV!X229*ProkustesV!$AC229</f>
        <v>-4.7339295350442068E-2</v>
      </c>
    </row>
    <row r="225" spans="1:21" x14ac:dyDescent="0.3">
      <c r="A225" t="str">
        <f>MID(ProkustesV!C230,4,3)&amp;"_"&amp;ProkustesV!A230&amp;"_"&amp;ProkustesV!B230</f>
        <v>oel_45_3</v>
      </c>
      <c r="B225">
        <f>ProkustesV!E230*ProkustesV!$AC230</f>
        <v>2.3093497979556048</v>
      </c>
      <c r="C225">
        <f>ProkustesV!F230*ProkustesV!$AC230</f>
        <v>0.46274189123557929</v>
      </c>
      <c r="D225">
        <f>ProkustesV!G230*ProkustesV!$AC230</f>
        <v>2.3085785158861656</v>
      </c>
      <c r="E225">
        <f>ProkustesV!H230*ProkustesV!$AC230</f>
        <v>-0.48050654122643771</v>
      </c>
      <c r="F225">
        <f>ProkustesV!I230*ProkustesV!$AC230</f>
        <v>0.36079262387826228</v>
      </c>
      <c r="G225">
        <f>ProkustesV!J230*ProkustesV!$AC230</f>
        <v>1.268397978578106E-2</v>
      </c>
      <c r="H225">
        <f>ProkustesV!K230*ProkustesV!$AC230</f>
        <v>0.20373333812954844</v>
      </c>
      <c r="I225">
        <f>ProkustesV!L230*ProkustesV!$AC230</f>
        <v>1.2089545583752921</v>
      </c>
      <c r="J225">
        <f>ProkustesV!M230*ProkustesV!$AC230</f>
        <v>0.25087781787188501</v>
      </c>
      <c r="K225">
        <f>ProkustesV!N230*ProkustesV!$AC230</f>
        <v>0.43012595884381544</v>
      </c>
      <c r="L225">
        <f>ProkustesV!O230*ProkustesV!$AC230</f>
        <v>-1.739142605044818</v>
      </c>
      <c r="M225">
        <f>ProkustesV!P230*ProkustesV!$AC230</f>
        <v>1.0788212219784079</v>
      </c>
      <c r="N225">
        <f>ProkustesV!Q230*ProkustesV!$AC230</f>
        <v>0.25798291205624457</v>
      </c>
      <c r="O225">
        <f>ProkustesV!R230*ProkustesV!$AC230</f>
        <v>-0.47204978889059979</v>
      </c>
      <c r="P225">
        <f>ProkustesV!S230*ProkustesV!$AC230</f>
        <v>0.2805869467764146</v>
      </c>
      <c r="Q225">
        <f>ProkustesV!T230*ProkustesV!$AC230</f>
        <v>-1.2592738757992072</v>
      </c>
      <c r="R225">
        <f>ProkustesV!U230*ProkustesV!$AC230</f>
        <v>-1.5010352490120318</v>
      </c>
      <c r="S225">
        <f>ProkustesV!V230*ProkustesV!$AC230</f>
        <v>-1.0354434431794464</v>
      </c>
      <c r="T225">
        <f>ProkustesV!W230*ProkustesV!$AC230</f>
        <v>-2.7317279275571944</v>
      </c>
      <c r="U225">
        <f>ProkustesV!X230*ProkustesV!$AC230</f>
        <v>5.3945327765687508E-2</v>
      </c>
    </row>
    <row r="226" spans="1:21" x14ac:dyDescent="0.3">
      <c r="A226" t="str">
        <f>MID(ProkustesV!C231,4,3)&amp;"_"&amp;ProkustesV!A231&amp;"_"&amp;ProkustesV!B231</f>
        <v>oel_45_4</v>
      </c>
      <c r="B226">
        <f>ProkustesV!E231*ProkustesV!$AC231</f>
        <v>2.2083427941444893</v>
      </c>
      <c r="C226">
        <f>ProkustesV!F231*ProkustesV!$AC231</f>
        <v>0.47156851307437991</v>
      </c>
      <c r="D226">
        <f>ProkustesV!G231*ProkustesV!$AC231</f>
        <v>2.2000874496344043</v>
      </c>
      <c r="E226">
        <f>ProkustesV!H231*ProkustesV!$AC231</f>
        <v>-0.48000985219780518</v>
      </c>
      <c r="F226">
        <f>ProkustesV!I231*ProkustesV!$AC231</f>
        <v>0.28875810404518837</v>
      </c>
      <c r="G226">
        <f>ProkustesV!J231*ProkustesV!$AC231</f>
        <v>6.1509064038787822E-2</v>
      </c>
      <c r="H226">
        <f>ProkustesV!K231*ProkustesV!$AC231</f>
        <v>0.51030878542458491</v>
      </c>
      <c r="I226">
        <f>ProkustesV!L231*ProkustesV!$AC231</f>
        <v>1.2099565668267422</v>
      </c>
      <c r="J226">
        <f>ProkustesV!M231*ProkustesV!$AC231</f>
        <v>0.50206400212282842</v>
      </c>
      <c r="K226">
        <f>ProkustesV!N231*ProkustesV!$AC231</f>
        <v>0.44705066793984383</v>
      </c>
      <c r="L226">
        <f>ProkustesV!O231*ProkustesV!$AC231</f>
        <v>-1.6963706184081706</v>
      </c>
      <c r="M226">
        <f>ProkustesV!P231*ProkustesV!$AC231</f>
        <v>1.1772578923742163</v>
      </c>
      <c r="N226">
        <f>ProkustesV!Q231*ProkustesV!$AC231</f>
        <v>0.50202175728951459</v>
      </c>
      <c r="O226">
        <f>ProkustesV!R231*ProkustesV!$AC231</f>
        <v>-0.34046284635238272</v>
      </c>
      <c r="P226">
        <f>ProkustesV!S231*ProkustesV!$AC231</f>
        <v>0.53478379899201123</v>
      </c>
      <c r="Q226">
        <f>ProkustesV!T231*ProkustesV!$AC231</f>
        <v>-1.2756355479538863</v>
      </c>
      <c r="R226">
        <f>ProkustesV!U231*ProkustesV!$AC231</f>
        <v>-1.7867393576720865</v>
      </c>
      <c r="S226">
        <f>ProkustesV!V231*ProkustesV!$AC231</f>
        <v>-1.2673097953882781</v>
      </c>
      <c r="T226">
        <f>ProkustesV!W231*ProkustesV!$AC231</f>
        <v>-3.2632608227093356</v>
      </c>
      <c r="U226">
        <f>ProkustesV!X231*ProkustesV!$AC231</f>
        <v>-3.9252256260617268E-3</v>
      </c>
    </row>
    <row r="227" spans="1:21" x14ac:dyDescent="0.3">
      <c r="A227" t="str">
        <f>MID(ProkustesV!C232,4,3)&amp;"_"&amp;ProkustesV!A232&amp;"_"&amp;ProkustesV!B232</f>
        <v>oel_45_5</v>
      </c>
      <c r="B227">
        <f>ProkustesV!E232*ProkustesV!$AC232</f>
        <v>2.0619538510623658</v>
      </c>
      <c r="C227">
        <f>ProkustesV!F232*ProkustesV!$AC232</f>
        <v>0.56438524338792906</v>
      </c>
      <c r="D227">
        <f>ProkustesV!G232*ProkustesV!$AC232</f>
        <v>2.072282548103725</v>
      </c>
      <c r="E227">
        <f>ProkustesV!H232*ProkustesV!$AC232</f>
        <v>-0.47750452982297115</v>
      </c>
      <c r="F227">
        <f>ProkustesV!I232*ProkustesV!$AC232</f>
        <v>0.24357558694217402</v>
      </c>
      <c r="G227">
        <f>ProkustesV!J232*ProkustesV!$AC232</f>
        <v>-1.2436752017288617E-2</v>
      </c>
      <c r="H227">
        <f>ProkustesV!K232*ProkustesV!$AC232</f>
        <v>0.41119581774275932</v>
      </c>
      <c r="I227">
        <f>ProkustesV!L232*ProkustesV!$AC232</f>
        <v>1.2720016125721469</v>
      </c>
      <c r="J227">
        <f>ProkustesV!M232*ProkustesV!$AC232</f>
        <v>0.43154209993987175</v>
      </c>
      <c r="K227">
        <f>ProkustesV!N232*ProkustesV!$AC232</f>
        <v>0.49050378518308085</v>
      </c>
      <c r="L227">
        <f>ProkustesV!O232*ProkustesV!$AC232</f>
        <v>-1.505335526776628</v>
      </c>
      <c r="M227">
        <f>ProkustesV!P232*ProkustesV!$AC232</f>
        <v>1.1242778570991006</v>
      </c>
      <c r="N227">
        <f>ProkustesV!Q232*ProkustesV!$AC232</f>
        <v>0.39156367873760611</v>
      </c>
      <c r="O227">
        <f>ProkustesV!R232*ProkustesV!$AC232</f>
        <v>-0.53426939530051154</v>
      </c>
      <c r="P227">
        <f>ProkustesV!S232*ProkustesV!$AC232</f>
        <v>0.40366549596616014</v>
      </c>
      <c r="Q227">
        <f>ProkustesV!T232*ProkustesV!$AC232</f>
        <v>-1.290510594158111</v>
      </c>
      <c r="R227">
        <f>ProkustesV!U232*ProkustesV!$AC232</f>
        <v>-1.5698477308880348</v>
      </c>
      <c r="S227">
        <f>ProkustesV!V232*ProkustesV!$AC232</f>
        <v>-1.1438093742531399</v>
      </c>
      <c r="T227">
        <f>ProkustesV!W232*ProkustesV!$AC232</f>
        <v>-2.9405892940072245</v>
      </c>
      <c r="U227">
        <f>ProkustesV!X232*ProkustesV!$AC232</f>
        <v>7.3601348727423193E-3</v>
      </c>
    </row>
    <row r="228" spans="1:21" x14ac:dyDescent="0.3">
      <c r="A228" t="str">
        <f>MID(ProkustesV!C233,4,3)&amp;"_"&amp;ProkustesV!A233&amp;"_"&amp;ProkustesV!B233</f>
        <v>oel_46_1</v>
      </c>
      <c r="B228">
        <f>ProkustesV!E233*ProkustesV!$AC233</f>
        <v>2.312899532340313</v>
      </c>
      <c r="C228">
        <f>ProkustesV!F233*ProkustesV!$AC233</f>
        <v>0.53133390056755314</v>
      </c>
      <c r="D228">
        <f>ProkustesV!G233*ProkustesV!$AC233</f>
        <v>2.3188842030362449</v>
      </c>
      <c r="E228">
        <f>ProkustesV!H233*ProkustesV!$AC233</f>
        <v>-0.46848704974305005</v>
      </c>
      <c r="F228">
        <f>ProkustesV!I233*ProkustesV!$AC233</f>
        <v>0.25185702983351788</v>
      </c>
      <c r="G228">
        <f>ProkustesV!J233*ProkustesV!$AC233</f>
        <v>1.3477556492410963E-2</v>
      </c>
      <c r="H228">
        <f>ProkustesV!K233*ProkustesV!$AC233</f>
        <v>0.40915905142745979</v>
      </c>
      <c r="I228">
        <f>ProkustesV!L233*ProkustesV!$AC233</f>
        <v>1.0130268261789706</v>
      </c>
      <c r="J228">
        <f>ProkustesV!M233*ProkustesV!$AC233</f>
        <v>0.38280865232600497</v>
      </c>
      <c r="K228">
        <f>ProkustesV!N233*ProkustesV!$AC233</f>
        <v>0.48132927180957696</v>
      </c>
      <c r="L228">
        <f>ProkustesV!O233*ProkustesV!$AC233</f>
        <v>-1.7453486134158493</v>
      </c>
      <c r="M228">
        <f>ProkustesV!P233*ProkustesV!$AC233</f>
        <v>0.96084919862962881</v>
      </c>
      <c r="N228">
        <f>ProkustesV!Q233*ProkustesV!$AC233</f>
        <v>0.37547868566375536</v>
      </c>
      <c r="O228">
        <f>ProkustesV!R233*ProkustesV!$AC233</f>
        <v>-0.35574879366022349</v>
      </c>
      <c r="P228">
        <f>ProkustesV!S233*ProkustesV!$AC233</f>
        <v>0.3983057702464588</v>
      </c>
      <c r="Q228">
        <f>ProkustesV!T233*ProkustesV!$AC233</f>
        <v>-1.0963771699627609</v>
      </c>
      <c r="R228">
        <f>ProkustesV!U233*ProkustesV!$AC233</f>
        <v>-1.9213860565705605</v>
      </c>
      <c r="S228">
        <f>ProkustesV!V233*ProkustesV!$AC233</f>
        <v>-1.1007387845799268</v>
      </c>
      <c r="T228">
        <f>ProkustesV!W233*ProkustesV!$AC233</f>
        <v>-2.7826543506287358</v>
      </c>
      <c r="U228">
        <f>ProkustesV!X233*ProkustesV!$AC233</f>
        <v>2.1335713569296842E-2</v>
      </c>
    </row>
    <row r="229" spans="1:21" x14ac:dyDescent="0.3">
      <c r="A229" t="str">
        <f>MID(ProkustesV!C234,4,3)&amp;"_"&amp;ProkustesV!A234&amp;"_"&amp;ProkustesV!B234</f>
        <v>oel_46_2</v>
      </c>
      <c r="B229">
        <f>ProkustesV!E234*ProkustesV!$AC234</f>
        <v>2.2768919014373687</v>
      </c>
      <c r="C229">
        <f>ProkustesV!F234*ProkustesV!$AC234</f>
        <v>0.54936296318096911</v>
      </c>
      <c r="D229">
        <f>ProkustesV!G234*ProkustesV!$AC234</f>
        <v>2.3091861186398051</v>
      </c>
      <c r="E229">
        <f>ProkustesV!H234*ProkustesV!$AC234</f>
        <v>-0.55424350507805464</v>
      </c>
      <c r="F229">
        <f>ProkustesV!I234*ProkustesV!$AC234</f>
        <v>0.4242520836477332</v>
      </c>
      <c r="G229">
        <f>ProkustesV!J234*ProkustesV!$AC234</f>
        <v>1.7870257131757633E-2</v>
      </c>
      <c r="H229">
        <f>ProkustesV!K234*ProkustesV!$AC234</f>
        <v>0.22829262517588866</v>
      </c>
      <c r="I229">
        <f>ProkustesV!L234*ProkustesV!$AC234</f>
        <v>1.3553241139814376</v>
      </c>
      <c r="J229">
        <f>ProkustesV!M234*ProkustesV!$AC234</f>
        <v>0.25062141482209699</v>
      </c>
      <c r="K229">
        <f>ProkustesV!N234*ProkustesV!$AC234</f>
        <v>0.59233724662130272</v>
      </c>
      <c r="L229">
        <f>ProkustesV!O234*ProkustesV!$AC234</f>
        <v>-1.7639495446871143</v>
      </c>
      <c r="M229">
        <f>ProkustesV!P234*ProkustesV!$AC234</f>
        <v>1.1674746191269223</v>
      </c>
      <c r="N229">
        <f>ProkustesV!Q234*ProkustesV!$AC234</f>
        <v>0.28411459929140948</v>
      </c>
      <c r="O229">
        <f>ProkustesV!R234*ProkustesV!$AC234</f>
        <v>-0.55214305441889944</v>
      </c>
      <c r="P229">
        <f>ProkustesV!S234*ProkustesV!$AC234</f>
        <v>0.30903494200834647</v>
      </c>
      <c r="Q229">
        <f>ProkustesV!T234*ProkustesV!$AC234</f>
        <v>-1.4036892342384688</v>
      </c>
      <c r="R229">
        <f>ProkustesV!U234*ProkustesV!$AC234</f>
        <v>-1.6931743488674764</v>
      </c>
      <c r="S229">
        <f>ProkustesV!V234*ProkustesV!$AC234</f>
        <v>-1.2509225151072787</v>
      </c>
      <c r="T229">
        <f>ProkustesV!W234*ProkustesV!$AC234</f>
        <v>-2.6252697914680576</v>
      </c>
      <c r="U229">
        <f>ProkustesV!X234*ProkustesV!$AC234</f>
        <v>7.8627189549508522E-2</v>
      </c>
    </row>
    <row r="230" spans="1:21" x14ac:dyDescent="0.3">
      <c r="A230" t="str">
        <f>MID(ProkustesV!C235,4,3)&amp;"_"&amp;ProkustesV!A235&amp;"_"&amp;ProkustesV!B235</f>
        <v>oel_46_3</v>
      </c>
      <c r="B230">
        <f>ProkustesV!E235*ProkustesV!$AC235</f>
        <v>2.2219421403090673</v>
      </c>
      <c r="C230">
        <f>ProkustesV!F235*ProkustesV!$AC235</f>
        <v>0.58264692297557064</v>
      </c>
      <c r="D230">
        <f>ProkustesV!G235*ProkustesV!$AC235</f>
        <v>2.2103927811395057</v>
      </c>
      <c r="E230">
        <f>ProkustesV!H235*ProkustesV!$AC235</f>
        <v>-0.53082561386526983</v>
      </c>
      <c r="F230">
        <f>ProkustesV!I235*ProkustesV!$AC235</f>
        <v>0.38022883980150257</v>
      </c>
      <c r="G230">
        <f>ProkustesV!J235*ProkustesV!$AC235</f>
        <v>1.4205067762249893E-2</v>
      </c>
      <c r="H230">
        <f>ProkustesV!K235*ProkustesV!$AC235</f>
        <v>0.20461900891544227</v>
      </c>
      <c r="I230">
        <f>ProkustesV!L235*ProkustesV!$AC235</f>
        <v>1.1814532885438687</v>
      </c>
      <c r="J230">
        <f>ProkustesV!M235*ProkustesV!$AC235</f>
        <v>0.21701685957418002</v>
      </c>
      <c r="K230">
        <f>ProkustesV!N235*ProkustesV!$AC235</f>
        <v>0.51768070428627044</v>
      </c>
      <c r="L230">
        <f>ProkustesV!O235*ProkustesV!$AC235</f>
        <v>-1.6270911082481885</v>
      </c>
      <c r="M230">
        <f>ProkustesV!P235*ProkustesV!$AC235</f>
        <v>1.0764249618950232</v>
      </c>
      <c r="N230">
        <f>ProkustesV!Q235*ProkustesV!$AC235</f>
        <v>0.28067465179250484</v>
      </c>
      <c r="O230">
        <f>ProkustesV!R235*ProkustesV!$AC235</f>
        <v>-0.49144079639234095</v>
      </c>
      <c r="P230">
        <f>ProkustesV!S235*ProkustesV!$AC235</f>
        <v>0.28741374580236456</v>
      </c>
      <c r="Q230">
        <f>ProkustesV!T235*ProkustesV!$AC235</f>
        <v>-1.3074014116810739</v>
      </c>
      <c r="R230">
        <f>ProkustesV!U235*ProkustesV!$AC235</f>
        <v>-1.5742388363607165</v>
      </c>
      <c r="S230">
        <f>ProkustesV!V235*ProkustesV!$AC235</f>
        <v>-1.1360608722538363</v>
      </c>
      <c r="T230">
        <f>ProkustesV!W235*ProkustesV!$AC235</f>
        <v>-2.6009564726848859</v>
      </c>
      <c r="U230">
        <f>ProkustesV!X235*ProkustesV!$AC235</f>
        <v>9.3313133279312344E-2</v>
      </c>
    </row>
    <row r="231" spans="1:21" x14ac:dyDescent="0.3">
      <c r="A231" t="str">
        <f>MID(ProkustesV!C236,4,3)&amp;"_"&amp;ProkustesV!A236&amp;"_"&amp;ProkustesV!B236</f>
        <v>oel_46_4</v>
      </c>
      <c r="B231">
        <f>ProkustesV!E236*ProkustesV!$AC236</f>
        <v>2.1133274790970455</v>
      </c>
      <c r="C231">
        <f>ProkustesV!F236*ProkustesV!$AC236</f>
        <v>0.54143302839113017</v>
      </c>
      <c r="D231">
        <f>ProkustesV!G236*ProkustesV!$AC236</f>
        <v>2.1332610195412989</v>
      </c>
      <c r="E231">
        <f>ProkustesV!H236*ProkustesV!$AC236</f>
        <v>-0.55792645129272378</v>
      </c>
      <c r="F231">
        <f>ProkustesV!I236*ProkustesV!$AC236</f>
        <v>0.2893638654070993</v>
      </c>
      <c r="G231">
        <f>ProkustesV!J236*ProkustesV!$AC236</f>
        <v>-7.5858579587146147E-2</v>
      </c>
      <c r="H231">
        <f>ProkustesV!K236*ProkustesV!$AC236</f>
        <v>0.21635468147854892</v>
      </c>
      <c r="I231">
        <f>ProkustesV!L236*ProkustesV!$AC236</f>
        <v>1.2974666505060586</v>
      </c>
      <c r="J231">
        <f>ProkustesV!M236*ProkustesV!$AC236</f>
        <v>0.22968287721917591</v>
      </c>
      <c r="K231">
        <f>ProkustesV!N236*ProkustesV!$AC236</f>
        <v>0.56227046370748912</v>
      </c>
      <c r="L231">
        <f>ProkustesV!O236*ProkustesV!$AC236</f>
        <v>-1.3687254685999204</v>
      </c>
      <c r="M231">
        <f>ProkustesV!P236*ProkustesV!$AC236</f>
        <v>1.1518864058104961</v>
      </c>
      <c r="N231">
        <f>ProkustesV!Q236*ProkustesV!$AC236</f>
        <v>0.29071439068659793</v>
      </c>
      <c r="O231">
        <f>ProkustesV!R236*ProkustesV!$AC236</f>
        <v>-0.52946811879878442</v>
      </c>
      <c r="P231">
        <f>ProkustesV!S236*ProkustesV!$AC236</f>
        <v>0.31091325086095778</v>
      </c>
      <c r="Q231">
        <f>ProkustesV!T236*ProkustesV!$AC236</f>
        <v>-1.2645382920181252</v>
      </c>
      <c r="R231">
        <f>ProkustesV!U236*ProkustesV!$AC236</f>
        <v>-1.3757173612870885</v>
      </c>
      <c r="S231">
        <f>ProkustesV!V236*ProkustesV!$AC236</f>
        <v>-1.1164111905946892</v>
      </c>
      <c r="T231">
        <f>ProkustesV!W236*ProkustesV!$AC236</f>
        <v>-2.8391763295123131</v>
      </c>
      <c r="U231">
        <f>ProkustesV!X236*ProkustesV!$AC236</f>
        <v>-8.8563087866020424E-3</v>
      </c>
    </row>
    <row r="232" spans="1:21" x14ac:dyDescent="0.3">
      <c r="A232" t="str">
        <f>MID(ProkustesV!C237,4,3)&amp;"_"&amp;ProkustesV!A237&amp;"_"&amp;ProkustesV!B237</f>
        <v>oel_46_5</v>
      </c>
      <c r="B232">
        <f>ProkustesV!E237*ProkustesV!$AC237</f>
        <v>2.1059745838023716</v>
      </c>
      <c r="C232">
        <f>ProkustesV!F237*ProkustesV!$AC237</f>
        <v>0.55217488300829942</v>
      </c>
      <c r="D232">
        <f>ProkustesV!G237*ProkustesV!$AC237</f>
        <v>2.0976718907768963</v>
      </c>
      <c r="E232">
        <f>ProkustesV!H237*ProkustesV!$AC237</f>
        <v>-0.41659314511020951</v>
      </c>
      <c r="F232">
        <f>ProkustesV!I237*ProkustesV!$AC237</f>
        <v>0.30291952556395974</v>
      </c>
      <c r="G232">
        <f>ProkustesV!J237*ProkustesV!$AC237</f>
        <v>0.10740107235594615</v>
      </c>
      <c r="H232">
        <f>ProkustesV!K237*ProkustesV!$AC237</f>
        <v>0.37201937522068751</v>
      </c>
      <c r="I232">
        <f>ProkustesV!L237*ProkustesV!$AC237</f>
        <v>1.2474890558334646</v>
      </c>
      <c r="J232">
        <f>ProkustesV!M237*ProkustesV!$AC237</f>
        <v>0.33742607811532488</v>
      </c>
      <c r="K232">
        <f>ProkustesV!N237*ProkustesV!$AC237</f>
        <v>0.437155914696014</v>
      </c>
      <c r="L232">
        <f>ProkustesV!O237*ProkustesV!$AC237</f>
        <v>-1.5691497153492815</v>
      </c>
      <c r="M232">
        <f>ProkustesV!P237*ProkustesV!$AC237</f>
        <v>1.153918082586598</v>
      </c>
      <c r="N232">
        <f>ProkustesV!Q237*ProkustesV!$AC237</f>
        <v>0.31675609010563527</v>
      </c>
      <c r="O232">
        <f>ProkustesV!R237*ProkustesV!$AC237</f>
        <v>-0.42878479584223056</v>
      </c>
      <c r="P232">
        <f>ProkustesV!S237*ProkustesV!$AC237</f>
        <v>0.28121075805049883</v>
      </c>
      <c r="Q232">
        <f>ProkustesV!T237*ProkustesV!$AC237</f>
        <v>-1.506952253774926</v>
      </c>
      <c r="R232">
        <f>ProkustesV!U237*ProkustesV!$AC237</f>
        <v>-1.520804443112042</v>
      </c>
      <c r="S232">
        <f>ProkustesV!V237*ProkustesV!$AC237</f>
        <v>-1.2033139876207013</v>
      </c>
      <c r="T232">
        <f>ProkustesV!W237*ProkustesV!$AC237</f>
        <v>-2.7240268371042986</v>
      </c>
      <c r="U232">
        <f>ProkustesV!X237*ProkustesV!$AC237</f>
        <v>5.7504635081695663E-2</v>
      </c>
    </row>
    <row r="233" spans="1:21" x14ac:dyDescent="0.3">
      <c r="A233" t="str">
        <f>MID(ProkustesV!C238,4,3)&amp;"_"&amp;ProkustesV!A238&amp;"_"&amp;ProkustesV!B238</f>
        <v>oel_47_1</v>
      </c>
      <c r="B233">
        <f>ProkustesV!E238*ProkustesV!$AC238</f>
        <v>2.123757439458771</v>
      </c>
      <c r="C233">
        <f>ProkustesV!F238*ProkustesV!$AC238</f>
        <v>0.44626283030459873</v>
      </c>
      <c r="D233">
        <f>ProkustesV!G238*ProkustesV!$AC238</f>
        <v>2.155442797930784</v>
      </c>
      <c r="E233">
        <f>ProkustesV!H238*ProkustesV!$AC238</f>
        <v>-0.47526873233250688</v>
      </c>
      <c r="F233">
        <f>ProkustesV!I238*ProkustesV!$AC238</f>
        <v>-0.19999912386062191</v>
      </c>
      <c r="G233">
        <f>ProkustesV!J238*ProkustesV!$AC238</f>
        <v>-3.611158529377171E-2</v>
      </c>
      <c r="H233">
        <f>ProkustesV!K238*ProkustesV!$AC238</f>
        <v>0.60998099601625766</v>
      </c>
      <c r="I233">
        <f>ProkustesV!L238*ProkustesV!$AC238</f>
        <v>1.2033216475795543</v>
      </c>
      <c r="J233">
        <f>ProkustesV!M238*ProkustesV!$AC238</f>
        <v>0.63589638200650589</v>
      </c>
      <c r="K233">
        <f>ProkustesV!N238*ProkustesV!$AC238</f>
        <v>0.4001915505329437</v>
      </c>
      <c r="L233">
        <f>ProkustesV!O238*ProkustesV!$AC238</f>
        <v>-1.6389865930089678</v>
      </c>
      <c r="M233">
        <f>ProkustesV!P238*ProkustesV!$AC238</f>
        <v>1.0806325858885832</v>
      </c>
      <c r="N233">
        <f>ProkustesV!Q238*ProkustesV!$AC238</f>
        <v>0.622347718065974</v>
      </c>
      <c r="O233">
        <f>ProkustesV!R238*ProkustesV!$AC238</f>
        <v>-0.40486109435774237</v>
      </c>
      <c r="P233">
        <f>ProkustesV!S238*ProkustesV!$AC238</f>
        <v>0.64890938755317074</v>
      </c>
      <c r="Q233">
        <f>ProkustesV!T238*ProkustesV!$AC238</f>
        <v>-1.2211497562971774</v>
      </c>
      <c r="R233">
        <f>ProkustesV!U238*ProkustesV!$AC238</f>
        <v>-1.4180973740249101</v>
      </c>
      <c r="S233">
        <f>ProkustesV!V238*ProkustesV!$AC238</f>
        <v>-1.0184962121999896</v>
      </c>
      <c r="T233">
        <f>ProkustesV!W238*ProkustesV!$AC238</f>
        <v>-3.5392522123743482</v>
      </c>
      <c r="U233">
        <f>ProkustesV!X238*ProkustesV!$AC238</f>
        <v>2.5473875381477117E-2</v>
      </c>
    </row>
    <row r="234" spans="1:21" x14ac:dyDescent="0.3">
      <c r="A234" t="str">
        <f>MID(ProkustesV!C239,4,3)&amp;"_"&amp;ProkustesV!A239&amp;"_"&amp;ProkustesV!B239</f>
        <v>oel_47_2</v>
      </c>
      <c r="B234">
        <f>ProkustesV!E239*ProkustesV!$AC239</f>
        <v>2.186528758743743</v>
      </c>
      <c r="C234">
        <f>ProkustesV!F239*ProkustesV!$AC239</f>
        <v>0.53331306142225765</v>
      </c>
      <c r="D234">
        <f>ProkustesV!G239*ProkustesV!$AC239</f>
        <v>2.2127144980208597</v>
      </c>
      <c r="E234">
        <f>ProkustesV!H239*ProkustesV!$AC239</f>
        <v>-0.42355949407069521</v>
      </c>
      <c r="F234">
        <f>ProkustesV!I239*ProkustesV!$AC239</f>
        <v>0.26931527879669159</v>
      </c>
      <c r="G234">
        <f>ProkustesV!J239*ProkustesV!$AC239</f>
        <v>0.1217489013166051</v>
      </c>
      <c r="H234">
        <f>ProkustesV!K239*ProkustesV!$AC239</f>
        <v>0.34581022319168447</v>
      </c>
      <c r="I234">
        <f>ProkustesV!L239*ProkustesV!$AC239</f>
        <v>1.2144313133740501</v>
      </c>
      <c r="J234">
        <f>ProkustesV!M239*ProkustesV!$AC239</f>
        <v>0.38019539649132883</v>
      </c>
      <c r="K234">
        <f>ProkustesV!N239*ProkustesV!$AC239</f>
        <v>0.4439796837217635</v>
      </c>
      <c r="L234">
        <f>ProkustesV!O239*ProkustesV!$AC239</f>
        <v>-1.5269751019673607</v>
      </c>
      <c r="M234">
        <f>ProkustesV!P239*ProkustesV!$AC239</f>
        <v>1.123280613005208</v>
      </c>
      <c r="N234">
        <f>ProkustesV!Q239*ProkustesV!$AC239</f>
        <v>0.39054582188213449</v>
      </c>
      <c r="O234">
        <f>ProkustesV!R239*ProkustesV!$AC239</f>
        <v>-0.42022727086671186</v>
      </c>
      <c r="P234">
        <f>ProkustesV!S239*ProkustesV!$AC239</f>
        <v>0.38942540925762031</v>
      </c>
      <c r="Q234">
        <f>ProkustesV!T239*ProkustesV!$AC239</f>
        <v>-1.3512466398336489</v>
      </c>
      <c r="R234">
        <f>ProkustesV!U239*ProkustesV!$AC239</f>
        <v>-1.7930284623363084</v>
      </c>
      <c r="S234">
        <f>ProkustesV!V239*ProkustesV!$AC239</f>
        <v>-1.3045776597966146</v>
      </c>
      <c r="T234">
        <f>ProkustesV!W239*ProkustesV!$AC239</f>
        <v>-2.8545357279012951</v>
      </c>
      <c r="U234">
        <f>ProkustesV!X239*ProkustesV!$AC239</f>
        <v>6.2858607676615483E-2</v>
      </c>
    </row>
    <row r="235" spans="1:21" x14ac:dyDescent="0.3">
      <c r="A235" t="str">
        <f>MID(ProkustesV!C240,4,3)&amp;"_"&amp;ProkustesV!A240&amp;"_"&amp;ProkustesV!B240</f>
        <v>oel_47_3</v>
      </c>
      <c r="B235">
        <f>ProkustesV!E240*ProkustesV!$AC240</f>
        <v>1.9767215940266469</v>
      </c>
      <c r="C235">
        <f>ProkustesV!F240*ProkustesV!$AC240</f>
        <v>0.51418683618271177</v>
      </c>
      <c r="D235">
        <f>ProkustesV!G240*ProkustesV!$AC240</f>
        <v>2.0435810022328185</v>
      </c>
      <c r="E235">
        <f>ProkustesV!H240*ProkustesV!$AC240</f>
        <v>-0.4674428229209126</v>
      </c>
      <c r="F235">
        <f>ProkustesV!I240*ProkustesV!$AC240</f>
        <v>0.18341086361556844</v>
      </c>
      <c r="G235">
        <f>ProkustesV!J240*ProkustesV!$AC240</f>
        <v>-2.7322716471184558E-4</v>
      </c>
      <c r="H235">
        <f>ProkustesV!K240*ProkustesV!$AC240</f>
        <v>0.42979579995801698</v>
      </c>
      <c r="I235">
        <f>ProkustesV!L240*ProkustesV!$AC240</f>
        <v>1.1893183543437758</v>
      </c>
      <c r="J235">
        <f>ProkustesV!M240*ProkustesV!$AC240</f>
        <v>0.49081348440035139</v>
      </c>
      <c r="K235">
        <f>ProkustesV!N240*ProkustesV!$AC240</f>
        <v>0.4201720483470755</v>
      </c>
      <c r="L235">
        <f>ProkustesV!O240*ProkustesV!$AC240</f>
        <v>-1.3866520736389105</v>
      </c>
      <c r="M235">
        <f>ProkustesV!P240*ProkustesV!$AC240</f>
        <v>1.0330547994489072</v>
      </c>
      <c r="N235">
        <f>ProkustesV!Q240*ProkustesV!$AC240</f>
        <v>0.45960112796520086</v>
      </c>
      <c r="O235">
        <f>ProkustesV!R240*ProkustesV!$AC240</f>
        <v>-0.37809248229064663</v>
      </c>
      <c r="P235">
        <f>ProkustesV!S240*ProkustesV!$AC240</f>
        <v>0.49515401913396795</v>
      </c>
      <c r="Q235">
        <f>ProkustesV!T240*ProkustesV!$AC240</f>
        <v>-1.1878117847077121</v>
      </c>
      <c r="R235">
        <f>ProkustesV!U240*ProkustesV!$AC240</f>
        <v>-1.6196645902795401</v>
      </c>
      <c r="S235">
        <f>ProkustesV!V240*ProkustesV!$AC240</f>
        <v>-1.1263437435563113</v>
      </c>
      <c r="T235">
        <f>ProkustesV!W240*ProkustesV!$AC240</f>
        <v>-3.0727617654747044</v>
      </c>
      <c r="U235">
        <f>ProkustesV!X240*ProkustesV!$AC240</f>
        <v>3.2302897627426979E-3</v>
      </c>
    </row>
    <row r="236" spans="1:21" x14ac:dyDescent="0.3">
      <c r="A236" t="str">
        <f>MID(ProkustesV!C241,4,3)&amp;"_"&amp;ProkustesV!A241&amp;"_"&amp;ProkustesV!B241</f>
        <v>oel_47_4</v>
      </c>
      <c r="B236">
        <f>ProkustesV!E241*ProkustesV!$AC241</f>
        <v>2.2213952749902162</v>
      </c>
      <c r="C236">
        <f>ProkustesV!F241*ProkustesV!$AC241</f>
        <v>0.526206988750199</v>
      </c>
      <c r="D236">
        <f>ProkustesV!G241*ProkustesV!$AC241</f>
        <v>2.1974580046208589</v>
      </c>
      <c r="E236">
        <f>ProkustesV!H241*ProkustesV!$AC241</f>
        <v>-0.40379576841263864</v>
      </c>
      <c r="F236">
        <f>ProkustesV!I241*ProkustesV!$AC241</f>
        <v>0.43218161186888293</v>
      </c>
      <c r="G236">
        <f>ProkustesV!J241*ProkustesV!$AC241</f>
        <v>-4.4867455700050872E-2</v>
      </c>
      <c r="H236">
        <f>ProkustesV!K241*ProkustesV!$AC241</f>
        <v>0.33104802661783955</v>
      </c>
      <c r="I236">
        <f>ProkustesV!L241*ProkustesV!$AC241</f>
        <v>1.1777026456964457</v>
      </c>
      <c r="J236">
        <f>ProkustesV!M241*ProkustesV!$AC241</f>
        <v>0.35862343038906125</v>
      </c>
      <c r="K236">
        <f>ProkustesV!N241*ProkustesV!$AC241</f>
        <v>0.50573868770111252</v>
      </c>
      <c r="L236">
        <f>ProkustesV!O241*ProkustesV!$AC241</f>
        <v>-1.6066994396762324</v>
      </c>
      <c r="M236">
        <f>ProkustesV!P241*ProkustesV!$AC241</f>
        <v>0.99597840745591337</v>
      </c>
      <c r="N236">
        <f>ProkustesV!Q241*ProkustesV!$AC241</f>
        <v>0.35925862493073313</v>
      </c>
      <c r="O236">
        <f>ProkustesV!R241*ProkustesV!$AC241</f>
        <v>-0.49371200601784782</v>
      </c>
      <c r="P236">
        <f>ProkustesV!S241*ProkustesV!$AC241</f>
        <v>0.355626019766829</v>
      </c>
      <c r="Q236">
        <f>ProkustesV!T241*ProkustesV!$AC241</f>
        <v>-1.260244766686023</v>
      </c>
      <c r="R236">
        <f>ProkustesV!U241*ProkustesV!$AC241</f>
        <v>-1.7164349631939548</v>
      </c>
      <c r="S236">
        <f>ProkustesV!V241*ProkustesV!$AC241</f>
        <v>-1.0395022249196428</v>
      </c>
      <c r="T236">
        <f>ProkustesV!W241*ProkustesV!$AC241</f>
        <v>-2.9324538261952533</v>
      </c>
      <c r="U236">
        <f>ProkustesV!X241*ProkustesV!$AC241</f>
        <v>3.6501628476668817E-2</v>
      </c>
    </row>
    <row r="237" spans="1:21" x14ac:dyDescent="0.3">
      <c r="A237" t="str">
        <f>MID(ProkustesV!C242,4,3)&amp;"_"&amp;ProkustesV!A242&amp;"_"&amp;ProkustesV!B242</f>
        <v>oel_47_5</v>
      </c>
      <c r="B237">
        <f>ProkustesV!E242*ProkustesV!$AC242</f>
        <v>2.2104800818218169</v>
      </c>
      <c r="C237">
        <f>ProkustesV!F242*ProkustesV!$AC242</f>
        <v>0.50303619722153237</v>
      </c>
      <c r="D237">
        <f>ProkustesV!G242*ProkustesV!$AC242</f>
        <v>2.2076904970914923</v>
      </c>
      <c r="E237">
        <f>ProkustesV!H242*ProkustesV!$AC242</f>
        <v>-0.35580526026731346</v>
      </c>
      <c r="F237">
        <f>ProkustesV!I242*ProkustesV!$AC242</f>
        <v>0.40517493657921783</v>
      </c>
      <c r="G237">
        <f>ProkustesV!J242*ProkustesV!$AC242</f>
        <v>9.0908803109927619E-2</v>
      </c>
      <c r="H237">
        <f>ProkustesV!K242*ProkustesV!$AC242</f>
        <v>0.45483611553531877</v>
      </c>
      <c r="I237">
        <f>ProkustesV!L242*ProkustesV!$AC242</f>
        <v>1.2946659856125931</v>
      </c>
      <c r="J237">
        <f>ProkustesV!M242*ProkustesV!$AC242</f>
        <v>0.46376756540422936</v>
      </c>
      <c r="K237">
        <f>ProkustesV!N242*ProkustesV!$AC242</f>
        <v>0.52205017399904008</v>
      </c>
      <c r="L237">
        <f>ProkustesV!O242*ProkustesV!$AC242</f>
        <v>-1.5466903311310574</v>
      </c>
      <c r="M237">
        <f>ProkustesV!P242*ProkustesV!$AC242</f>
        <v>1.220135688652723</v>
      </c>
      <c r="N237">
        <f>ProkustesV!Q242*ProkustesV!$AC242</f>
        <v>0.45141215414897612</v>
      </c>
      <c r="O237">
        <f>ProkustesV!R242*ProkustesV!$AC242</f>
        <v>-0.49451751031807234</v>
      </c>
      <c r="P237">
        <f>ProkustesV!S242*ProkustesV!$AC242</f>
        <v>0.49496551643107956</v>
      </c>
      <c r="Q237">
        <f>ProkustesV!T242*ProkustesV!$AC242</f>
        <v>-1.4664673698285764</v>
      </c>
      <c r="R237">
        <f>ProkustesV!U242*ProkustesV!$AC242</f>
        <v>-1.8120174714984139</v>
      </c>
      <c r="S237">
        <f>ProkustesV!V242*ProkustesV!$AC242</f>
        <v>-1.3784311819152506</v>
      </c>
      <c r="T237">
        <f>ProkustesV!W242*ProkustesV!$AC242</f>
        <v>-3.329623245773047</v>
      </c>
      <c r="U237">
        <f>ProkustesV!X242*ProkustesV!$AC242</f>
        <v>6.4425071074880727E-2</v>
      </c>
    </row>
    <row r="238" spans="1:21" x14ac:dyDescent="0.3">
      <c r="A238" t="str">
        <f>MID(ProkustesV!C243,4,3)&amp;"_"&amp;ProkustesV!A243&amp;"_"&amp;ProkustesV!B243</f>
        <v>oel_48_1</v>
      </c>
      <c r="B238">
        <f>ProkustesV!E243*ProkustesV!$AC243</f>
        <v>2.4371626118190122</v>
      </c>
      <c r="C238">
        <f>ProkustesV!F243*ProkustesV!$AC243</f>
        <v>0.46491539326578762</v>
      </c>
      <c r="D238">
        <f>ProkustesV!G243*ProkustesV!$AC243</f>
        <v>2.4539261672129755</v>
      </c>
      <c r="E238">
        <f>ProkustesV!H243*ProkustesV!$AC243</f>
        <v>-0.49277217403227003</v>
      </c>
      <c r="F238">
        <f>ProkustesV!I243*ProkustesV!$AC243</f>
        <v>0.3688590726696519</v>
      </c>
      <c r="G238">
        <f>ProkustesV!J243*ProkustesV!$AC243</f>
        <v>1.4629589237973608E-3</v>
      </c>
      <c r="H238">
        <f>ProkustesV!K243*ProkustesV!$AC243</f>
        <v>0.27348707255398197</v>
      </c>
      <c r="I238">
        <f>ProkustesV!L243*ProkustesV!$AC243</f>
        <v>1.1757682188031766</v>
      </c>
      <c r="J238">
        <f>ProkustesV!M243*ProkustesV!$AC243</f>
        <v>0.27913845746145377</v>
      </c>
      <c r="K238">
        <f>ProkustesV!N243*ProkustesV!$AC243</f>
        <v>0.44071559359038565</v>
      </c>
      <c r="L238">
        <f>ProkustesV!O243*ProkustesV!$AC243</f>
        <v>-1.6431097348461865</v>
      </c>
      <c r="M238">
        <f>ProkustesV!P243*ProkustesV!$AC243</f>
        <v>1.0276174275372112</v>
      </c>
      <c r="N238">
        <f>ProkustesV!Q243*ProkustesV!$AC243</f>
        <v>0.29016681017097556</v>
      </c>
      <c r="O238">
        <f>ProkustesV!R243*ProkustesV!$AC243</f>
        <v>-0.42250876496832557</v>
      </c>
      <c r="P238">
        <f>ProkustesV!S243*ProkustesV!$AC243</f>
        <v>0.26906482367727991</v>
      </c>
      <c r="Q238">
        <f>ProkustesV!T243*ProkustesV!$AC243</f>
        <v>-1.1370455540318469</v>
      </c>
      <c r="R238">
        <f>ProkustesV!U243*ProkustesV!$AC243</f>
        <v>-1.6311743130434297</v>
      </c>
      <c r="S238">
        <f>ProkustesV!V243*ProkustesV!$AC243</f>
        <v>-1.015647560072686</v>
      </c>
      <c r="T238">
        <f>ProkustesV!W243*ProkustesV!$AC243</f>
        <v>-3.0975261345249798</v>
      </c>
      <c r="U238">
        <f>ProkustesV!X243*ProkustesV!$AC243</f>
        <v>-4.25070948109533E-2</v>
      </c>
    </row>
    <row r="239" spans="1:21" x14ac:dyDescent="0.3">
      <c r="A239" t="str">
        <f>MID(ProkustesV!C244,4,3)&amp;"_"&amp;ProkustesV!A244&amp;"_"&amp;ProkustesV!B244</f>
        <v>oel_48_2</v>
      </c>
      <c r="B239">
        <f>ProkustesV!E244*ProkustesV!$AC244</f>
        <v>2.2005536237526919</v>
      </c>
      <c r="C239">
        <f>ProkustesV!F244*ProkustesV!$AC244</f>
        <v>0.47251513397267758</v>
      </c>
      <c r="D239">
        <f>ProkustesV!G244*ProkustesV!$AC244</f>
        <v>2.2195388094261137</v>
      </c>
      <c r="E239">
        <f>ProkustesV!H244*ProkustesV!$AC244</f>
        <v>-0.409339632049324</v>
      </c>
      <c r="F239">
        <f>ProkustesV!I244*ProkustesV!$AC244</f>
        <v>0.17417923600347257</v>
      </c>
      <c r="G239">
        <f>ProkustesV!J244*ProkustesV!$AC244</f>
        <v>3.4950840995254438E-2</v>
      </c>
      <c r="H239">
        <f>ProkustesV!K244*ProkustesV!$AC244</f>
        <v>0.3525765515658385</v>
      </c>
      <c r="I239">
        <f>ProkustesV!L244*ProkustesV!$AC244</f>
        <v>1.1568167945558347</v>
      </c>
      <c r="J239">
        <f>ProkustesV!M244*ProkustesV!$AC244</f>
        <v>0.3571391203809029</v>
      </c>
      <c r="K239">
        <f>ProkustesV!N244*ProkustesV!$AC244</f>
        <v>0.45391763541453345</v>
      </c>
      <c r="L239">
        <f>ProkustesV!O244*ProkustesV!$AC244</f>
        <v>-1.357654030903509</v>
      </c>
      <c r="M239">
        <f>ProkustesV!P244*ProkustesV!$AC244</f>
        <v>1.0528739966105345</v>
      </c>
      <c r="N239">
        <f>ProkustesV!Q244*ProkustesV!$AC244</f>
        <v>0.356233058956339</v>
      </c>
      <c r="O239">
        <f>ProkustesV!R244*ProkustesV!$AC244</f>
        <v>-0.42806617737644648</v>
      </c>
      <c r="P239">
        <f>ProkustesV!S244*ProkustesV!$AC244</f>
        <v>0.36802935534265058</v>
      </c>
      <c r="Q239">
        <f>ProkustesV!T244*ProkustesV!$AC244</f>
        <v>-1.2237570719216282</v>
      </c>
      <c r="R239">
        <f>ProkustesV!U244*ProkustesV!$AC244</f>
        <v>-1.6094264644136049</v>
      </c>
      <c r="S239">
        <f>ProkustesV!V244*ProkustesV!$AC244</f>
        <v>-1.0243907500169698</v>
      </c>
      <c r="T239">
        <f>ProkustesV!W244*ProkustesV!$AC244</f>
        <v>-3.0611698069192386</v>
      </c>
      <c r="U239">
        <f>ProkustesV!X244*ProkustesV!$AC244</f>
        <v>-8.5521918481986814E-2</v>
      </c>
    </row>
    <row r="240" spans="1:21" x14ac:dyDescent="0.3">
      <c r="A240" t="str">
        <f>MID(ProkustesV!C245,4,3)&amp;"_"&amp;ProkustesV!A245&amp;"_"&amp;ProkustesV!B245</f>
        <v>oel_48_3</v>
      </c>
      <c r="B240">
        <f>ProkustesV!E245*ProkustesV!$AC245</f>
        <v>2.2581702808329229</v>
      </c>
      <c r="C240">
        <f>ProkustesV!F245*ProkustesV!$AC245</f>
        <v>0.43255351832323624</v>
      </c>
      <c r="D240">
        <f>ProkustesV!G245*ProkustesV!$AC245</f>
        <v>2.2705771106752093</v>
      </c>
      <c r="E240">
        <f>ProkustesV!H245*ProkustesV!$AC245</f>
        <v>-0.41039619272028166</v>
      </c>
      <c r="F240">
        <f>ProkustesV!I245*ProkustesV!$AC245</f>
        <v>0.40174269400848883</v>
      </c>
      <c r="G240">
        <f>ProkustesV!J245*ProkustesV!$AC245</f>
        <v>-6.6852665006588716E-3</v>
      </c>
      <c r="H240">
        <f>ProkustesV!K245*ProkustesV!$AC245</f>
        <v>0.21974669496943189</v>
      </c>
      <c r="I240">
        <f>ProkustesV!L245*ProkustesV!$AC245</f>
        <v>1.0880259565281436</v>
      </c>
      <c r="J240">
        <f>ProkustesV!M245*ProkustesV!$AC245</f>
        <v>0.21875839023327712</v>
      </c>
      <c r="K240">
        <f>ProkustesV!N245*ProkustesV!$AC245</f>
        <v>0.38784757479153181</v>
      </c>
      <c r="L240">
        <f>ProkustesV!O245*ProkustesV!$AC245</f>
        <v>-1.4934960015533534</v>
      </c>
      <c r="M240">
        <f>ProkustesV!P245*ProkustesV!$AC245</f>
        <v>0.95448817173847733</v>
      </c>
      <c r="N240">
        <f>ProkustesV!Q245*ProkustesV!$AC245</f>
        <v>0.21764495678589243</v>
      </c>
      <c r="O240">
        <f>ProkustesV!R245*ProkustesV!$AC245</f>
        <v>-0.40069977801277179</v>
      </c>
      <c r="P240">
        <f>ProkustesV!S245*ProkustesV!$AC245</f>
        <v>0.21661794698228098</v>
      </c>
      <c r="Q240">
        <f>ProkustesV!T245*ProkustesV!$AC245</f>
        <v>-1.1280671441217098</v>
      </c>
      <c r="R240">
        <f>ProkustesV!U245*ProkustesV!$AC245</f>
        <v>-1.4077669281687701</v>
      </c>
      <c r="S240">
        <f>ProkustesV!V245*ProkustesV!$AC245</f>
        <v>-0.91504081531684966</v>
      </c>
      <c r="T240">
        <f>ProkustesV!W245*ProkustesV!$AC245</f>
        <v>-2.9019999166230113</v>
      </c>
      <c r="U240">
        <f>ProkustesV!X245*ProkustesV!$AC245</f>
        <v>-2.0209771441557804E-3</v>
      </c>
    </row>
    <row r="241" spans="1:21" x14ac:dyDescent="0.3">
      <c r="A241" t="str">
        <f>MID(ProkustesV!C246,4,3)&amp;"_"&amp;ProkustesV!A246&amp;"_"&amp;ProkustesV!B246</f>
        <v>oel_48_4</v>
      </c>
      <c r="B241">
        <f>ProkustesV!E246*ProkustesV!$AC246</f>
        <v>2.3446565854909012</v>
      </c>
      <c r="C241">
        <f>ProkustesV!F246*ProkustesV!$AC246</f>
        <v>0.44150539359513435</v>
      </c>
      <c r="D241">
        <f>ProkustesV!G246*ProkustesV!$AC246</f>
        <v>2.3253035829683499</v>
      </c>
      <c r="E241">
        <f>ProkustesV!H246*ProkustesV!$AC246</f>
        <v>-0.38153832847819658</v>
      </c>
      <c r="F241">
        <f>ProkustesV!I246*ProkustesV!$AC246</f>
        <v>0.20224181429921687</v>
      </c>
      <c r="G241">
        <f>ProkustesV!J246*ProkustesV!$AC246</f>
        <v>9.7426850043765098E-2</v>
      </c>
      <c r="H241">
        <f>ProkustesV!K246*ProkustesV!$AC246</f>
        <v>0.17038761613671888</v>
      </c>
      <c r="I241">
        <f>ProkustesV!L246*ProkustesV!$AC246</f>
        <v>1.1235318041880378</v>
      </c>
      <c r="J241">
        <f>ProkustesV!M246*ProkustesV!$AC246</f>
        <v>0.19728364235844068</v>
      </c>
      <c r="K241">
        <f>ProkustesV!N246*ProkustesV!$AC246</f>
        <v>0.37610421049139242</v>
      </c>
      <c r="L241">
        <f>ProkustesV!O246*ProkustesV!$AC246</f>
        <v>-1.4379660135414631</v>
      </c>
      <c r="M241">
        <f>ProkustesV!P246*ProkustesV!$AC246</f>
        <v>0.95213781055332036</v>
      </c>
      <c r="N241">
        <f>ProkustesV!Q246*ProkustesV!$AC246</f>
        <v>0.21239960331298544</v>
      </c>
      <c r="O241">
        <f>ProkustesV!R246*ProkustesV!$AC246</f>
        <v>-0.47352251380481358</v>
      </c>
      <c r="P241">
        <f>ProkustesV!S246*ProkustesV!$AC246</f>
        <v>0.22533881888305887</v>
      </c>
      <c r="Q241">
        <f>ProkustesV!T246*ProkustesV!$AC246</f>
        <v>-1.200804929910154</v>
      </c>
      <c r="R241">
        <f>ProkustesV!U246*ProkustesV!$AC246</f>
        <v>-1.403138087389922</v>
      </c>
      <c r="S241">
        <f>ProkustesV!V246*ProkustesV!$AC246</f>
        <v>-1.0054053074219049</v>
      </c>
      <c r="T241">
        <f>ProkustesV!W246*ProkustesV!$AC246</f>
        <v>-2.8365102333715191</v>
      </c>
      <c r="U241">
        <f>ProkustesV!X246*ProkustesV!$AC246</f>
        <v>7.0560203207600591E-2</v>
      </c>
    </row>
    <row r="242" spans="1:21" x14ac:dyDescent="0.3">
      <c r="A242" t="str">
        <f>MID(ProkustesV!C247,4,3)&amp;"_"&amp;ProkustesV!A247&amp;"_"&amp;ProkustesV!B247</f>
        <v>oel_48_5</v>
      </c>
      <c r="B242">
        <f>ProkustesV!E247*ProkustesV!$AC247</f>
        <v>2.5086092339139934</v>
      </c>
      <c r="C242">
        <f>ProkustesV!F247*ProkustesV!$AC247</f>
        <v>0.51428343404057208</v>
      </c>
      <c r="D242">
        <f>ProkustesV!G247*ProkustesV!$AC247</f>
        <v>2.5290748401333931</v>
      </c>
      <c r="E242">
        <f>ProkustesV!H247*ProkustesV!$AC247</f>
        <v>-0.44326519878874482</v>
      </c>
      <c r="F242">
        <f>ProkustesV!I247*ProkustesV!$AC247</f>
        <v>0.36705780581316849</v>
      </c>
      <c r="G242">
        <f>ProkustesV!J247*ProkustesV!$AC247</f>
        <v>0.1117364598736075</v>
      </c>
      <c r="H242">
        <f>ProkustesV!K247*ProkustesV!$AC247</f>
        <v>0.21415250246524345</v>
      </c>
      <c r="I242">
        <f>ProkustesV!L247*ProkustesV!$AC247</f>
        <v>1.112248197181225</v>
      </c>
      <c r="J242">
        <f>ProkustesV!M247*ProkustesV!$AC247</f>
        <v>0.23702140923150866</v>
      </c>
      <c r="K242">
        <f>ProkustesV!N247*ProkustesV!$AC247</f>
        <v>0.46216537389021595</v>
      </c>
      <c r="L242">
        <f>ProkustesV!O247*ProkustesV!$AC247</f>
        <v>-1.5829747425263507</v>
      </c>
      <c r="M242">
        <f>ProkustesV!P247*ProkustesV!$AC247</f>
        <v>0.96557410765354135</v>
      </c>
      <c r="N242">
        <f>ProkustesV!Q247*ProkustesV!$AC247</f>
        <v>0.27877758274669839</v>
      </c>
      <c r="O242">
        <f>ProkustesV!R247*ProkustesV!$AC247</f>
        <v>-0.45362063124763791</v>
      </c>
      <c r="P242">
        <f>ProkustesV!S247*ProkustesV!$AC247</f>
        <v>0.2724929752863775</v>
      </c>
      <c r="Q242">
        <f>ProkustesV!T247*ProkustesV!$AC247</f>
        <v>-1.2572207311459422</v>
      </c>
      <c r="R242">
        <f>ProkustesV!U247*ProkustesV!$AC247</f>
        <v>-1.6203854951797039</v>
      </c>
      <c r="S242">
        <f>ProkustesV!V247*ProkustesV!$AC247</f>
        <v>-1.1375896402034693</v>
      </c>
      <c r="T242">
        <f>ProkustesV!W247*ProkustesV!$AC247</f>
        <v>-3.2038237649111387</v>
      </c>
      <c r="U242">
        <f>ProkustesV!X247*ProkustesV!$AC247</f>
        <v>0.1256856950301446</v>
      </c>
    </row>
    <row r="243" spans="1:21" x14ac:dyDescent="0.3">
      <c r="A243" t="str">
        <f>MID(ProkustesV!C248,4,3)&amp;"_"&amp;ProkustesV!A248&amp;"_"&amp;ProkustesV!B248</f>
        <v>oel_49_1</v>
      </c>
      <c r="B243">
        <f>ProkustesV!E248*ProkustesV!$AC248</f>
        <v>2.4089915366637826</v>
      </c>
      <c r="C243">
        <f>ProkustesV!F248*ProkustesV!$AC248</f>
        <v>0.45504422576166637</v>
      </c>
      <c r="D243">
        <f>ProkustesV!G248*ProkustesV!$AC248</f>
        <v>2.461263673597641</v>
      </c>
      <c r="E243">
        <f>ProkustesV!H248*ProkustesV!$AC248</f>
        <v>-0.52997272309407195</v>
      </c>
      <c r="F243">
        <f>ProkustesV!I248*ProkustesV!$AC248</f>
        <v>0.25649074140850081</v>
      </c>
      <c r="G243">
        <f>ProkustesV!J248*ProkustesV!$AC248</f>
        <v>-9.3670186154023782E-2</v>
      </c>
      <c r="H243">
        <f>ProkustesV!K248*ProkustesV!$AC248</f>
        <v>0.27459440527306117</v>
      </c>
      <c r="I243">
        <f>ProkustesV!L248*ProkustesV!$AC248</f>
        <v>1.2819416390419134</v>
      </c>
      <c r="J243">
        <f>ProkustesV!M248*ProkustesV!$AC248</f>
        <v>0.27937017510845502</v>
      </c>
      <c r="K243">
        <f>ProkustesV!N248*ProkustesV!$AC248</f>
        <v>0.49502378776180506</v>
      </c>
      <c r="L243">
        <f>ProkustesV!O248*ProkustesV!$AC248</f>
        <v>-1.3912122416966906</v>
      </c>
      <c r="M243">
        <f>ProkustesV!P248*ProkustesV!$AC248</f>
        <v>1.1726357213526126</v>
      </c>
      <c r="N243">
        <f>ProkustesV!Q248*ProkustesV!$AC248</f>
        <v>0.25877797847780576</v>
      </c>
      <c r="O243">
        <f>ProkustesV!R248*ProkustesV!$AC248</f>
        <v>-0.47059637838190432</v>
      </c>
      <c r="P243">
        <f>ProkustesV!S248*ProkustesV!$AC248</f>
        <v>0.2498868299526075</v>
      </c>
      <c r="Q243">
        <f>ProkustesV!T248*ProkustesV!$AC248</f>
        <v>-1.1848547232977418</v>
      </c>
      <c r="R243">
        <f>ProkustesV!U248*ProkustesV!$AC248</f>
        <v>-1.2655554630230124</v>
      </c>
      <c r="S243">
        <f>ProkustesV!V248*ProkustesV!$AC248</f>
        <v>-1.0088857921062591</v>
      </c>
      <c r="T243">
        <f>ProkustesV!W248*ProkustesV!$AC248</f>
        <v>-3.5326041042586991</v>
      </c>
      <c r="U243">
        <f>ProkustesV!X248*ProkustesV!$AC248</f>
        <v>-0.11666557088399677</v>
      </c>
    </row>
    <row r="244" spans="1:21" x14ac:dyDescent="0.3">
      <c r="A244" t="str">
        <f>MID(ProkustesV!C249,4,3)&amp;"_"&amp;ProkustesV!A249&amp;"_"&amp;ProkustesV!B249</f>
        <v>oel_49_2</v>
      </c>
      <c r="B244">
        <f>ProkustesV!E249*ProkustesV!$AC249</f>
        <v>2.2203585460853228</v>
      </c>
      <c r="C244">
        <f>ProkustesV!F249*ProkustesV!$AC249</f>
        <v>0.4614862229752093</v>
      </c>
      <c r="D244">
        <f>ProkustesV!G249*ProkustesV!$AC249</f>
        <v>2.2222081881167743</v>
      </c>
      <c r="E244">
        <f>ProkustesV!H249*ProkustesV!$AC249</f>
        <v>-0.5679687744055445</v>
      </c>
      <c r="F244">
        <f>ProkustesV!I249*ProkustesV!$AC249</f>
        <v>0.16393833033658634</v>
      </c>
      <c r="G244">
        <f>ProkustesV!J249*ProkustesV!$AC249</f>
        <v>3.9239003021769171E-2</v>
      </c>
      <c r="H244">
        <f>ProkustesV!K249*ProkustesV!$AC249</f>
        <v>0.30508692633319318</v>
      </c>
      <c r="I244">
        <f>ProkustesV!L249*ProkustesV!$AC249</f>
        <v>1.2138530492258162</v>
      </c>
      <c r="J244">
        <f>ProkustesV!M249*ProkustesV!$AC249</f>
        <v>0.2857568267842151</v>
      </c>
      <c r="K244">
        <f>ProkustesV!N249*ProkustesV!$AC249</f>
        <v>0.44405026409206222</v>
      </c>
      <c r="L244">
        <f>ProkustesV!O249*ProkustesV!$AC249</f>
        <v>-1.5759539848902124</v>
      </c>
      <c r="M244">
        <f>ProkustesV!P249*ProkustesV!$AC249</f>
        <v>1.0964141834317889</v>
      </c>
      <c r="N244">
        <f>ProkustesV!Q249*ProkustesV!$AC249</f>
        <v>0.30818628302415541</v>
      </c>
      <c r="O244">
        <f>ProkustesV!R249*ProkustesV!$AC249</f>
        <v>-0.4607217042688761</v>
      </c>
      <c r="P244">
        <f>ProkustesV!S249*ProkustesV!$AC249</f>
        <v>0.29154861891922024</v>
      </c>
      <c r="Q244">
        <f>ProkustesV!T249*ProkustesV!$AC249</f>
        <v>-1.1548735941881492</v>
      </c>
      <c r="R244">
        <f>ProkustesV!U249*ProkustesV!$AC249</f>
        <v>-1.3635775507108561</v>
      </c>
      <c r="S244">
        <f>ProkustesV!V249*ProkustesV!$AC249</f>
        <v>-1.0127621120789376</v>
      </c>
      <c r="T244">
        <f>ProkustesV!W249*ProkustesV!$AC249</f>
        <v>-2.8575521839983988</v>
      </c>
      <c r="U244">
        <f>ProkustesV!X249*ProkustesV!$AC249</f>
        <v>-5.8713535487637976E-2</v>
      </c>
    </row>
    <row r="245" spans="1:21" x14ac:dyDescent="0.3">
      <c r="A245" t="str">
        <f>MID(ProkustesV!C250,4,3)&amp;"_"&amp;ProkustesV!A250&amp;"_"&amp;ProkustesV!B250</f>
        <v>oel_49_3</v>
      </c>
      <c r="B245">
        <f>ProkustesV!E250*ProkustesV!$AC250</f>
        <v>2.1646997104761669</v>
      </c>
      <c r="C245">
        <f>ProkustesV!F250*ProkustesV!$AC250</f>
        <v>0.43824828491843415</v>
      </c>
      <c r="D245">
        <f>ProkustesV!G250*ProkustesV!$AC250</f>
        <v>2.1615100316582541</v>
      </c>
      <c r="E245">
        <f>ProkustesV!H250*ProkustesV!$AC250</f>
        <v>-0.49755511885769205</v>
      </c>
      <c r="F245">
        <f>ProkustesV!I250*ProkustesV!$AC250</f>
        <v>0.17137378113664714</v>
      </c>
      <c r="G245">
        <f>ProkustesV!J250*ProkustesV!$AC250</f>
        <v>2.466512880124078E-2</v>
      </c>
      <c r="H245">
        <f>ProkustesV!K250*ProkustesV!$AC250</f>
        <v>0.35744399384216419</v>
      </c>
      <c r="I245">
        <f>ProkustesV!L250*ProkustesV!$AC250</f>
        <v>1.2216958920465208</v>
      </c>
      <c r="J245">
        <f>ProkustesV!M250*ProkustesV!$AC250</f>
        <v>0.35861662193229293</v>
      </c>
      <c r="K245">
        <f>ProkustesV!N250*ProkustesV!$AC250</f>
        <v>0.47746122907786365</v>
      </c>
      <c r="L245">
        <f>ProkustesV!O250*ProkustesV!$AC250</f>
        <v>-1.6220196022224371</v>
      </c>
      <c r="M245">
        <f>ProkustesV!P250*ProkustesV!$AC250</f>
        <v>1.1302276406974165</v>
      </c>
      <c r="N245">
        <f>ProkustesV!Q250*ProkustesV!$AC250</f>
        <v>0.37462587531105668</v>
      </c>
      <c r="O245">
        <f>ProkustesV!R250*ProkustesV!$AC250</f>
        <v>-0.44306975342803201</v>
      </c>
      <c r="P245">
        <f>ProkustesV!S250*ProkustesV!$AC250</f>
        <v>0.39335423478945164</v>
      </c>
      <c r="Q245">
        <f>ProkustesV!T250*ProkustesV!$AC250</f>
        <v>-1.2336232259567734</v>
      </c>
      <c r="R245">
        <f>ProkustesV!U250*ProkustesV!$AC250</f>
        <v>-1.4658992238281454</v>
      </c>
      <c r="S245">
        <f>ProkustesV!V250*ProkustesV!$AC250</f>
        <v>-1.1306025773898118</v>
      </c>
      <c r="T245">
        <f>ProkustesV!W250*ProkustesV!$AC250</f>
        <v>-2.8937070532549827</v>
      </c>
      <c r="U245">
        <f>ProkustesV!X250*ProkustesV!$AC250</f>
        <v>1.2556086441804101E-2</v>
      </c>
    </row>
    <row r="246" spans="1:21" x14ac:dyDescent="0.3">
      <c r="A246" t="str">
        <f>MID(ProkustesV!C251,4,3)&amp;"_"&amp;ProkustesV!A251&amp;"_"&amp;ProkustesV!B251</f>
        <v>oel_49_4</v>
      </c>
      <c r="B246">
        <f>ProkustesV!E251*ProkustesV!$AC251</f>
        <v>2.3796468936202402</v>
      </c>
      <c r="C246">
        <f>ProkustesV!F251*ProkustesV!$AC251</f>
        <v>0.44391541891211916</v>
      </c>
      <c r="D246">
        <f>ProkustesV!G251*ProkustesV!$AC251</f>
        <v>2.3974441644361453</v>
      </c>
      <c r="E246">
        <f>ProkustesV!H251*ProkustesV!$AC251</f>
        <v>-0.51020622176686514</v>
      </c>
      <c r="F246">
        <f>ProkustesV!I251*ProkustesV!$AC251</f>
        <v>0.19397412815536164</v>
      </c>
      <c r="G246">
        <f>ProkustesV!J251*ProkustesV!$AC251</f>
        <v>-7.1349764652744216E-2</v>
      </c>
      <c r="H246">
        <f>ProkustesV!K251*ProkustesV!$AC251</f>
        <v>0.23831829961628564</v>
      </c>
      <c r="I246">
        <f>ProkustesV!L251*ProkustesV!$AC251</f>
        <v>1.2735195468498683</v>
      </c>
      <c r="J246">
        <f>ProkustesV!M251*ProkustesV!$AC251</f>
        <v>0.21299735905090078</v>
      </c>
      <c r="K246">
        <f>ProkustesV!N251*ProkustesV!$AC251</f>
        <v>0.38617297715685922</v>
      </c>
      <c r="L246">
        <f>ProkustesV!O251*ProkustesV!$AC251</f>
        <v>-1.6549571489508366</v>
      </c>
      <c r="M246">
        <f>ProkustesV!P251*ProkustesV!$AC251</f>
        <v>1.1975100219125845</v>
      </c>
      <c r="N246">
        <f>ProkustesV!Q251*ProkustesV!$AC251</f>
        <v>0.24149912393174316</v>
      </c>
      <c r="O246">
        <f>ProkustesV!R251*ProkustesV!$AC251</f>
        <v>-0.47894451773169106</v>
      </c>
      <c r="P246">
        <f>ProkustesV!S251*ProkustesV!$AC251</f>
        <v>0.25076638135003476</v>
      </c>
      <c r="Q246">
        <f>ProkustesV!T251*ProkustesV!$AC251</f>
        <v>-1.174214000444717</v>
      </c>
      <c r="R246">
        <f>ProkustesV!U251*ProkustesV!$AC251</f>
        <v>-1.3776566547479971</v>
      </c>
      <c r="S246">
        <f>ProkustesV!V251*ProkustesV!$AC251</f>
        <v>-1.0096406745619291</v>
      </c>
      <c r="T246">
        <f>ProkustesV!W251*ProkustesV!$AC251</f>
        <v>-2.882029210516083</v>
      </c>
      <c r="U246">
        <f>ProkustesV!X251*ProkustesV!$AC251</f>
        <v>-5.6761673691553043E-2</v>
      </c>
    </row>
    <row r="247" spans="1:21" x14ac:dyDescent="0.3">
      <c r="A247" t="str">
        <f>MID(ProkustesV!C252,4,3)&amp;"_"&amp;ProkustesV!A252&amp;"_"&amp;ProkustesV!B252</f>
        <v>oel_49_5</v>
      </c>
      <c r="B247">
        <f>ProkustesV!E252*ProkustesV!$AC252</f>
        <v>1.9639377856991018</v>
      </c>
      <c r="C247">
        <f>ProkustesV!F252*ProkustesV!$AC252</f>
        <v>0.48046621453351579</v>
      </c>
      <c r="D247">
        <f>ProkustesV!G252*ProkustesV!$AC252</f>
        <v>1.9791608032588657</v>
      </c>
      <c r="E247">
        <f>ProkustesV!H252*ProkustesV!$AC252</f>
        <v>-0.46073603987940548</v>
      </c>
      <c r="F247">
        <f>ProkustesV!I252*ProkustesV!$AC252</f>
        <v>-0.19566658712391544</v>
      </c>
      <c r="G247">
        <f>ProkustesV!J252*ProkustesV!$AC252</f>
        <v>3.0708824949659947E-2</v>
      </c>
      <c r="H247">
        <f>ProkustesV!K252*ProkustesV!$AC252</f>
        <v>0.4438436481363856</v>
      </c>
      <c r="I247">
        <f>ProkustesV!L252*ProkustesV!$AC252</f>
        <v>1.0914765709949961</v>
      </c>
      <c r="J247">
        <f>ProkustesV!M252*ProkustesV!$AC252</f>
        <v>0.41088512571749447</v>
      </c>
      <c r="K247">
        <f>ProkustesV!N252*ProkustesV!$AC252</f>
        <v>0.33285656435958755</v>
      </c>
      <c r="L247">
        <f>ProkustesV!O252*ProkustesV!$AC252</f>
        <v>-1.3581015189362304</v>
      </c>
      <c r="M247">
        <f>ProkustesV!P252*ProkustesV!$AC252</f>
        <v>0.97857805633171024</v>
      </c>
      <c r="N247">
        <f>ProkustesV!Q252*ProkustesV!$AC252</f>
        <v>0.47452510127319075</v>
      </c>
      <c r="O247">
        <f>ProkustesV!R252*ProkustesV!$AC252</f>
        <v>-0.34486390457705562</v>
      </c>
      <c r="P247">
        <f>ProkustesV!S252*ProkustesV!$AC252</f>
        <v>0.48599470792841687</v>
      </c>
      <c r="Q247">
        <f>ProkustesV!T252*ProkustesV!$AC252</f>
        <v>-1.1658196403123524</v>
      </c>
      <c r="R247">
        <f>ProkustesV!U252*ProkustesV!$AC252</f>
        <v>-1.2385796383638494</v>
      </c>
      <c r="S247">
        <f>ProkustesV!V252*ProkustesV!$AC252</f>
        <v>-1.0355737285841498</v>
      </c>
      <c r="T247">
        <f>ProkustesV!W252*ProkustesV!$AC252</f>
        <v>-2.9660014702620612</v>
      </c>
      <c r="U247">
        <f>ProkustesV!X252*ProkustesV!$AC252</f>
        <v>9.290585657993293E-2</v>
      </c>
    </row>
    <row r="248" spans="1:21" x14ac:dyDescent="0.3">
      <c r="A248" t="str">
        <f>MID(ProkustesV!C253,4,3)&amp;"_"&amp;ProkustesV!A253&amp;"_"&amp;ProkustesV!B253</f>
        <v>oel_50_1</v>
      </c>
      <c r="B248">
        <f>ProkustesV!E253*ProkustesV!$AC253</f>
        <v>2.2386007940686214</v>
      </c>
      <c r="C248">
        <f>ProkustesV!F253*ProkustesV!$AC253</f>
        <v>0.51146371676977209</v>
      </c>
      <c r="D248">
        <f>ProkustesV!G253*ProkustesV!$AC253</f>
        <v>2.2822810424873903</v>
      </c>
      <c r="E248">
        <f>ProkustesV!H253*ProkustesV!$AC253</f>
        <v>-0.45132525158677822</v>
      </c>
      <c r="F248">
        <f>ProkustesV!I253*ProkustesV!$AC253</f>
        <v>0.23610041720923572</v>
      </c>
      <c r="G248">
        <f>ProkustesV!J253*ProkustesV!$AC253</f>
        <v>2.9191170996293911E-2</v>
      </c>
      <c r="H248">
        <f>ProkustesV!K253*ProkustesV!$AC253</f>
        <v>0.28160629097488904</v>
      </c>
      <c r="I248">
        <f>ProkustesV!L253*ProkustesV!$AC253</f>
        <v>1.0637756017195255</v>
      </c>
      <c r="J248">
        <f>ProkustesV!M253*ProkustesV!$AC253</f>
        <v>0.27990958947551792</v>
      </c>
      <c r="K248">
        <f>ProkustesV!N253*ProkustesV!$AC253</f>
        <v>0.44508756568055369</v>
      </c>
      <c r="L248">
        <f>ProkustesV!O253*ProkustesV!$AC253</f>
        <v>-1.5429850123752367</v>
      </c>
      <c r="M248">
        <f>ProkustesV!P253*ProkustesV!$AC253</f>
        <v>0.98066481689260743</v>
      </c>
      <c r="N248">
        <f>ProkustesV!Q253*ProkustesV!$AC253</f>
        <v>0.28490843923382764</v>
      </c>
      <c r="O248">
        <f>ProkustesV!R253*ProkustesV!$AC253</f>
        <v>-0.4495006873415196</v>
      </c>
      <c r="P248">
        <f>ProkustesV!S253*ProkustesV!$AC253</f>
        <v>0.25484583852749088</v>
      </c>
      <c r="Q248">
        <f>ProkustesV!T253*ProkustesV!$AC253</f>
        <v>-1.1280199996428673</v>
      </c>
      <c r="R248">
        <f>ProkustesV!U253*ProkustesV!$AC253</f>
        <v>-1.5915304117474867</v>
      </c>
      <c r="S248">
        <f>ProkustesV!V253*ProkustesV!$AC253</f>
        <v>-1.0021149862545755</v>
      </c>
      <c r="T248">
        <f>ProkustesV!W253*ProkustesV!$AC253</f>
        <v>-2.7237311517953087</v>
      </c>
      <c r="U248">
        <f>ProkustesV!X253*ProkustesV!$AC253</f>
        <v>7.7690147172423138E-4</v>
      </c>
    </row>
    <row r="249" spans="1:21" x14ac:dyDescent="0.3">
      <c r="A249" t="str">
        <f>MID(ProkustesV!C254,4,3)&amp;"_"&amp;ProkustesV!A254&amp;"_"&amp;ProkustesV!B254</f>
        <v>oel_50_2</v>
      </c>
      <c r="B249">
        <f>ProkustesV!E254*ProkustesV!$AC254</f>
        <v>1.940923427473753</v>
      </c>
      <c r="C249">
        <f>ProkustesV!F254*ProkustesV!$AC254</f>
        <v>0.48032305537085901</v>
      </c>
      <c r="D249">
        <f>ProkustesV!G254*ProkustesV!$AC254</f>
        <v>1.944895965909887</v>
      </c>
      <c r="E249">
        <f>ProkustesV!H254*ProkustesV!$AC254</f>
        <v>-0.42755401270736954</v>
      </c>
      <c r="F249">
        <f>ProkustesV!I254*ProkustesV!$AC254</f>
        <v>6.7952967352712362E-2</v>
      </c>
      <c r="G249">
        <f>ProkustesV!J254*ProkustesV!$AC254</f>
        <v>2.2063821780078522E-3</v>
      </c>
      <c r="H249">
        <f>ProkustesV!K254*ProkustesV!$AC254</f>
        <v>0.31118462968137628</v>
      </c>
      <c r="I249">
        <f>ProkustesV!L254*ProkustesV!$AC254</f>
        <v>1.1619086401478931</v>
      </c>
      <c r="J249">
        <f>ProkustesV!M254*ProkustesV!$AC254</f>
        <v>0.31965006004509322</v>
      </c>
      <c r="K249">
        <f>ProkustesV!N254*ProkustesV!$AC254</f>
        <v>0.49648883462170418</v>
      </c>
      <c r="L249">
        <f>ProkustesV!O254*ProkustesV!$AC254</f>
        <v>-1.3469063220607413</v>
      </c>
      <c r="M249">
        <f>ProkustesV!P254*ProkustesV!$AC254</f>
        <v>1.0609522158172553</v>
      </c>
      <c r="N249">
        <f>ProkustesV!Q254*ProkustesV!$AC254</f>
        <v>0.32157257247344445</v>
      </c>
      <c r="O249">
        <f>ProkustesV!R254*ProkustesV!$AC254</f>
        <v>-0.52222696019310011</v>
      </c>
      <c r="P249">
        <f>ProkustesV!S254*ProkustesV!$AC254</f>
        <v>0.3087427446352638</v>
      </c>
      <c r="Q249">
        <f>ProkustesV!T254*ProkustesV!$AC254</f>
        <v>-1.214969002296699</v>
      </c>
      <c r="R249">
        <f>ProkustesV!U254*ProkustesV!$AC254</f>
        <v>-1.30303674636788</v>
      </c>
      <c r="S249">
        <f>ProkustesV!V254*ProkustesV!$AC254</f>
        <v>-1.0603784047098137</v>
      </c>
      <c r="T249">
        <f>ProkustesV!W254*ProkustesV!$AC254</f>
        <v>-2.5649797895797524</v>
      </c>
      <c r="U249">
        <f>ProkustesV!X254*ProkustesV!$AC254</f>
        <v>2.3250286593003849E-2</v>
      </c>
    </row>
    <row r="250" spans="1:21" x14ac:dyDescent="0.3">
      <c r="A250" t="str">
        <f>MID(ProkustesV!C255,4,3)&amp;"_"&amp;ProkustesV!A255&amp;"_"&amp;ProkustesV!B255</f>
        <v>oel_50_3</v>
      </c>
      <c r="B250">
        <f>ProkustesV!E255*ProkustesV!$AC255</f>
        <v>1.793429527450114</v>
      </c>
      <c r="C250">
        <f>ProkustesV!F255*ProkustesV!$AC255</f>
        <v>0.46383538139827463</v>
      </c>
      <c r="D250">
        <f>ProkustesV!G255*ProkustesV!$AC255</f>
        <v>1.8236551170161603</v>
      </c>
      <c r="E250">
        <f>ProkustesV!H255*ProkustesV!$AC255</f>
        <v>-0.3773189515109639</v>
      </c>
      <c r="F250">
        <f>ProkustesV!I255*ProkustesV!$AC255</f>
        <v>4.1942970925048062E-2</v>
      </c>
      <c r="G250">
        <f>ProkustesV!J255*ProkustesV!$AC255</f>
        <v>4.5675985613227249E-2</v>
      </c>
      <c r="H250">
        <f>ProkustesV!K255*ProkustesV!$AC255</f>
        <v>0.34094087153027658</v>
      </c>
      <c r="I250">
        <f>ProkustesV!L255*ProkustesV!$AC255</f>
        <v>0.98583163578222899</v>
      </c>
      <c r="J250">
        <f>ProkustesV!M255*ProkustesV!$AC255</f>
        <v>0.33533446014652113</v>
      </c>
      <c r="K250">
        <f>ProkustesV!N255*ProkustesV!$AC255</f>
        <v>0.44602537094624589</v>
      </c>
      <c r="L250">
        <f>ProkustesV!O255*ProkustesV!$AC255</f>
        <v>-1.2784240063138639</v>
      </c>
      <c r="M250">
        <f>ProkustesV!P255*ProkustesV!$AC255</f>
        <v>0.9816242927003872</v>
      </c>
      <c r="N250">
        <f>ProkustesV!Q255*ProkustesV!$AC255</f>
        <v>0.32362855335956098</v>
      </c>
      <c r="O250">
        <f>ProkustesV!R255*ProkustesV!$AC255</f>
        <v>-0.44431201918520663</v>
      </c>
      <c r="P250">
        <f>ProkustesV!S255*ProkustesV!$AC255</f>
        <v>0.36738538223690226</v>
      </c>
      <c r="Q250">
        <f>ProkustesV!T255*ProkustesV!$AC255</f>
        <v>-1.0961534248066465</v>
      </c>
      <c r="R250">
        <f>ProkustesV!U255*ProkustesV!$AC255</f>
        <v>-1.3572252841884478</v>
      </c>
      <c r="S250">
        <f>ProkustesV!V255*ProkustesV!$AC255</f>
        <v>-1.0655868238626631</v>
      </c>
      <c r="T250">
        <f>ProkustesV!W255*ProkustesV!$AC255</f>
        <v>-2.390664873287772</v>
      </c>
      <c r="U250">
        <f>ProkustesV!X255*ProkustesV!$AC255</f>
        <v>6.0381594377946539E-2</v>
      </c>
    </row>
    <row r="251" spans="1:21" x14ac:dyDescent="0.3">
      <c r="A251" t="str">
        <f>MID(ProkustesV!C256,4,3)&amp;"_"&amp;ProkustesV!A256&amp;"_"&amp;ProkustesV!B256</f>
        <v>oel_50_4</v>
      </c>
      <c r="B251">
        <f>ProkustesV!E256*ProkustesV!$AC256</f>
        <v>1.7652681424954908</v>
      </c>
      <c r="C251">
        <f>ProkustesV!F256*ProkustesV!$AC256</f>
        <v>0.49610190093432355</v>
      </c>
      <c r="D251">
        <f>ProkustesV!G256*ProkustesV!$AC256</f>
        <v>1.802827731811665</v>
      </c>
      <c r="E251">
        <f>ProkustesV!H256*ProkustesV!$AC256</f>
        <v>-0.40516128014067138</v>
      </c>
      <c r="F251">
        <f>ProkustesV!I256*ProkustesV!$AC256</f>
        <v>-0.15309532305431037</v>
      </c>
      <c r="G251">
        <f>ProkustesV!J256*ProkustesV!$AC256</f>
        <v>9.7172182671406176E-2</v>
      </c>
      <c r="H251">
        <f>ProkustesV!K256*ProkustesV!$AC256</f>
        <v>0.42178079381344846</v>
      </c>
      <c r="I251">
        <f>ProkustesV!L256*ProkustesV!$AC256</f>
        <v>0.98681821439611994</v>
      </c>
      <c r="J251">
        <f>ProkustesV!M256*ProkustesV!$AC256</f>
        <v>0.41004365469046328</v>
      </c>
      <c r="K251">
        <f>ProkustesV!N256*ProkustesV!$AC256</f>
        <v>0.40878283192379478</v>
      </c>
      <c r="L251">
        <f>ProkustesV!O256*ProkustesV!$AC256</f>
        <v>-1.3533869700067587</v>
      </c>
      <c r="M251">
        <f>ProkustesV!P256*ProkustesV!$AC256</f>
        <v>0.95995538776285827</v>
      </c>
      <c r="N251">
        <f>ProkustesV!Q256*ProkustesV!$AC256</f>
        <v>0.42667293497264652</v>
      </c>
      <c r="O251">
        <f>ProkustesV!R256*ProkustesV!$AC256</f>
        <v>-0.40998086934428102</v>
      </c>
      <c r="P251">
        <f>ProkustesV!S256*ProkustesV!$AC256</f>
        <v>0.42927550384106289</v>
      </c>
      <c r="Q251">
        <f>ProkustesV!T256*ProkustesV!$AC256</f>
        <v>-1.1531063664515682</v>
      </c>
      <c r="R251">
        <f>ProkustesV!U256*ProkustesV!$AC256</f>
        <v>-1.3737526760017469</v>
      </c>
      <c r="S251">
        <f>ProkustesV!V256*ProkustesV!$AC256</f>
        <v>-1.0837308843033058</v>
      </c>
      <c r="T251">
        <f>ProkustesV!W256*ProkustesV!$AC256</f>
        <v>-2.3756347227152377</v>
      </c>
      <c r="U251">
        <f>ProkustesV!X256*ProkustesV!$AC256</f>
        <v>0.10314934762796225</v>
      </c>
    </row>
    <row r="252" spans="1:21" x14ac:dyDescent="0.3">
      <c r="A252" t="str">
        <f>MID(ProkustesV!C257,4,3)&amp;"_"&amp;ProkustesV!A257&amp;"_"&amp;ProkustesV!B257</f>
        <v>oel_50_5</v>
      </c>
      <c r="B252">
        <f>ProkustesV!E257*ProkustesV!$AC257</f>
        <v>1.6535180081849017</v>
      </c>
      <c r="C252">
        <f>ProkustesV!F257*ProkustesV!$AC257</f>
        <v>0.41251689955438237</v>
      </c>
      <c r="D252">
        <f>ProkustesV!G257*ProkustesV!$AC257</f>
        <v>1.7472294606638785</v>
      </c>
      <c r="E252">
        <f>ProkustesV!H257*ProkustesV!$AC257</f>
        <v>-0.44341836529158402</v>
      </c>
      <c r="F252">
        <f>ProkustesV!I257*ProkustesV!$AC257</f>
        <v>-0.23988669021701284</v>
      </c>
      <c r="G252">
        <f>ProkustesV!J257*ProkustesV!$AC257</f>
        <v>-9.2297095240098853E-2</v>
      </c>
      <c r="H252">
        <f>ProkustesV!K257*ProkustesV!$AC257</f>
        <v>0.47321540727664324</v>
      </c>
      <c r="I252">
        <f>ProkustesV!L257*ProkustesV!$AC257</f>
        <v>1.1281213213937453</v>
      </c>
      <c r="J252">
        <f>ProkustesV!M257*ProkustesV!$AC257</f>
        <v>0.47968378314287508</v>
      </c>
      <c r="K252">
        <f>ProkustesV!N257*ProkustesV!$AC257</f>
        <v>0.37949709786211933</v>
      </c>
      <c r="L252">
        <f>ProkustesV!O257*ProkustesV!$AC257</f>
        <v>-1.2105736857041502</v>
      </c>
      <c r="M252">
        <f>ProkustesV!P257*ProkustesV!$AC257</f>
        <v>1.0068815583377737</v>
      </c>
      <c r="N252">
        <f>ProkustesV!Q257*ProkustesV!$AC257</f>
        <v>0.45306333083233491</v>
      </c>
      <c r="O252">
        <f>ProkustesV!R257*ProkustesV!$AC257</f>
        <v>-0.35508640731393709</v>
      </c>
      <c r="P252">
        <f>ProkustesV!S257*ProkustesV!$AC257</f>
        <v>0.46656417979581832</v>
      </c>
      <c r="Q252">
        <f>ProkustesV!T257*ProkustesV!$AC257</f>
        <v>-0.95829788434038032</v>
      </c>
      <c r="R252">
        <f>ProkustesV!U257*ProkustesV!$AC257</f>
        <v>-1.3686443352295423</v>
      </c>
      <c r="S252">
        <f>ProkustesV!V257*ProkustesV!$AC257</f>
        <v>-0.97623562773196593</v>
      </c>
      <c r="T252">
        <f>ProkustesV!W257*ProkustesV!$AC257</f>
        <v>-2.4541703730038189</v>
      </c>
      <c r="U252">
        <f>ProkustesV!X257*ProkustesV!$AC257</f>
        <v>-0.10168424000427342</v>
      </c>
    </row>
    <row r="253" spans="1:21" x14ac:dyDescent="0.3">
      <c r="A253" t="str">
        <f>MID(ProkustesV!C258,4,3)&amp;"_"&amp;ProkustesV!A258&amp;"_"&amp;ProkustesV!B258</f>
        <v>tri_51_1</v>
      </c>
      <c r="B253">
        <f>ProkustesV!E258*ProkustesV!$AC258</f>
        <v>2.2103455639885841</v>
      </c>
      <c r="C253">
        <f>ProkustesV!F258*ProkustesV!$AC258</f>
        <v>0.38977369139418089</v>
      </c>
      <c r="D253">
        <f>ProkustesV!G258*ProkustesV!$AC258</f>
        <v>2.2260366137377914</v>
      </c>
      <c r="E253">
        <f>ProkustesV!H258*ProkustesV!$AC258</f>
        <v>-0.2268966803904022</v>
      </c>
      <c r="F253">
        <f>ProkustesV!I258*ProkustesV!$AC258</f>
        <v>0.11459499383072011</v>
      </c>
      <c r="G253">
        <f>ProkustesV!J258*ProkustesV!$AC258</f>
        <v>-8.2125192814198715E-3</v>
      </c>
      <c r="H253">
        <f>ProkustesV!K258*ProkustesV!$AC258</f>
        <v>0.15334168077156804</v>
      </c>
      <c r="I253">
        <f>ProkustesV!L258*ProkustesV!$AC258</f>
        <v>0.82735219072639832</v>
      </c>
      <c r="J253">
        <f>ProkustesV!M258*ProkustesV!$AC258</f>
        <v>0.13554746180590169</v>
      </c>
      <c r="K253">
        <f>ProkustesV!N258*ProkustesV!$AC258</f>
        <v>0.33944769013439752</v>
      </c>
      <c r="L253">
        <f>ProkustesV!O258*ProkustesV!$AC258</f>
        <v>-1.2395090457515394</v>
      </c>
      <c r="M253">
        <f>ProkustesV!P258*ProkustesV!$AC258</f>
        <v>0.68984695939283347</v>
      </c>
      <c r="N253">
        <f>ProkustesV!Q258*ProkustesV!$AC258</f>
        <v>4.9421913451245698E-2</v>
      </c>
      <c r="O253">
        <f>ProkustesV!R258*ProkustesV!$AC258</f>
        <v>-0.38924894764551415</v>
      </c>
      <c r="P253">
        <f>ProkustesV!S258*ProkustesV!$AC258</f>
        <v>3.2154302332820364E-2</v>
      </c>
      <c r="Q253">
        <f>ProkustesV!T258*ProkustesV!$AC258</f>
        <v>-0.90052738026071799</v>
      </c>
      <c r="R253">
        <f>ProkustesV!U258*ProkustesV!$AC258</f>
        <v>-1.3262688536461025</v>
      </c>
      <c r="S253">
        <f>ProkustesV!V258*ProkustesV!$AC258</f>
        <v>-0.72964080370779694</v>
      </c>
      <c r="T253">
        <f>ProkustesV!W258*ProkustesV!$AC258</f>
        <v>-2.35566602859492</v>
      </c>
      <c r="U253">
        <f>ProkustesV!X258*ProkustesV!$AC258</f>
        <v>8.1086889908311161E-3</v>
      </c>
    </row>
    <row r="254" spans="1:21" x14ac:dyDescent="0.3">
      <c r="A254" t="str">
        <f>MID(ProkustesV!C259,4,3)&amp;"_"&amp;ProkustesV!A259&amp;"_"&amp;ProkustesV!B259</f>
        <v>tri_51_2</v>
      </c>
      <c r="B254">
        <f>ProkustesV!E259*ProkustesV!$AC259</f>
        <v>2.21252150150542</v>
      </c>
      <c r="C254">
        <f>ProkustesV!F259*ProkustesV!$AC259</f>
        <v>0.33522301365861662</v>
      </c>
      <c r="D254">
        <f>ProkustesV!G259*ProkustesV!$AC259</f>
        <v>2.2278401785369271</v>
      </c>
      <c r="E254">
        <f>ProkustesV!H259*ProkustesV!$AC259</f>
        <v>-0.31644277428903994</v>
      </c>
      <c r="F254">
        <f>ProkustesV!I259*ProkustesV!$AC259</f>
        <v>0.10788036719854215</v>
      </c>
      <c r="G254">
        <f>ProkustesV!J259*ProkustesV!$AC259</f>
        <v>-3.290229979349267E-2</v>
      </c>
      <c r="H254">
        <f>ProkustesV!K259*ProkustesV!$AC259</f>
        <v>9.9892938472000828E-2</v>
      </c>
      <c r="I254">
        <f>ProkustesV!L259*ProkustesV!$AC259</f>
        <v>0.92587899941363494</v>
      </c>
      <c r="J254">
        <f>ProkustesV!M259*ProkustesV!$AC259</f>
        <v>0.14511930817048987</v>
      </c>
      <c r="K254">
        <f>ProkustesV!N259*ProkustesV!$AC259</f>
        <v>0.37909489966235532</v>
      </c>
      <c r="L254">
        <f>ProkustesV!O259*ProkustesV!$AC259</f>
        <v>-1.4655569741001615</v>
      </c>
      <c r="M254">
        <f>ProkustesV!P259*ProkustesV!$AC259</f>
        <v>0.79772724389891103</v>
      </c>
      <c r="N254">
        <f>ProkustesV!Q259*ProkustesV!$AC259</f>
        <v>0.10056456393916284</v>
      </c>
      <c r="O254">
        <f>ProkustesV!R259*ProkustesV!$AC259</f>
        <v>-0.36997857851296051</v>
      </c>
      <c r="P254">
        <f>ProkustesV!S259*ProkustesV!$AC259</f>
        <v>0.10084023460129415</v>
      </c>
      <c r="Q254">
        <f>ProkustesV!T259*ProkustesV!$AC259</f>
        <v>-0.90180344956637803</v>
      </c>
      <c r="R254">
        <f>ProkustesV!U259*ProkustesV!$AC259</f>
        <v>-1.4722217452864939</v>
      </c>
      <c r="S254">
        <f>ProkustesV!V259*ProkustesV!$AC259</f>
        <v>-0.79775064548313268</v>
      </c>
      <c r="T254">
        <f>ProkustesV!W259*ProkustesV!$AC259</f>
        <v>-2.0568822451639193</v>
      </c>
      <c r="U254">
        <f>ProkustesV!X259*ProkustesV!$AC259</f>
        <v>-1.9043132766723023E-2</v>
      </c>
    </row>
    <row r="255" spans="1:21" x14ac:dyDescent="0.3">
      <c r="A255" t="str">
        <f>MID(ProkustesV!C260,4,3)&amp;"_"&amp;ProkustesV!A260&amp;"_"&amp;ProkustesV!B260</f>
        <v>tri_52_1</v>
      </c>
      <c r="B255">
        <f>ProkustesV!E260*ProkustesV!$AC260</f>
        <v>2.0875163683187146</v>
      </c>
      <c r="C255">
        <f>ProkustesV!F260*ProkustesV!$AC260</f>
        <v>0.41812764560462629</v>
      </c>
      <c r="D255">
        <f>ProkustesV!G260*ProkustesV!$AC260</f>
        <v>2.0982480409898518</v>
      </c>
      <c r="E255">
        <f>ProkustesV!H260*ProkustesV!$AC260</f>
        <v>-0.29566116528605124</v>
      </c>
      <c r="F255">
        <f>ProkustesV!I260*ProkustesV!$AC260</f>
        <v>0.17216362025591705</v>
      </c>
      <c r="G255">
        <f>ProkustesV!J260*ProkustesV!$AC260</f>
        <v>2.0375800500338603E-2</v>
      </c>
      <c r="H255">
        <f>ProkustesV!K260*ProkustesV!$AC260</f>
        <v>2.086047257869577E-2</v>
      </c>
      <c r="I255">
        <f>ProkustesV!L260*ProkustesV!$AC260</f>
        <v>0.70867111089316437</v>
      </c>
      <c r="J255">
        <f>ProkustesV!M260*ProkustesV!$AC260</f>
        <v>3.1312969474544303E-2</v>
      </c>
      <c r="K255">
        <f>ProkustesV!N260*ProkustesV!$AC260</f>
        <v>0.38259264081706268</v>
      </c>
      <c r="L255">
        <f>ProkustesV!O260*ProkustesV!$AC260</f>
        <v>-0.90696966855980199</v>
      </c>
      <c r="M255">
        <f>ProkustesV!P260*ProkustesV!$AC260</f>
        <v>0.7761337376764158</v>
      </c>
      <c r="N255">
        <f>ProkustesV!Q260*ProkustesV!$AC260</f>
        <v>4.9480804465716018E-2</v>
      </c>
      <c r="O255">
        <f>ProkustesV!R260*ProkustesV!$AC260</f>
        <v>-0.33924268507933197</v>
      </c>
      <c r="P255">
        <f>ProkustesV!S260*ProkustesV!$AC260</f>
        <v>7.6164418797227185E-2</v>
      </c>
      <c r="Q255">
        <f>ProkustesV!T260*ProkustesV!$AC260</f>
        <v>-0.84429956671733375</v>
      </c>
      <c r="R255">
        <f>ProkustesV!U260*ProkustesV!$AC260</f>
        <v>-1.1798703714728769</v>
      </c>
      <c r="S255">
        <f>ProkustesV!V260*ProkustesV!$AC260</f>
        <v>-0.84148227869139669</v>
      </c>
      <c r="T255">
        <f>ProkustesV!W260*ProkustesV!$AC260</f>
        <v>-2.4489085808159547</v>
      </c>
      <c r="U255">
        <f>ProkustesV!X260*ProkustesV!$AC260</f>
        <v>1.4784581122694962E-2</v>
      </c>
    </row>
    <row r="256" spans="1:21" x14ac:dyDescent="0.3">
      <c r="A256" t="str">
        <f>MID(ProkustesV!C261,4,3)&amp;"_"&amp;ProkustesV!A261&amp;"_"&amp;ProkustesV!B261</f>
        <v>tri_52_2</v>
      </c>
      <c r="B256">
        <f>ProkustesV!E261*ProkustesV!$AC261</f>
        <v>2.0968852874977211</v>
      </c>
      <c r="C256">
        <f>ProkustesV!F261*ProkustesV!$AC261</f>
        <v>0.33703156036300597</v>
      </c>
      <c r="D256">
        <f>ProkustesV!G261*ProkustesV!$AC261</f>
        <v>2.1346266722124621</v>
      </c>
      <c r="E256">
        <f>ProkustesV!H261*ProkustesV!$AC261</f>
        <v>-0.34014276006151323</v>
      </c>
      <c r="F256">
        <f>ProkustesV!I261*ProkustesV!$AC261</f>
        <v>0.2070290861005103</v>
      </c>
      <c r="G256">
        <f>ProkustesV!J261*ProkustesV!$AC261</f>
        <v>-2.0641950802004691E-2</v>
      </c>
      <c r="H256">
        <f>ProkustesV!K261*ProkustesV!$AC261</f>
        <v>5.4484884720108866E-2</v>
      </c>
      <c r="I256">
        <f>ProkustesV!L261*ProkustesV!$AC261</f>
        <v>0.72931404793002663</v>
      </c>
      <c r="J256">
        <f>ProkustesV!M261*ProkustesV!$AC261</f>
        <v>7.5232245500270842E-2</v>
      </c>
      <c r="K256">
        <f>ProkustesV!N261*ProkustesV!$AC261</f>
        <v>0.30906558318934518</v>
      </c>
      <c r="L256">
        <f>ProkustesV!O261*ProkustesV!$AC261</f>
        <v>-1.0412163397979672</v>
      </c>
      <c r="M256">
        <f>ProkustesV!P261*ProkustesV!$AC261</f>
        <v>0.74074137589242184</v>
      </c>
      <c r="N256">
        <f>ProkustesV!Q261*ProkustesV!$AC261</f>
        <v>6.9041500751351542E-2</v>
      </c>
      <c r="O256">
        <f>ProkustesV!R261*ProkustesV!$AC261</f>
        <v>-0.25820651230392117</v>
      </c>
      <c r="P256">
        <f>ProkustesV!S261*ProkustesV!$AC261</f>
        <v>8.8832891159036129E-2</v>
      </c>
      <c r="Q256">
        <f>ProkustesV!T261*ProkustesV!$AC261</f>
        <v>-0.71729884793157628</v>
      </c>
      <c r="R256">
        <f>ProkustesV!U261*ProkustesV!$AC261</f>
        <v>-1.1323093728310061</v>
      </c>
      <c r="S256">
        <f>ProkustesV!V261*ProkustesV!$AC261</f>
        <v>-0.749423793655698</v>
      </c>
      <c r="T256">
        <f>ProkustesV!W261*ProkustesV!$AC261</f>
        <v>-2.552603689847678</v>
      </c>
      <c r="U256">
        <f>ProkustesV!X261*ProkustesV!$AC261</f>
        <v>-3.0442410736006051E-2</v>
      </c>
    </row>
    <row r="257" spans="1:21" x14ac:dyDescent="0.3">
      <c r="A257" t="str">
        <f>MID(ProkustesV!C262,4,3)&amp;"_"&amp;ProkustesV!A262&amp;"_"&amp;ProkustesV!B262</f>
        <v>tri_52_3</v>
      </c>
      <c r="B257">
        <f>ProkustesV!E262*ProkustesV!$AC262</f>
        <v>1.7687919555299159</v>
      </c>
      <c r="C257">
        <f>ProkustesV!F262*ProkustesV!$AC262</f>
        <v>0.30585228206495207</v>
      </c>
      <c r="D257">
        <f>ProkustesV!G262*ProkustesV!$AC262</f>
        <v>1.7742472949989021</v>
      </c>
      <c r="E257">
        <f>ProkustesV!H262*ProkustesV!$AC262</f>
        <v>-0.25700899396648602</v>
      </c>
      <c r="F257">
        <f>ProkustesV!I262*ProkustesV!$AC262</f>
        <v>8.662240402371929E-2</v>
      </c>
      <c r="G257">
        <f>ProkustesV!J262*ProkustesV!$AC262</f>
        <v>-2.238793780252063E-2</v>
      </c>
      <c r="H257">
        <f>ProkustesV!K262*ProkustesV!$AC262</f>
        <v>0.12761300985537061</v>
      </c>
      <c r="I257">
        <f>ProkustesV!L262*ProkustesV!$AC262</f>
        <v>0.7532640959315865</v>
      </c>
      <c r="J257">
        <f>ProkustesV!M262*ProkustesV!$AC262</f>
        <v>0.1184394154430196</v>
      </c>
      <c r="K257">
        <f>ProkustesV!N262*ProkustesV!$AC262</f>
        <v>0.34257632979848768</v>
      </c>
      <c r="L257">
        <f>ProkustesV!O262*ProkustesV!$AC262</f>
        <v>-0.92980109651426102</v>
      </c>
      <c r="M257">
        <f>ProkustesV!P262*ProkustesV!$AC262</f>
        <v>0.7040592284078373</v>
      </c>
      <c r="N257">
        <f>ProkustesV!Q262*ProkustesV!$AC262</f>
        <v>0.13097997100261799</v>
      </c>
      <c r="O257">
        <f>ProkustesV!R262*ProkustesV!$AC262</f>
        <v>-0.35721910971908621</v>
      </c>
      <c r="P257">
        <f>ProkustesV!S262*ProkustesV!$AC262</f>
        <v>0.12938292927409753</v>
      </c>
      <c r="Q257">
        <f>ProkustesV!T262*ProkustesV!$AC262</f>
        <v>-0.77554039509754813</v>
      </c>
      <c r="R257">
        <f>ProkustesV!U262*ProkustesV!$AC262</f>
        <v>-0.98069122481668169</v>
      </c>
      <c r="S257">
        <f>ProkustesV!V262*ProkustesV!$AC262</f>
        <v>-0.6724269627123961</v>
      </c>
      <c r="T257">
        <f>ProkustesV!W262*ProkustesV!$AC262</f>
        <v>-2.225580702785483</v>
      </c>
      <c r="U257">
        <f>ProkustesV!X262*ProkustesV!$AC262</f>
        <v>-2.1167152300900292E-2</v>
      </c>
    </row>
    <row r="258" spans="1:21" x14ac:dyDescent="0.3">
      <c r="A258" t="str">
        <f>MID(ProkustesV!C263,4,3)&amp;"_"&amp;ProkustesV!A263&amp;"_"&amp;ProkustesV!B263</f>
        <v>tri_52_4</v>
      </c>
      <c r="B258">
        <f>ProkustesV!E263*ProkustesV!$AC263</f>
        <v>1.9505156506738308</v>
      </c>
      <c r="C258">
        <f>ProkustesV!F263*ProkustesV!$AC263</f>
        <v>0.31708295611552961</v>
      </c>
      <c r="D258">
        <f>ProkustesV!G263*ProkustesV!$AC263</f>
        <v>1.9260289684329628</v>
      </c>
      <c r="E258">
        <f>ProkustesV!H263*ProkustesV!$AC263</f>
        <v>-0.34174671866329226</v>
      </c>
      <c r="F258">
        <f>ProkustesV!I263*ProkustesV!$AC263</f>
        <v>9.5299226095034079E-2</v>
      </c>
      <c r="G258">
        <f>ProkustesV!J263*ProkustesV!$AC263</f>
        <v>2.1461219513463508E-2</v>
      </c>
      <c r="H258">
        <f>ProkustesV!K263*ProkustesV!$AC263</f>
        <v>0.17106827819525502</v>
      </c>
      <c r="I258">
        <f>ProkustesV!L263*ProkustesV!$AC263</f>
        <v>0.74729194769807417</v>
      </c>
      <c r="J258">
        <f>ProkustesV!M263*ProkustesV!$AC263</f>
        <v>0.15988785400293834</v>
      </c>
      <c r="K258">
        <f>ProkustesV!N263*ProkustesV!$AC263</f>
        <v>0.28097815241272317</v>
      </c>
      <c r="L258">
        <f>ProkustesV!O263*ProkustesV!$AC263</f>
        <v>-1.0576741327902988</v>
      </c>
      <c r="M258">
        <f>ProkustesV!P263*ProkustesV!$AC263</f>
        <v>0.78215544890562139</v>
      </c>
      <c r="N258">
        <f>ProkustesV!Q263*ProkustesV!$AC263</f>
        <v>0.18662741543078598</v>
      </c>
      <c r="O258">
        <f>ProkustesV!R263*ProkustesV!$AC263</f>
        <v>-0.30344907774488572</v>
      </c>
      <c r="P258">
        <f>ProkustesV!S263*ProkustesV!$AC263</f>
        <v>0.18978745048969542</v>
      </c>
      <c r="Q258">
        <f>ProkustesV!T263*ProkustesV!$AC263</f>
        <v>-0.7104488017819991</v>
      </c>
      <c r="R258">
        <f>ProkustesV!U263*ProkustesV!$AC263</f>
        <v>-1.0978108853972652</v>
      </c>
      <c r="S258">
        <f>ProkustesV!V263*ProkustesV!$AC263</f>
        <v>-0.72044709527693784</v>
      </c>
      <c r="T258">
        <f>ProkustesV!W263*ProkustesV!$AC263</f>
        <v>-2.5237250391786978</v>
      </c>
      <c r="U258">
        <f>ProkustesV!X263*ProkustesV!$AC263</f>
        <v>-7.2878770825770253E-2</v>
      </c>
    </row>
    <row r="259" spans="1:21" x14ac:dyDescent="0.3">
      <c r="A259" t="str">
        <f>MID(ProkustesV!C264,4,3)&amp;"_"&amp;ProkustesV!A264&amp;"_"&amp;ProkustesV!B264</f>
        <v>tri_52_5</v>
      </c>
      <c r="B259">
        <f>ProkustesV!E264*ProkustesV!$AC264</f>
        <v>1.9489965339761741</v>
      </c>
      <c r="C259">
        <f>ProkustesV!F264*ProkustesV!$AC264</f>
        <v>0.36803784331930456</v>
      </c>
      <c r="D259">
        <f>ProkustesV!G264*ProkustesV!$AC264</f>
        <v>1.9727789944033356</v>
      </c>
      <c r="E259">
        <f>ProkustesV!H264*ProkustesV!$AC264</f>
        <v>-0.34179646769973659</v>
      </c>
      <c r="F259">
        <f>ProkustesV!I264*ProkustesV!$AC264</f>
        <v>0.10221592225444223</v>
      </c>
      <c r="G259">
        <f>ProkustesV!J264*ProkustesV!$AC264</f>
        <v>5.2794330494552698E-2</v>
      </c>
      <c r="H259">
        <f>ProkustesV!K264*ProkustesV!$AC264</f>
        <v>0.10138191422007982</v>
      </c>
      <c r="I259">
        <f>ProkustesV!L264*ProkustesV!$AC264</f>
        <v>0.72449432839685379</v>
      </c>
      <c r="J259">
        <f>ProkustesV!M264*ProkustesV!$AC264</f>
        <v>0.12481139376473493</v>
      </c>
      <c r="K259">
        <f>ProkustesV!N264*ProkustesV!$AC264</f>
        <v>0.29707673495035702</v>
      </c>
      <c r="L259">
        <f>ProkustesV!O264*ProkustesV!$AC264</f>
        <v>-0.9595574014595013</v>
      </c>
      <c r="M259">
        <f>ProkustesV!P264*ProkustesV!$AC264</f>
        <v>0.69264495300068007</v>
      </c>
      <c r="N259">
        <f>ProkustesV!Q264*ProkustesV!$AC264</f>
        <v>0.1102563743277888</v>
      </c>
      <c r="O259">
        <f>ProkustesV!R264*ProkustesV!$AC264</f>
        <v>-0.27541258663913226</v>
      </c>
      <c r="P259">
        <f>ProkustesV!S264*ProkustesV!$AC264</f>
        <v>0.11080611964419555</v>
      </c>
      <c r="Q259">
        <f>ProkustesV!T264*ProkustesV!$AC264</f>
        <v>-0.71812189239223212</v>
      </c>
      <c r="R259">
        <f>ProkustesV!U264*ProkustesV!$AC264</f>
        <v>-1.1256248763877146</v>
      </c>
      <c r="S259">
        <f>ProkustesV!V264*ProkustesV!$AC264</f>
        <v>-0.80361838643682548</v>
      </c>
      <c r="T259">
        <f>ProkustesV!W264*ProkustesV!$AC264</f>
        <v>-2.3860654015644327</v>
      </c>
      <c r="U259">
        <f>ProkustesV!X264*ProkustesV!$AC264</f>
        <v>3.9072550814352883E-3</v>
      </c>
    </row>
    <row r="260" spans="1:21" x14ac:dyDescent="0.3">
      <c r="A260" t="str">
        <f>MID(ProkustesV!C265,4,3)&amp;"_"&amp;ProkustesV!A265&amp;"_"&amp;ProkustesV!B265</f>
        <v>tri_53_1</v>
      </c>
      <c r="B260">
        <f>ProkustesV!E265*ProkustesV!$AC265</f>
        <v>1.9346979413404619</v>
      </c>
      <c r="C260">
        <f>ProkustesV!F265*ProkustesV!$AC265</f>
        <v>0.31278373730168896</v>
      </c>
      <c r="D260">
        <f>ProkustesV!G265*ProkustesV!$AC265</f>
        <v>1.9102679545828634</v>
      </c>
      <c r="E260">
        <f>ProkustesV!H265*ProkustesV!$AC265</f>
        <v>-0.32524452588007691</v>
      </c>
      <c r="F260">
        <f>ProkustesV!I265*ProkustesV!$AC265</f>
        <v>9.9055932725496523E-2</v>
      </c>
      <c r="G260">
        <f>ProkustesV!J265*ProkustesV!$AC265</f>
        <v>5.2627275604710234E-2</v>
      </c>
      <c r="H260">
        <f>ProkustesV!K265*ProkustesV!$AC265</f>
        <v>0.38182835653215874</v>
      </c>
      <c r="I260">
        <f>ProkustesV!L265*ProkustesV!$AC265</f>
        <v>0.76001184128334454</v>
      </c>
      <c r="J260">
        <f>ProkustesV!M265*ProkustesV!$AC265</f>
        <v>0.36123342909589945</v>
      </c>
      <c r="K260">
        <f>ProkustesV!N265*ProkustesV!$AC265</f>
        <v>0.30026687377282463</v>
      </c>
      <c r="L260">
        <f>ProkustesV!O265*ProkustesV!$AC265</f>
        <v>-1.3452894639693518</v>
      </c>
      <c r="M260">
        <f>ProkustesV!P265*ProkustesV!$AC265</f>
        <v>0.65269840480892816</v>
      </c>
      <c r="N260">
        <f>ProkustesV!Q265*ProkustesV!$AC265</f>
        <v>0.37627506726996857</v>
      </c>
      <c r="O260">
        <f>ProkustesV!R265*ProkustesV!$AC265</f>
        <v>-0.24407650235658626</v>
      </c>
      <c r="P260">
        <f>ProkustesV!S265*ProkustesV!$AC265</f>
        <v>0.36930868925577048</v>
      </c>
      <c r="Q260">
        <f>ProkustesV!T265*ProkustesV!$AC265</f>
        <v>-0.81648398932572719</v>
      </c>
      <c r="R260">
        <f>ProkustesV!U265*ProkustesV!$AC265</f>
        <v>-1.2803780358802548</v>
      </c>
      <c r="S260">
        <f>ProkustesV!V265*ProkustesV!$AC265</f>
        <v>-0.72390891900155308</v>
      </c>
      <c r="T260">
        <f>ProkustesV!W265*ProkustesV!$AC265</f>
        <v>-2.8069998709530126</v>
      </c>
      <c r="U260">
        <f>ProkustesV!X265*ProkustesV!$AC265</f>
        <v>3.1328327165218391E-2</v>
      </c>
    </row>
    <row r="261" spans="1:21" x14ac:dyDescent="0.3">
      <c r="A261" t="str">
        <f>MID(ProkustesV!C266,4,3)&amp;"_"&amp;ProkustesV!A266&amp;"_"&amp;ProkustesV!B266</f>
        <v>tri_53_2</v>
      </c>
      <c r="B261">
        <f>ProkustesV!E266*ProkustesV!$AC266</f>
        <v>2.2498494754521006</v>
      </c>
      <c r="C261">
        <f>ProkustesV!F266*ProkustesV!$AC266</f>
        <v>0.33705551226044289</v>
      </c>
      <c r="D261">
        <f>ProkustesV!G266*ProkustesV!$AC266</f>
        <v>2.2112605668677481</v>
      </c>
      <c r="E261">
        <f>ProkustesV!H266*ProkustesV!$AC266</f>
        <v>-0.37955130785818592</v>
      </c>
      <c r="F261">
        <f>ProkustesV!I266*ProkustesV!$AC266</f>
        <v>7.5243343570872326E-2</v>
      </c>
      <c r="G261">
        <f>ProkustesV!J266*ProkustesV!$AC266</f>
        <v>1.2716466978943202E-2</v>
      </c>
      <c r="H261">
        <f>ProkustesV!K266*ProkustesV!$AC266</f>
        <v>8.579107000517612E-2</v>
      </c>
      <c r="I261">
        <f>ProkustesV!L266*ProkustesV!$AC266</f>
        <v>0.76445532975952235</v>
      </c>
      <c r="J261">
        <f>ProkustesV!M266*ProkustesV!$AC266</f>
        <v>7.3427260488597615E-2</v>
      </c>
      <c r="K261">
        <f>ProkustesV!N266*ProkustesV!$AC266</f>
        <v>0.32540890243077325</v>
      </c>
      <c r="L261">
        <f>ProkustesV!O266*ProkustesV!$AC266</f>
        <v>-1.3626702630021388</v>
      </c>
      <c r="M261">
        <f>ProkustesV!P266*ProkustesV!$AC266</f>
        <v>0.72770855931299228</v>
      </c>
      <c r="N261">
        <f>ProkustesV!Q266*ProkustesV!$AC266</f>
        <v>7.4926568948164948E-2</v>
      </c>
      <c r="O261">
        <f>ProkustesV!R266*ProkustesV!$AC266</f>
        <v>-0.27513087313664791</v>
      </c>
      <c r="P261">
        <f>ProkustesV!S266*ProkustesV!$AC266</f>
        <v>7.6051050292840455E-2</v>
      </c>
      <c r="Q261">
        <f>ProkustesV!T266*ProkustesV!$AC266</f>
        <v>-0.72553730468404565</v>
      </c>
      <c r="R261">
        <f>ProkustesV!U266*ProkustesV!$AC266</f>
        <v>-1.3351433253694727</v>
      </c>
      <c r="S261">
        <f>ProkustesV!V266*ProkustesV!$AC266</f>
        <v>-0.75908890252924166</v>
      </c>
      <c r="T261">
        <f>ProkustesV!W266*ProkustesV!$AC266</f>
        <v>-2.1487375756788394</v>
      </c>
      <c r="U261">
        <f>ProkustesV!X266*ProkustesV!$AC266</f>
        <v>-2.804109072880084E-2</v>
      </c>
    </row>
    <row r="262" spans="1:21" x14ac:dyDescent="0.3">
      <c r="A262" t="str">
        <f>MID(ProkustesV!C267,4,3)&amp;"_"&amp;ProkustesV!A267&amp;"_"&amp;ProkustesV!B267</f>
        <v>tri_53_3</v>
      </c>
      <c r="B262">
        <f>ProkustesV!E267*ProkustesV!$AC267</f>
        <v>2.4483583680077694</v>
      </c>
      <c r="C262">
        <f>ProkustesV!F267*ProkustesV!$AC267</f>
        <v>0.35997567010908721</v>
      </c>
      <c r="D262">
        <f>ProkustesV!G267*ProkustesV!$AC267</f>
        <v>2.4618816341511054</v>
      </c>
      <c r="E262">
        <f>ProkustesV!H267*ProkustesV!$AC267</f>
        <v>-0.32218359543109948</v>
      </c>
      <c r="F262">
        <f>ProkustesV!I267*ProkustesV!$AC267</f>
        <v>9.6482840967141464E-2</v>
      </c>
      <c r="G262">
        <f>ProkustesV!J267*ProkustesV!$AC267</f>
        <v>7.7600373868198805E-2</v>
      </c>
      <c r="H262">
        <f>ProkustesV!K267*ProkustesV!$AC267</f>
        <v>0.20747905366904709</v>
      </c>
      <c r="I262">
        <f>ProkustesV!L267*ProkustesV!$AC267</f>
        <v>0.73741206370559842</v>
      </c>
      <c r="J262">
        <f>ProkustesV!M267*ProkustesV!$AC267</f>
        <v>0.21583988733751863</v>
      </c>
      <c r="K262">
        <f>ProkustesV!N267*ProkustesV!$AC267</f>
        <v>0.31571424445284213</v>
      </c>
      <c r="L262">
        <f>ProkustesV!O267*ProkustesV!$AC267</f>
        <v>-1.5152947587023688</v>
      </c>
      <c r="M262">
        <f>ProkustesV!P267*ProkustesV!$AC267</f>
        <v>0.64121993903493857</v>
      </c>
      <c r="N262">
        <f>ProkustesV!Q267*ProkustesV!$AC267</f>
        <v>0.19018795818226311</v>
      </c>
      <c r="O262">
        <f>ProkustesV!R267*ProkustesV!$AC267</f>
        <v>-0.26795952584803095</v>
      </c>
      <c r="P262">
        <f>ProkustesV!S267*ProkustesV!$AC267</f>
        <v>0.20149927519725247</v>
      </c>
      <c r="Q262">
        <f>ProkustesV!T267*ProkustesV!$AC267</f>
        <v>-0.83849469411778887</v>
      </c>
      <c r="R262">
        <f>ProkustesV!U267*ProkustesV!$AC267</f>
        <v>-1.5247156368917634</v>
      </c>
      <c r="S262">
        <f>ProkustesV!V267*ProkustesV!$AC267</f>
        <v>-0.76104515868708233</v>
      </c>
      <c r="T262">
        <f>ProkustesV!W267*ProkustesV!$AC267</f>
        <v>-2.7817269728349201</v>
      </c>
      <c r="U262">
        <f>ProkustesV!X267*ProkustesV!$AC267</f>
        <v>5.7760682913336497E-2</v>
      </c>
    </row>
    <row r="263" spans="1:21" x14ac:dyDescent="0.3">
      <c r="A263" t="str">
        <f>MID(ProkustesV!C268,4,3)&amp;"_"&amp;ProkustesV!A268&amp;"_"&amp;ProkustesV!B268</f>
        <v>tri_53_4</v>
      </c>
      <c r="B263">
        <f>ProkustesV!E268*ProkustesV!$AC268</f>
        <v>2.3187737664368235</v>
      </c>
      <c r="C263">
        <f>ProkustesV!F268*ProkustesV!$AC268</f>
        <v>0.41235365719536177</v>
      </c>
      <c r="D263">
        <f>ProkustesV!G268*ProkustesV!$AC268</f>
        <v>2.3262365210539788</v>
      </c>
      <c r="E263">
        <f>ProkustesV!H268*ProkustesV!$AC268</f>
        <v>-0.35601635353128869</v>
      </c>
      <c r="F263">
        <f>ProkustesV!I268*ProkustesV!$AC268</f>
        <v>0.14131180426265216</v>
      </c>
      <c r="G263">
        <f>ProkustesV!J268*ProkustesV!$AC268</f>
        <v>5.5152953516999816E-2</v>
      </c>
      <c r="H263">
        <f>ProkustesV!K268*ProkustesV!$AC268</f>
        <v>0.18576764331336132</v>
      </c>
      <c r="I263">
        <f>ProkustesV!L268*ProkustesV!$AC268</f>
        <v>0.78792502530177755</v>
      </c>
      <c r="J263">
        <f>ProkustesV!M268*ProkustesV!$AC268</f>
        <v>0.16942201283563871</v>
      </c>
      <c r="K263">
        <f>ProkustesV!N268*ProkustesV!$AC268</f>
        <v>0.28317407409345058</v>
      </c>
      <c r="L263">
        <f>ProkustesV!O268*ProkustesV!$AC268</f>
        <v>-1.38603433744967</v>
      </c>
      <c r="M263">
        <f>ProkustesV!P268*ProkustesV!$AC268</f>
        <v>0.70850213479791502</v>
      </c>
      <c r="N263">
        <f>ProkustesV!Q268*ProkustesV!$AC268</f>
        <v>0.16832857442486543</v>
      </c>
      <c r="O263">
        <f>ProkustesV!R268*ProkustesV!$AC268</f>
        <v>-0.28393683355130844</v>
      </c>
      <c r="P263">
        <f>ProkustesV!S268*ProkustesV!$AC268</f>
        <v>0.18034890421785249</v>
      </c>
      <c r="Q263">
        <f>ProkustesV!T268*ProkustesV!$AC268</f>
        <v>-0.86309204771071613</v>
      </c>
      <c r="R263">
        <f>ProkustesV!U268*ProkustesV!$AC268</f>
        <v>-1.4366751716589878</v>
      </c>
      <c r="S263">
        <f>ProkustesV!V268*ProkustesV!$AC268</f>
        <v>-0.76801935117235043</v>
      </c>
      <c r="T263">
        <f>ProkustesV!W268*ProkustesV!$AC268</f>
        <v>-2.667480216951549</v>
      </c>
      <c r="U263">
        <f>ProkustesV!X268*ProkustesV!$AC268</f>
        <v>2.3952894794392238E-2</v>
      </c>
    </row>
    <row r="264" spans="1:21" x14ac:dyDescent="0.3">
      <c r="A264" t="str">
        <f>MID(ProkustesV!C269,4,3)&amp;"_"&amp;ProkustesV!A269&amp;"_"&amp;ProkustesV!B269</f>
        <v>tri_53_5</v>
      </c>
      <c r="B264">
        <f>ProkustesV!E269*ProkustesV!$AC269</f>
        <v>2.3960189299688994</v>
      </c>
      <c r="C264">
        <f>ProkustesV!F269*ProkustesV!$AC269</f>
        <v>0.40043977935269037</v>
      </c>
      <c r="D264">
        <f>ProkustesV!G269*ProkustesV!$AC269</f>
        <v>2.4211248406915633</v>
      </c>
      <c r="E264">
        <f>ProkustesV!H269*ProkustesV!$AC269</f>
        <v>-0.31790233621024139</v>
      </c>
      <c r="F264">
        <f>ProkustesV!I269*ProkustesV!$AC269</f>
        <v>2.3399332918007665E-2</v>
      </c>
      <c r="G264">
        <f>ProkustesV!J269*ProkustesV!$AC269</f>
        <v>5.2550778284306238E-2</v>
      </c>
      <c r="H264">
        <f>ProkustesV!K269*ProkustesV!$AC269</f>
        <v>0.15172818551038147</v>
      </c>
      <c r="I264">
        <f>ProkustesV!L269*ProkustesV!$AC269</f>
        <v>0.7131628889924384</v>
      </c>
      <c r="J264">
        <f>ProkustesV!M269*ProkustesV!$AC269</f>
        <v>0.14325871558796227</v>
      </c>
      <c r="K264">
        <f>ProkustesV!N269*ProkustesV!$AC269</f>
        <v>0.23338984106948174</v>
      </c>
      <c r="L264">
        <f>ProkustesV!O269*ProkustesV!$AC269</f>
        <v>-1.4127410039190245</v>
      </c>
      <c r="M264">
        <f>ProkustesV!P269*ProkustesV!$AC269</f>
        <v>0.70896514850673231</v>
      </c>
      <c r="N264">
        <f>ProkustesV!Q269*ProkustesV!$AC269</f>
        <v>0.13610997360732879</v>
      </c>
      <c r="O264">
        <f>ProkustesV!R269*ProkustesV!$AC269</f>
        <v>-0.28419307079666911</v>
      </c>
      <c r="P264">
        <f>ProkustesV!S269*ProkustesV!$AC269</f>
        <v>0.14200442670422372</v>
      </c>
      <c r="Q264">
        <f>ProkustesV!T269*ProkustesV!$AC269</f>
        <v>-0.81393886022122364</v>
      </c>
      <c r="R264">
        <f>ProkustesV!U269*ProkustesV!$AC269</f>
        <v>-1.3220869225184824</v>
      </c>
      <c r="S264">
        <f>ProkustesV!V269*ProkustesV!$AC269</f>
        <v>-0.80201002934457699</v>
      </c>
      <c r="T264">
        <f>ProkustesV!W269*ProkustesV!$AC269</f>
        <v>-2.6788177871989731</v>
      </c>
      <c r="U264">
        <f>ProkustesV!X269*ProkustesV!$AC269</f>
        <v>0.10953435038847019</v>
      </c>
    </row>
    <row r="265" spans="1:21" x14ac:dyDescent="0.3">
      <c r="A265" t="str">
        <f>MID(ProkustesV!C270,4,3)&amp;"_"&amp;ProkustesV!A270&amp;"_"&amp;ProkustesV!B270</f>
        <v>tri_54_1</v>
      </c>
      <c r="B265">
        <f>ProkustesV!E270*ProkustesV!$AC270</f>
        <v>2.5734953779373644</v>
      </c>
      <c r="C265">
        <f>ProkustesV!F270*ProkustesV!$AC270</f>
        <v>0.54958988813431453</v>
      </c>
      <c r="D265">
        <f>ProkustesV!G270*ProkustesV!$AC270</f>
        <v>2.5862455008518133</v>
      </c>
      <c r="E265">
        <f>ProkustesV!H270*ProkustesV!$AC270</f>
        <v>-0.40763289793946439</v>
      </c>
      <c r="F265">
        <f>ProkustesV!I270*ProkustesV!$AC270</f>
        <v>6.7160766494602189E-2</v>
      </c>
      <c r="G265">
        <f>ProkustesV!J270*ProkustesV!$AC270</f>
        <v>3.918082414174702E-2</v>
      </c>
      <c r="H265">
        <f>ProkustesV!K270*ProkustesV!$AC270</f>
        <v>0.17398970640584274</v>
      </c>
      <c r="I265">
        <f>ProkustesV!L270*ProkustesV!$AC270</f>
        <v>0.86338795291053549</v>
      </c>
      <c r="J265">
        <f>ProkustesV!M270*ProkustesV!$AC270</f>
        <v>0.18701023536622882</v>
      </c>
      <c r="K265">
        <f>ProkustesV!N270*ProkustesV!$AC270</f>
        <v>0.38477318682525602</v>
      </c>
      <c r="L265">
        <f>ProkustesV!O270*ProkustesV!$AC270</f>
        <v>-1.2352777814099349</v>
      </c>
      <c r="M265">
        <f>ProkustesV!P270*ProkustesV!$AC270</f>
        <v>0.80437084957901572</v>
      </c>
      <c r="N265">
        <f>ProkustesV!Q270*ProkustesV!$AC270</f>
        <v>0.1732892366901724</v>
      </c>
      <c r="O265">
        <f>ProkustesV!R270*ProkustesV!$AC270</f>
        <v>-0.3597198699080415</v>
      </c>
      <c r="P265">
        <f>ProkustesV!S270*ProkustesV!$AC270</f>
        <v>0.18621082289778321</v>
      </c>
      <c r="Q265">
        <f>ProkustesV!T270*ProkustesV!$AC270</f>
        <v>-1.0111668246266396</v>
      </c>
      <c r="R265">
        <f>ProkustesV!U270*ProkustesV!$AC270</f>
        <v>-1.4689063564005331</v>
      </c>
      <c r="S265">
        <f>ProkustesV!V270*ProkustesV!$AC270</f>
        <v>-0.89056347943983316</v>
      </c>
      <c r="T265">
        <f>ProkustesV!W270*ProkustesV!$AC270</f>
        <v>-3.2432197575322665</v>
      </c>
      <c r="U265">
        <f>ProkustesV!X270*ProkustesV!$AC270</f>
        <v>2.7781775759938804E-2</v>
      </c>
    </row>
    <row r="266" spans="1:21" x14ac:dyDescent="0.3">
      <c r="A266" t="str">
        <f>MID(ProkustesV!C271,4,3)&amp;"_"&amp;ProkustesV!A271&amp;"_"&amp;ProkustesV!B271</f>
        <v>tri_54_2</v>
      </c>
      <c r="B266">
        <f>ProkustesV!E271*ProkustesV!$AC271</f>
        <v>2.4504861258060284</v>
      </c>
      <c r="C266">
        <f>ProkustesV!F271*ProkustesV!$AC271</f>
        <v>0.43854353203730156</v>
      </c>
      <c r="D266">
        <f>ProkustesV!G271*ProkustesV!$AC271</f>
        <v>2.4616168443017252</v>
      </c>
      <c r="E266">
        <f>ProkustesV!H271*ProkustesV!$AC271</f>
        <v>-0.45195404305289316</v>
      </c>
      <c r="F266">
        <f>ProkustesV!I271*ProkustesV!$AC271</f>
        <v>0.33094997492547423</v>
      </c>
      <c r="G266">
        <f>ProkustesV!J271*ProkustesV!$AC271</f>
        <v>-7.1713225790539393E-3</v>
      </c>
      <c r="H266">
        <f>ProkustesV!K271*ProkustesV!$AC271</f>
        <v>0.28410213046847221</v>
      </c>
      <c r="I266">
        <f>ProkustesV!L271*ProkustesV!$AC271</f>
        <v>0.94781653990981507</v>
      </c>
      <c r="J266">
        <f>ProkustesV!M271*ProkustesV!$AC271</f>
        <v>0.28246104127778249</v>
      </c>
      <c r="K266">
        <f>ProkustesV!N271*ProkustesV!$AC271</f>
        <v>0.36037098822779828</v>
      </c>
      <c r="L266">
        <f>ProkustesV!O271*ProkustesV!$AC271</f>
        <v>-1.6813596897221066</v>
      </c>
      <c r="M266">
        <f>ProkustesV!P271*ProkustesV!$AC271</f>
        <v>0.91778449477530721</v>
      </c>
      <c r="N266">
        <f>ProkustesV!Q271*ProkustesV!$AC271</f>
        <v>0.30641495738290508</v>
      </c>
      <c r="O266">
        <f>ProkustesV!R271*ProkustesV!$AC271</f>
        <v>-0.36459173861018468</v>
      </c>
      <c r="P266">
        <f>ProkustesV!S271*ProkustesV!$AC271</f>
        <v>0.305051712611286</v>
      </c>
      <c r="Q266">
        <f>ProkustesV!T271*ProkustesV!$AC271</f>
        <v>-0.95862536548097876</v>
      </c>
      <c r="R266">
        <f>ProkustesV!U271*ProkustesV!$AC271</f>
        <v>-1.5860737368160229</v>
      </c>
      <c r="S266">
        <f>ProkustesV!V271*ProkustesV!$AC271</f>
        <v>-0.87333503496829124</v>
      </c>
      <c r="T266">
        <f>ProkustesV!W271*ProkustesV!$AC271</f>
        <v>-3.1536471013378291</v>
      </c>
      <c r="U266">
        <f>ProkustesV!X271*ProkustesV!$AC271</f>
        <v>-8.8354525264470914E-3</v>
      </c>
    </row>
    <row r="267" spans="1:21" x14ac:dyDescent="0.3">
      <c r="A267" t="str">
        <f>MID(ProkustesV!C272,4,3)&amp;"_"&amp;ProkustesV!A272&amp;"_"&amp;ProkustesV!B272</f>
        <v>tri_54_3</v>
      </c>
      <c r="B267">
        <f>ProkustesV!E272*ProkustesV!$AC272</f>
        <v>2.4988548307152234</v>
      </c>
      <c r="C267">
        <f>ProkustesV!F272*ProkustesV!$AC272</f>
        <v>0.43713169273542718</v>
      </c>
      <c r="D267">
        <f>ProkustesV!G272*ProkustesV!$AC272</f>
        <v>2.5549984549688434</v>
      </c>
      <c r="E267">
        <f>ProkustesV!H272*ProkustesV!$AC272</f>
        <v>-0.49373725137830754</v>
      </c>
      <c r="F267">
        <f>ProkustesV!I272*ProkustesV!$AC272</f>
        <v>0.34627992473239166</v>
      </c>
      <c r="G267">
        <f>ProkustesV!J272*ProkustesV!$AC272</f>
        <v>-5.4127714550197104E-2</v>
      </c>
      <c r="H267">
        <f>ProkustesV!K272*ProkustesV!$AC272</f>
        <v>-1.6854891667130136E-2</v>
      </c>
      <c r="I267">
        <f>ProkustesV!L272*ProkustesV!$AC272</f>
        <v>0.87868329444627369</v>
      </c>
      <c r="J267">
        <f>ProkustesV!M272*ProkustesV!$AC272</f>
        <v>7.3244359882175683E-3</v>
      </c>
      <c r="K267">
        <f>ProkustesV!N272*ProkustesV!$AC272</f>
        <v>0.47779862840231346</v>
      </c>
      <c r="L267">
        <f>ProkustesV!O272*ProkustesV!$AC272</f>
        <v>-1.2763295686458047</v>
      </c>
      <c r="M267">
        <f>ProkustesV!P272*ProkustesV!$AC272</f>
        <v>0.84363665035093582</v>
      </c>
      <c r="N267">
        <f>ProkustesV!Q272*ProkustesV!$AC272</f>
        <v>6.0600725146027781E-2</v>
      </c>
      <c r="O267">
        <f>ProkustesV!R272*ProkustesV!$AC272</f>
        <v>-0.40550778302959106</v>
      </c>
      <c r="P267">
        <f>ProkustesV!S272*ProkustesV!$AC272</f>
        <v>8.8468790249336779E-2</v>
      </c>
      <c r="Q267">
        <f>ProkustesV!T272*ProkustesV!$AC272</f>
        <v>-0.86754727988137559</v>
      </c>
      <c r="R267">
        <f>ProkustesV!U272*ProkustesV!$AC272</f>
        <v>-1.2162780980419661</v>
      </c>
      <c r="S267">
        <f>ProkustesV!V272*ProkustesV!$AC272</f>
        <v>-0.83031224182991559</v>
      </c>
      <c r="T267">
        <f>ProkustesV!W272*ProkustesV!$AC272</f>
        <v>-3.0470636871225474</v>
      </c>
      <c r="U267">
        <f>ProkustesV!X272*ProkustesV!$AC272</f>
        <v>1.3979309667988066E-2</v>
      </c>
    </row>
    <row r="268" spans="1:21" x14ac:dyDescent="0.3">
      <c r="A268" t="str">
        <f>MID(ProkustesV!C273,4,3)&amp;"_"&amp;ProkustesV!A273&amp;"_"&amp;ProkustesV!B273</f>
        <v>tri_54_4</v>
      </c>
      <c r="B268">
        <f>ProkustesV!E273*ProkustesV!$AC273</f>
        <v>2.2550214838316229</v>
      </c>
      <c r="C268">
        <f>ProkustesV!F273*ProkustesV!$AC273</f>
        <v>0.42180952211577161</v>
      </c>
      <c r="D268">
        <f>ProkustesV!G273*ProkustesV!$AC273</f>
        <v>2.2371881823322184</v>
      </c>
      <c r="E268">
        <f>ProkustesV!H273*ProkustesV!$AC273</f>
        <v>-0.38191069271029332</v>
      </c>
      <c r="F268">
        <f>ProkustesV!I273*ProkustesV!$AC273</f>
        <v>0.10598745595871158</v>
      </c>
      <c r="G268">
        <f>ProkustesV!J273*ProkustesV!$AC273</f>
        <v>5.3081315867930821E-2</v>
      </c>
      <c r="H268">
        <f>ProkustesV!K273*ProkustesV!$AC273</f>
        <v>0.14779234040451744</v>
      </c>
      <c r="I268">
        <f>ProkustesV!L273*ProkustesV!$AC273</f>
        <v>0.90549581365452014</v>
      </c>
      <c r="J268">
        <f>ProkustesV!M273*ProkustesV!$AC273</f>
        <v>0.20743663713265179</v>
      </c>
      <c r="K268">
        <f>ProkustesV!N273*ProkustesV!$AC273</f>
        <v>0.37634478793049619</v>
      </c>
      <c r="L268">
        <f>ProkustesV!O273*ProkustesV!$AC273</f>
        <v>-1.0268050393309385</v>
      </c>
      <c r="M268">
        <f>ProkustesV!P273*ProkustesV!$AC273</f>
        <v>0.81274940582794786</v>
      </c>
      <c r="N268">
        <f>ProkustesV!Q273*ProkustesV!$AC273</f>
        <v>0.13460730778251334</v>
      </c>
      <c r="O268">
        <f>ProkustesV!R273*ProkustesV!$AC273</f>
        <v>-0.41053665531701888</v>
      </c>
      <c r="P268">
        <f>ProkustesV!S273*ProkustesV!$AC273</f>
        <v>0.14680290280276581</v>
      </c>
      <c r="Q268">
        <f>ProkustesV!T273*ProkustesV!$AC273</f>
        <v>-0.93587149710510509</v>
      </c>
      <c r="R268">
        <f>ProkustesV!U273*ProkustesV!$AC273</f>
        <v>-1.0675283151992245</v>
      </c>
      <c r="S268">
        <f>ProkustesV!V273*ProkustesV!$AC273</f>
        <v>-0.82198178036204861</v>
      </c>
      <c r="T268">
        <f>ProkustesV!W273*ProkustesV!$AC273</f>
        <v>-3.1404993910914656</v>
      </c>
      <c r="U268">
        <f>ProkustesV!X273*ProkustesV!$AC273</f>
        <v>-1.9181034673257383E-2</v>
      </c>
    </row>
    <row r="269" spans="1:21" x14ac:dyDescent="0.3">
      <c r="A269" t="str">
        <f>MID(ProkustesV!C274,4,3)&amp;"_"&amp;ProkustesV!A274&amp;"_"&amp;ProkustesV!B274</f>
        <v>tri_54_5</v>
      </c>
      <c r="B269">
        <f>ProkustesV!E274*ProkustesV!$AC274</f>
        <v>2.3340739968036068</v>
      </c>
      <c r="C269">
        <f>ProkustesV!F274*ProkustesV!$AC274</f>
        <v>0.48876263634191652</v>
      </c>
      <c r="D269">
        <f>ProkustesV!G274*ProkustesV!$AC274</f>
        <v>2.3290113321612287</v>
      </c>
      <c r="E269">
        <f>ProkustesV!H274*ProkustesV!$AC274</f>
        <v>-0.44144992151906964</v>
      </c>
      <c r="F269">
        <f>ProkustesV!I274*ProkustesV!$AC274</f>
        <v>0.28189143569134245</v>
      </c>
      <c r="G269">
        <f>ProkustesV!J274*ProkustesV!$AC274</f>
        <v>-1.6068186121018572E-2</v>
      </c>
      <c r="H269">
        <f>ProkustesV!K274*ProkustesV!$AC274</f>
        <v>0.14883306065257021</v>
      </c>
      <c r="I269">
        <f>ProkustesV!L274*ProkustesV!$AC274</f>
        <v>0.90762956784115456</v>
      </c>
      <c r="J269">
        <f>ProkustesV!M274*ProkustesV!$AC274</f>
        <v>0.14578927531157201</v>
      </c>
      <c r="K269">
        <f>ProkustesV!N274*ProkustesV!$AC274</f>
        <v>0.3480468521449725</v>
      </c>
      <c r="L269">
        <f>ProkustesV!O274*ProkustesV!$AC274</f>
        <v>-1.3413174243036408</v>
      </c>
      <c r="M269">
        <f>ProkustesV!P274*ProkustesV!$AC274</f>
        <v>0.85032659686352052</v>
      </c>
      <c r="N269">
        <f>ProkustesV!Q274*ProkustesV!$AC274</f>
        <v>0.19235187027141884</v>
      </c>
      <c r="O269">
        <f>ProkustesV!R274*ProkustesV!$AC274</f>
        <v>-0.44436378919307401</v>
      </c>
      <c r="P269">
        <f>ProkustesV!S274*ProkustesV!$AC274</f>
        <v>0.17544607608069843</v>
      </c>
      <c r="Q269">
        <f>ProkustesV!T274*ProkustesV!$AC274</f>
        <v>-0.88032108045757129</v>
      </c>
      <c r="R269">
        <f>ProkustesV!U274*ProkustesV!$AC274</f>
        <v>-1.4299140555452641</v>
      </c>
      <c r="S269">
        <f>ProkustesV!V274*ProkustesV!$AC274</f>
        <v>-0.74077300862467899</v>
      </c>
      <c r="T269">
        <f>ProkustesV!W274*ProkustesV!$AC274</f>
        <v>-2.8361696914939136</v>
      </c>
      <c r="U269">
        <f>ProkustesV!X274*ProkustesV!$AC274</f>
        <v>-7.1784150930767343E-2</v>
      </c>
    </row>
    <row r="270" spans="1:21" x14ac:dyDescent="0.3">
      <c r="A270" t="str">
        <f>MID(ProkustesV!C275,4,3)&amp;"_"&amp;ProkustesV!A275&amp;"_"&amp;ProkustesV!B275</f>
        <v>tri_55_1</v>
      </c>
      <c r="B270">
        <f>ProkustesV!E275*ProkustesV!$AC275</f>
        <v>2.4830958768719333</v>
      </c>
      <c r="C270">
        <f>ProkustesV!F275*ProkustesV!$AC275</f>
        <v>0.36237960687818166</v>
      </c>
      <c r="D270">
        <f>ProkustesV!G275*ProkustesV!$AC275</f>
        <v>2.519876241928682</v>
      </c>
      <c r="E270">
        <f>ProkustesV!H275*ProkustesV!$AC275</f>
        <v>-0.38421317792608872</v>
      </c>
      <c r="F270">
        <f>ProkustesV!I275*ProkustesV!$AC275</f>
        <v>0.30460644560579914</v>
      </c>
      <c r="G270">
        <f>ProkustesV!J275*ProkustesV!$AC275</f>
        <v>-7.4727185042199759E-2</v>
      </c>
      <c r="H270">
        <f>ProkustesV!K275*ProkustesV!$AC275</f>
        <v>0.32306447815426287</v>
      </c>
      <c r="I270">
        <f>ProkustesV!L275*ProkustesV!$AC275</f>
        <v>0.95942190073625933</v>
      </c>
      <c r="J270">
        <f>ProkustesV!M275*ProkustesV!$AC275</f>
        <v>0.32887357070757628</v>
      </c>
      <c r="K270">
        <f>ProkustesV!N275*ProkustesV!$AC275</f>
        <v>0.25956986393784903</v>
      </c>
      <c r="L270">
        <f>ProkustesV!O275*ProkustesV!$AC275</f>
        <v>-1.823384477375195</v>
      </c>
      <c r="M270">
        <f>ProkustesV!P275*ProkustesV!$AC275</f>
        <v>0.85658954112256347</v>
      </c>
      <c r="N270">
        <f>ProkustesV!Q275*ProkustesV!$AC275</f>
        <v>0.31952496877293701</v>
      </c>
      <c r="O270">
        <f>ProkustesV!R275*ProkustesV!$AC275</f>
        <v>-0.30027139473892606</v>
      </c>
      <c r="P270">
        <f>ProkustesV!S275*ProkustesV!$AC275</f>
        <v>0.30242167495892325</v>
      </c>
      <c r="Q270">
        <f>ProkustesV!T275*ProkustesV!$AC275</f>
        <v>-0.85231498985693688</v>
      </c>
      <c r="R270">
        <f>ProkustesV!U275*ProkustesV!$AC275</f>
        <v>-1.7191329215079645</v>
      </c>
      <c r="S270">
        <f>ProkustesV!V275*ProkustesV!$AC275</f>
        <v>-0.78442539058923766</v>
      </c>
      <c r="T270">
        <f>ProkustesV!W275*ProkustesV!$AC275</f>
        <v>-3.0389515122852955</v>
      </c>
      <c r="U270">
        <f>ProkustesV!X275*ProkustesV!$AC275</f>
        <v>-4.2004646978575755E-2</v>
      </c>
    </row>
    <row r="271" spans="1:21" x14ac:dyDescent="0.3">
      <c r="A271" t="str">
        <f>MID(ProkustesV!C276,4,3)&amp;"_"&amp;ProkustesV!A276&amp;"_"&amp;ProkustesV!B276</f>
        <v>tri_55_2</v>
      </c>
      <c r="B271">
        <f>ProkustesV!E276*ProkustesV!$AC276</f>
        <v>2.5914042915850484</v>
      </c>
      <c r="C271">
        <f>ProkustesV!F276*ProkustesV!$AC276</f>
        <v>0.41337552655133653</v>
      </c>
      <c r="D271">
        <f>ProkustesV!G276*ProkustesV!$AC276</f>
        <v>2.604222784170803</v>
      </c>
      <c r="E271">
        <f>ProkustesV!H276*ProkustesV!$AC276</f>
        <v>-0.37574699301037168</v>
      </c>
      <c r="F271">
        <f>ProkustesV!I276*ProkustesV!$AC276</f>
        <v>0.3105081236559622</v>
      </c>
      <c r="G271">
        <f>ProkustesV!J276*ProkustesV!$AC276</f>
        <v>-1.2855639354282225E-2</v>
      </c>
      <c r="H271">
        <f>ProkustesV!K276*ProkustesV!$AC276</f>
        <v>0.23757358684012728</v>
      </c>
      <c r="I271">
        <f>ProkustesV!L276*ProkustesV!$AC276</f>
        <v>0.9553177334429338</v>
      </c>
      <c r="J271">
        <f>ProkustesV!M276*ProkustesV!$AC276</f>
        <v>0.21483290663627763</v>
      </c>
      <c r="K271">
        <f>ProkustesV!N276*ProkustesV!$AC276</f>
        <v>0.23219130582485145</v>
      </c>
      <c r="L271">
        <f>ProkustesV!O276*ProkustesV!$AC276</f>
        <v>-1.6829200609242185</v>
      </c>
      <c r="M271">
        <f>ProkustesV!P276*ProkustesV!$AC276</f>
        <v>0.80842798090987489</v>
      </c>
      <c r="N271">
        <f>ProkustesV!Q276*ProkustesV!$AC276</f>
        <v>0.20513531409558791</v>
      </c>
      <c r="O271">
        <f>ProkustesV!R276*ProkustesV!$AC276</f>
        <v>-0.41215311212240524</v>
      </c>
      <c r="P271">
        <f>ProkustesV!S276*ProkustesV!$AC276</f>
        <v>0.25375243325576319</v>
      </c>
      <c r="Q271">
        <f>ProkustesV!T276*ProkustesV!$AC276</f>
        <v>-0.89304260472828001</v>
      </c>
      <c r="R271">
        <f>ProkustesV!U276*ProkustesV!$AC276</f>
        <v>-1.5352759432456762</v>
      </c>
      <c r="S271">
        <f>ProkustesV!V276*ProkustesV!$AC276</f>
        <v>-0.72991114201746166</v>
      </c>
      <c r="T271">
        <f>ProkustesV!W276*ProkustesV!$AC276</f>
        <v>-3.199234007558422</v>
      </c>
      <c r="U271">
        <f>ProkustesV!X276*ProkustesV!$AC276</f>
        <v>1.4392486891580991E-2</v>
      </c>
    </row>
    <row r="272" spans="1:21" x14ac:dyDescent="0.3">
      <c r="A272" t="str">
        <f>MID(ProkustesV!C277,4,3)&amp;"_"&amp;ProkustesV!A277&amp;"_"&amp;ProkustesV!B277</f>
        <v>tri_55_3</v>
      </c>
      <c r="B272">
        <f>ProkustesV!E277*ProkustesV!$AC277</f>
        <v>2.1778699539623019</v>
      </c>
      <c r="C272">
        <f>ProkustesV!F277*ProkustesV!$AC277</f>
        <v>0.32608391551666638</v>
      </c>
      <c r="D272">
        <f>ProkustesV!G277*ProkustesV!$AC277</f>
        <v>2.1906790518882082</v>
      </c>
      <c r="E272">
        <f>ProkustesV!H277*ProkustesV!$AC277</f>
        <v>-0.38374076491864967</v>
      </c>
      <c r="F272">
        <f>ProkustesV!I277*ProkustesV!$AC277</f>
        <v>-2.5902859578555457E-2</v>
      </c>
      <c r="G272">
        <f>ProkustesV!J277*ProkustesV!$AC277</f>
        <v>-2.3142847941331521E-2</v>
      </c>
      <c r="H272">
        <f>ProkustesV!K277*ProkustesV!$AC277</f>
        <v>0.35586455500938552</v>
      </c>
      <c r="I272">
        <f>ProkustesV!L277*ProkustesV!$AC277</f>
        <v>0.88410487679458749</v>
      </c>
      <c r="J272">
        <f>ProkustesV!M277*ProkustesV!$AC277</f>
        <v>0.39320748885451473</v>
      </c>
      <c r="K272">
        <f>ProkustesV!N277*ProkustesV!$AC277</f>
        <v>0.348909358527422</v>
      </c>
      <c r="L272">
        <f>ProkustesV!O277*ProkustesV!$AC277</f>
        <v>-1.4760227345549592</v>
      </c>
      <c r="M272">
        <f>ProkustesV!P277*ProkustesV!$AC277</f>
        <v>0.70771292410658582</v>
      </c>
      <c r="N272">
        <f>ProkustesV!Q277*ProkustesV!$AC277</f>
        <v>0.37666137766352631</v>
      </c>
      <c r="O272">
        <f>ProkustesV!R277*ProkustesV!$AC277</f>
        <v>-0.22002961390328993</v>
      </c>
      <c r="P272">
        <f>ProkustesV!S277*ProkustesV!$AC277</f>
        <v>0.42823236599566494</v>
      </c>
      <c r="Q272">
        <f>ProkustesV!T277*ProkustesV!$AC277</f>
        <v>-0.91250966726730054</v>
      </c>
      <c r="R272">
        <f>ProkustesV!U277*ProkustesV!$AC277</f>
        <v>-1.4422141058947546</v>
      </c>
      <c r="S272">
        <f>ProkustesV!V277*ProkustesV!$AC277</f>
        <v>-0.7195007838565084</v>
      </c>
      <c r="T272">
        <f>ProkustesV!W277*ProkustesV!$AC277</f>
        <v>-2.9783769921298804</v>
      </c>
      <c r="U272">
        <f>ProkustesV!X277*ProkustesV!$AC277</f>
        <v>-7.8939145078476096E-3</v>
      </c>
    </row>
    <row r="273" spans="1:21" x14ac:dyDescent="0.3">
      <c r="A273" t="str">
        <f>MID(ProkustesV!C278,4,3)&amp;"_"&amp;ProkustesV!A278&amp;"_"&amp;ProkustesV!B278</f>
        <v>tri_55_4</v>
      </c>
      <c r="B273">
        <f>ProkustesV!E278*ProkustesV!$AC278</f>
        <v>2.5243165974339719</v>
      </c>
      <c r="C273">
        <f>ProkustesV!F278*ProkustesV!$AC278</f>
        <v>0.38249577490549019</v>
      </c>
      <c r="D273">
        <f>ProkustesV!G278*ProkustesV!$AC278</f>
        <v>2.5481782714385508</v>
      </c>
      <c r="E273">
        <f>ProkustesV!H278*ProkustesV!$AC278</f>
        <v>-0.44754413758894329</v>
      </c>
      <c r="F273">
        <f>ProkustesV!I278*ProkustesV!$AC278</f>
        <v>0.11451579440519803</v>
      </c>
      <c r="G273">
        <f>ProkustesV!J278*ProkustesV!$AC278</f>
        <v>1.7670120600403006E-2</v>
      </c>
      <c r="H273">
        <f>ProkustesV!K278*ProkustesV!$AC278</f>
        <v>0.26623814576734722</v>
      </c>
      <c r="I273">
        <f>ProkustesV!L278*ProkustesV!$AC278</f>
        <v>0.8527568558610924</v>
      </c>
      <c r="J273">
        <f>ProkustesV!M278*ProkustesV!$AC278</f>
        <v>0.30303089047011905</v>
      </c>
      <c r="K273">
        <f>ProkustesV!N278*ProkustesV!$AC278</f>
        <v>0.40650194585208549</v>
      </c>
      <c r="L273">
        <f>ProkustesV!O278*ProkustesV!$AC278</f>
        <v>-1.7504708147713395</v>
      </c>
      <c r="M273">
        <f>ProkustesV!P278*ProkustesV!$AC278</f>
        <v>0.70691614850841311</v>
      </c>
      <c r="N273">
        <f>ProkustesV!Q278*ProkustesV!$AC278</f>
        <v>0.33826677901552332</v>
      </c>
      <c r="O273">
        <f>ProkustesV!R278*ProkustesV!$AC278</f>
        <v>-0.26345615794984822</v>
      </c>
      <c r="P273">
        <f>ProkustesV!S278*ProkustesV!$AC278</f>
        <v>0.3887771750463751</v>
      </c>
      <c r="Q273">
        <f>ProkustesV!T278*ProkustesV!$AC278</f>
        <v>-0.90900945916359288</v>
      </c>
      <c r="R273">
        <f>ProkustesV!U278*ProkustesV!$AC278</f>
        <v>-1.739490171667913</v>
      </c>
      <c r="S273">
        <f>ProkustesV!V278*ProkustesV!$AC278</f>
        <v>-0.78647942580313401</v>
      </c>
      <c r="T273">
        <f>ProkustesV!W278*ProkustesV!$AC278</f>
        <v>-2.9933637916276536</v>
      </c>
      <c r="U273">
        <f>ProkustesV!X278*ProkustesV!$AC278</f>
        <v>4.0150639982167356E-2</v>
      </c>
    </row>
    <row r="274" spans="1:21" x14ac:dyDescent="0.3">
      <c r="A274" t="str">
        <f>MID(ProkustesV!C279,4,3)&amp;"_"&amp;ProkustesV!A279&amp;"_"&amp;ProkustesV!B279</f>
        <v>tri_55_5</v>
      </c>
      <c r="B274">
        <f>ProkustesV!E279*ProkustesV!$AC279</f>
        <v>2.3242645883683597</v>
      </c>
      <c r="C274">
        <f>ProkustesV!F279*ProkustesV!$AC279</f>
        <v>0.43617174932783787</v>
      </c>
      <c r="D274">
        <f>ProkustesV!G279*ProkustesV!$AC279</f>
        <v>2.3545584679936411</v>
      </c>
      <c r="E274">
        <f>ProkustesV!H279*ProkustesV!$AC279</f>
        <v>-0.36792452632801415</v>
      </c>
      <c r="F274">
        <f>ProkustesV!I279*ProkustesV!$AC279</f>
        <v>2.2766726159596337E-2</v>
      </c>
      <c r="G274">
        <f>ProkustesV!J279*ProkustesV!$AC279</f>
        <v>-3.6312978148033367E-3</v>
      </c>
      <c r="H274">
        <f>ProkustesV!K279*ProkustesV!$AC279</f>
        <v>0.27791589485465762</v>
      </c>
      <c r="I274">
        <f>ProkustesV!L279*ProkustesV!$AC279</f>
        <v>0.88896723242761644</v>
      </c>
      <c r="J274">
        <f>ProkustesV!M279*ProkustesV!$AC279</f>
        <v>0.28169857842615964</v>
      </c>
      <c r="K274">
        <f>ProkustesV!N279*ProkustesV!$AC279</f>
        <v>0.32173929818281977</v>
      </c>
      <c r="L274">
        <f>ProkustesV!O279*ProkustesV!$AC279</f>
        <v>-1.3636009695627036</v>
      </c>
      <c r="M274">
        <f>ProkustesV!P279*ProkustesV!$AC279</f>
        <v>0.74243790612966176</v>
      </c>
      <c r="N274">
        <f>ProkustesV!Q279*ProkustesV!$AC279</f>
        <v>0.28315498478743717</v>
      </c>
      <c r="O274">
        <f>ProkustesV!R279*ProkustesV!$AC279</f>
        <v>-0.35571601442518713</v>
      </c>
      <c r="P274">
        <f>ProkustesV!S279*ProkustesV!$AC279</f>
        <v>0.28006129747730057</v>
      </c>
      <c r="Q274">
        <f>ProkustesV!T279*ProkustesV!$AC279</f>
        <v>-0.87553232808991588</v>
      </c>
      <c r="R274">
        <f>ProkustesV!U279*ProkustesV!$AC279</f>
        <v>-1.5214793920930114</v>
      </c>
      <c r="S274">
        <f>ProkustesV!V279*ProkustesV!$AC279</f>
        <v>-0.7666207339375225</v>
      </c>
      <c r="T274">
        <f>ProkustesV!W279*ProkustesV!$AC279</f>
        <v>-2.9393375103409269</v>
      </c>
      <c r="U274">
        <f>ProkustesV!X279*ProkustesV!$AC279</f>
        <v>-1.9886847249230902E-2</v>
      </c>
    </row>
    <row r="275" spans="1:21" x14ac:dyDescent="0.3">
      <c r="A275" t="str">
        <f>MID(ProkustesV!C280,4,3)&amp;"_"&amp;ProkustesV!A280&amp;"_"&amp;ProkustesV!B280</f>
        <v>tri_56_1</v>
      </c>
      <c r="B275">
        <f>ProkustesV!E280*ProkustesV!$AC280</f>
        <v>2.0732606894036585</v>
      </c>
      <c r="C275">
        <f>ProkustesV!F280*ProkustesV!$AC280</f>
        <v>0.41618691796400159</v>
      </c>
      <c r="D275">
        <f>ProkustesV!G280*ProkustesV!$AC280</f>
        <v>2.034446054729786</v>
      </c>
      <c r="E275">
        <f>ProkustesV!H280*ProkustesV!$AC280</f>
        <v>-0.42682697795517777</v>
      </c>
      <c r="F275">
        <f>ProkustesV!I280*ProkustesV!$AC280</f>
        <v>0.15032452211963734</v>
      </c>
      <c r="G275">
        <f>ProkustesV!J280*ProkustesV!$AC280</f>
        <v>3.020442567077215E-2</v>
      </c>
      <c r="H275">
        <f>ProkustesV!K280*ProkustesV!$AC280</f>
        <v>0.11258608822318743</v>
      </c>
      <c r="I275">
        <f>ProkustesV!L280*ProkustesV!$AC280</f>
        <v>0.87187564404097129</v>
      </c>
      <c r="J275">
        <f>ProkustesV!M280*ProkustesV!$AC280</f>
        <v>0.13756590919780864</v>
      </c>
      <c r="K275">
        <f>ProkustesV!N280*ProkustesV!$AC280</f>
        <v>0.32096841971028706</v>
      </c>
      <c r="L275">
        <f>ProkustesV!O280*ProkustesV!$AC280</f>
        <v>-1.2027668111174139</v>
      </c>
      <c r="M275">
        <f>ProkustesV!P280*ProkustesV!$AC280</f>
        <v>0.77222622177646316</v>
      </c>
      <c r="N275">
        <f>ProkustesV!Q280*ProkustesV!$AC280</f>
        <v>0.18779448542146088</v>
      </c>
      <c r="O275">
        <f>ProkustesV!R280*ProkustesV!$AC280</f>
        <v>-0.35967455331482884</v>
      </c>
      <c r="P275">
        <f>ProkustesV!S280*ProkustesV!$AC280</f>
        <v>0.24326078847913613</v>
      </c>
      <c r="Q275">
        <f>ProkustesV!T280*ProkustesV!$AC280</f>
        <v>-0.90239041059081671</v>
      </c>
      <c r="R275">
        <f>ProkustesV!U280*ProkustesV!$AC280</f>
        <v>-1.12191960407242</v>
      </c>
      <c r="S275">
        <f>ProkustesV!V280*ProkustesV!$AC280</f>
        <v>-0.78084602895108146</v>
      </c>
      <c r="T275">
        <f>ProkustesV!W280*ProkustesV!$AC280</f>
        <v>-2.6145511950252747</v>
      </c>
      <c r="U275">
        <f>ProkustesV!X280*ProkustesV!$AC280</f>
        <v>5.827573886569095E-2</v>
      </c>
    </row>
    <row r="276" spans="1:21" x14ac:dyDescent="0.3">
      <c r="A276" t="str">
        <f>MID(ProkustesV!C281,4,3)&amp;"_"&amp;ProkustesV!A281&amp;"_"&amp;ProkustesV!B281</f>
        <v>tri_56_2</v>
      </c>
      <c r="B276">
        <f>ProkustesV!E281*ProkustesV!$AC281</f>
        <v>2.0389239625550584</v>
      </c>
      <c r="C276">
        <f>ProkustesV!F281*ProkustesV!$AC281</f>
        <v>0.34594454611274611</v>
      </c>
      <c r="D276">
        <f>ProkustesV!G281*ProkustesV!$AC281</f>
        <v>2.0072743006405864</v>
      </c>
      <c r="E276">
        <f>ProkustesV!H281*ProkustesV!$AC281</f>
        <v>-0.4082170458674943</v>
      </c>
      <c r="F276">
        <f>ProkustesV!I281*ProkustesV!$AC281</f>
        <v>-0.11939753798553945</v>
      </c>
      <c r="G276">
        <f>ProkustesV!J281*ProkustesV!$AC281</f>
        <v>-5.7136600563372089E-3</v>
      </c>
      <c r="H276">
        <f>ProkustesV!K281*ProkustesV!$AC281</f>
        <v>0.15826031661004006</v>
      </c>
      <c r="I276">
        <f>ProkustesV!L281*ProkustesV!$AC281</f>
        <v>0.79785431268782492</v>
      </c>
      <c r="J276">
        <f>ProkustesV!M281*ProkustesV!$AC281</f>
        <v>0.15337789932524326</v>
      </c>
      <c r="K276">
        <f>ProkustesV!N281*ProkustesV!$AC281</f>
        <v>0.27076625967231732</v>
      </c>
      <c r="L276">
        <f>ProkustesV!O281*ProkustesV!$AC281</f>
        <v>-1.2971380687821787</v>
      </c>
      <c r="M276">
        <f>ProkustesV!P281*ProkustesV!$AC281</f>
        <v>0.85615515120106478</v>
      </c>
      <c r="N276">
        <f>ProkustesV!Q281*ProkustesV!$AC281</f>
        <v>0.21072529010566551</v>
      </c>
      <c r="O276">
        <f>ProkustesV!R281*ProkustesV!$AC281</f>
        <v>-0.29850118259798647</v>
      </c>
      <c r="P276">
        <f>ProkustesV!S281*ProkustesV!$AC281</f>
        <v>0.22193941859375377</v>
      </c>
      <c r="Q276">
        <f>ProkustesV!T281*ProkustesV!$AC281</f>
        <v>-0.84739890779659721</v>
      </c>
      <c r="R276">
        <f>ProkustesV!U281*ProkustesV!$AC281</f>
        <v>-0.98065923784142905</v>
      </c>
      <c r="S276">
        <f>ProkustesV!V281*ProkustesV!$AC281</f>
        <v>-0.72430898337188587</v>
      </c>
      <c r="T276">
        <f>ProkustesV!W281*ProkustesV!$AC281</f>
        <v>-2.3933050091059029</v>
      </c>
      <c r="U276">
        <f>ProkustesV!X281*ProkustesV!$AC281</f>
        <v>1.3420443897056489E-2</v>
      </c>
    </row>
    <row r="277" spans="1:21" x14ac:dyDescent="0.3">
      <c r="A277" t="str">
        <f>MID(ProkustesV!C282,4,3)&amp;"_"&amp;ProkustesV!A282&amp;"_"&amp;ProkustesV!B282</f>
        <v>tri_56_3</v>
      </c>
      <c r="B277">
        <f>ProkustesV!E282*ProkustesV!$AC282</f>
        <v>1.9590870697742551</v>
      </c>
      <c r="C277">
        <f>ProkustesV!F282*ProkustesV!$AC282</f>
        <v>0.34879519040807</v>
      </c>
      <c r="D277">
        <f>ProkustesV!G282*ProkustesV!$AC282</f>
        <v>1.9400017495622746</v>
      </c>
      <c r="E277">
        <f>ProkustesV!H282*ProkustesV!$AC282</f>
        <v>-0.45128537723668422</v>
      </c>
      <c r="F277">
        <f>ProkustesV!I282*ProkustesV!$AC282</f>
        <v>4.6414779547697342E-2</v>
      </c>
      <c r="G277">
        <f>ProkustesV!J282*ProkustesV!$AC282</f>
        <v>-4.3471114488163862E-2</v>
      </c>
      <c r="H277">
        <f>ProkustesV!K282*ProkustesV!$AC282</f>
        <v>0.1702891204244868</v>
      </c>
      <c r="I277">
        <f>ProkustesV!L282*ProkustesV!$AC282</f>
        <v>0.87447340920724759</v>
      </c>
      <c r="J277">
        <f>ProkustesV!M282*ProkustesV!$AC282</f>
        <v>0.18125835559135867</v>
      </c>
      <c r="K277">
        <f>ProkustesV!N282*ProkustesV!$AC282</f>
        <v>0.42111022298241169</v>
      </c>
      <c r="L277">
        <f>ProkustesV!O282*ProkustesV!$AC282</f>
        <v>-1.3967191647412789</v>
      </c>
      <c r="M277">
        <f>ProkustesV!P282*ProkustesV!$AC282</f>
        <v>0.81349423238105578</v>
      </c>
      <c r="N277">
        <f>ProkustesV!Q282*ProkustesV!$AC282</f>
        <v>0.23734165661684856</v>
      </c>
      <c r="O277">
        <f>ProkustesV!R282*ProkustesV!$AC282</f>
        <v>-0.3079542716116197</v>
      </c>
      <c r="P277">
        <f>ProkustesV!S282*ProkustesV!$AC282</f>
        <v>0.25016986863065482</v>
      </c>
      <c r="Q277">
        <f>ProkustesV!T282*ProkustesV!$AC282</f>
        <v>-0.83816218417158639</v>
      </c>
      <c r="R277">
        <f>ProkustesV!U282*ProkustesV!$AC282</f>
        <v>-1.2725944167449801</v>
      </c>
      <c r="S277">
        <f>ProkustesV!V282*ProkustesV!$AC282</f>
        <v>-0.82118186251239811</v>
      </c>
      <c r="T277">
        <f>ProkustesV!W282*ProkustesV!$AC282</f>
        <v>-2.115247264495856</v>
      </c>
      <c r="U277">
        <f>ProkustesV!X282*ProkustesV!$AC282</f>
        <v>4.1794044599499907E-3</v>
      </c>
    </row>
    <row r="278" spans="1:21" x14ac:dyDescent="0.3">
      <c r="A278" t="str">
        <f>MID(ProkustesV!C283,4,3)&amp;"_"&amp;ProkustesV!A283&amp;"_"&amp;ProkustesV!B283</f>
        <v>tri_56_4</v>
      </c>
      <c r="B278">
        <f>ProkustesV!E283*ProkustesV!$AC283</f>
        <v>2.004156331109443</v>
      </c>
      <c r="C278">
        <f>ProkustesV!F283*ProkustesV!$AC283</f>
        <v>0.45504086192496945</v>
      </c>
      <c r="D278">
        <f>ProkustesV!G283*ProkustesV!$AC283</f>
        <v>2.0070077021705583</v>
      </c>
      <c r="E278">
        <f>ProkustesV!H283*ProkustesV!$AC283</f>
        <v>-0.41025005988646035</v>
      </c>
      <c r="F278">
        <f>ProkustesV!I283*ProkustesV!$AC283</f>
        <v>9.9767089929384961E-2</v>
      </c>
      <c r="G278">
        <f>ProkustesV!J283*ProkustesV!$AC283</f>
        <v>3.5680318387279239E-2</v>
      </c>
      <c r="H278">
        <f>ProkustesV!K283*ProkustesV!$AC283</f>
        <v>0.10174230440283538</v>
      </c>
      <c r="I278">
        <f>ProkustesV!L283*ProkustesV!$AC283</f>
        <v>0.77024978079092388</v>
      </c>
      <c r="J278">
        <f>ProkustesV!M283*ProkustesV!$AC283</f>
        <v>8.6900167668926179E-2</v>
      </c>
      <c r="K278">
        <f>ProkustesV!N283*ProkustesV!$AC283</f>
        <v>0.38427256879809146</v>
      </c>
      <c r="L278">
        <f>ProkustesV!O283*ProkustesV!$AC283</f>
        <v>-1.0766309254738597</v>
      </c>
      <c r="M278">
        <f>ProkustesV!P283*ProkustesV!$AC283</f>
        <v>0.77766069721756803</v>
      </c>
      <c r="N278">
        <f>ProkustesV!Q283*ProkustesV!$AC283</f>
        <v>0.1142419912572806</v>
      </c>
      <c r="O278">
        <f>ProkustesV!R283*ProkustesV!$AC283</f>
        <v>-0.35648582539091295</v>
      </c>
      <c r="P278">
        <f>ProkustesV!S283*ProkustesV!$AC283</f>
        <v>0.1332742310071596</v>
      </c>
      <c r="Q278">
        <f>ProkustesV!T283*ProkustesV!$AC283</f>
        <v>-0.8721134670887758</v>
      </c>
      <c r="R278">
        <f>ProkustesV!U283*ProkustesV!$AC283</f>
        <v>-1.0749536483790862</v>
      </c>
      <c r="S278">
        <f>ProkustesV!V283*ProkustesV!$AC283</f>
        <v>-0.8439881785416784</v>
      </c>
      <c r="T278">
        <f>ProkustesV!W283*ProkustesV!$AC283</f>
        <v>-2.3955048023039334</v>
      </c>
      <c r="U278">
        <f>ProkustesV!X283*ProkustesV!$AC283</f>
        <v>5.9933524483350029E-2</v>
      </c>
    </row>
    <row r="279" spans="1:21" x14ac:dyDescent="0.3">
      <c r="A279" t="str">
        <f>MID(ProkustesV!C284,4,3)&amp;"_"&amp;ProkustesV!A284&amp;"_"&amp;ProkustesV!B284</f>
        <v>tri_56_5</v>
      </c>
      <c r="B279">
        <f>ProkustesV!E284*ProkustesV!$AC284</f>
        <v>2.5278805743610473</v>
      </c>
      <c r="C279">
        <f>ProkustesV!F284*ProkustesV!$AC284</f>
        <v>0.307999553362933</v>
      </c>
      <c r="D279">
        <f>ProkustesV!G284*ProkustesV!$AC284</f>
        <v>2.5778273655049535</v>
      </c>
      <c r="E279">
        <f>ProkustesV!H284*ProkustesV!$AC284</f>
        <v>-0.40061464415319459</v>
      </c>
      <c r="F279">
        <f>ProkustesV!I284*ProkustesV!$AC284</f>
        <v>0.45455452607713448</v>
      </c>
      <c r="G279">
        <f>ProkustesV!J284*ProkustesV!$AC284</f>
        <v>-6.0685749116567704E-2</v>
      </c>
      <c r="H279">
        <f>ProkustesV!K284*ProkustesV!$AC284</f>
        <v>1.5566104462057583E-3</v>
      </c>
      <c r="I279">
        <f>ProkustesV!L284*ProkustesV!$AC284</f>
        <v>0.36730440500368988</v>
      </c>
      <c r="J279">
        <f>ProkustesV!M284*ProkustesV!$AC284</f>
        <v>9.4244263340478619E-3</v>
      </c>
      <c r="K279">
        <f>ProkustesV!N284*ProkustesV!$AC284</f>
        <v>0.88712185400503552</v>
      </c>
      <c r="L279">
        <f>ProkustesV!O284*ProkustesV!$AC284</f>
        <v>-1.677697595208377</v>
      </c>
      <c r="M279">
        <f>ProkustesV!P284*ProkustesV!$AC284</f>
        <v>0.82754644619345119</v>
      </c>
      <c r="N279">
        <f>ProkustesV!Q284*ProkustesV!$AC284</f>
        <v>5.0464243083170733E-2</v>
      </c>
      <c r="O279">
        <f>ProkustesV!R284*ProkustesV!$AC284</f>
        <v>-0.32654697462658938</v>
      </c>
      <c r="P279">
        <f>ProkustesV!S284*ProkustesV!$AC284</f>
        <v>7.1601894856006432E-2</v>
      </c>
      <c r="Q279">
        <f>ProkustesV!T284*ProkustesV!$AC284</f>
        <v>-0.83690450669030203</v>
      </c>
      <c r="R279">
        <f>ProkustesV!U284*ProkustesV!$AC284</f>
        <v>-1.4214225461823742</v>
      </c>
      <c r="S279">
        <f>ProkustesV!V284*ProkustesV!$AC284</f>
        <v>-0.80861812428145363</v>
      </c>
      <c r="T279">
        <f>ProkustesV!W284*ProkustesV!$AC284</f>
        <v>-2.5941933613285277</v>
      </c>
      <c r="U279">
        <f>ProkustesV!X284*ProkustesV!$AC284</f>
        <v>4.3393867636238842E-2</v>
      </c>
    </row>
    <row r="280" spans="1:21" x14ac:dyDescent="0.3">
      <c r="A280" t="str">
        <f>MID(ProkustesV!C285,4,3)&amp;"_"&amp;ProkustesV!A285&amp;"_"&amp;ProkustesV!B285</f>
        <v>tri_57_1</v>
      </c>
      <c r="B280">
        <f>ProkustesV!E285*ProkustesV!$AC285</f>
        <v>2.4793735953683056</v>
      </c>
      <c r="C280">
        <f>ProkustesV!F285*ProkustesV!$AC285</f>
        <v>0.37219246310943416</v>
      </c>
      <c r="D280">
        <f>ProkustesV!G285*ProkustesV!$AC285</f>
        <v>2.4944954515433233</v>
      </c>
      <c r="E280">
        <f>ProkustesV!H285*ProkustesV!$AC285</f>
        <v>-0.3722089716860445</v>
      </c>
      <c r="F280">
        <f>ProkustesV!I285*ProkustesV!$AC285</f>
        <v>0.31072552953048715</v>
      </c>
      <c r="G280">
        <f>ProkustesV!J285*ProkustesV!$AC285</f>
        <v>2.6320834318722772E-2</v>
      </c>
      <c r="H280">
        <f>ProkustesV!K285*ProkustesV!$AC285</f>
        <v>0.19286749939436745</v>
      </c>
      <c r="I280">
        <f>ProkustesV!L285*ProkustesV!$AC285</f>
        <v>0.95860351802919952</v>
      </c>
      <c r="J280">
        <f>ProkustesV!M285*ProkustesV!$AC285</f>
        <v>0.17461066452105745</v>
      </c>
      <c r="K280">
        <f>ProkustesV!N285*ProkustesV!$AC285</f>
        <v>0.43244271459220357</v>
      </c>
      <c r="L280">
        <f>ProkustesV!O285*ProkustesV!$AC285</f>
        <v>-1.4086933507319068</v>
      </c>
      <c r="M280">
        <f>ProkustesV!P285*ProkustesV!$AC285</f>
        <v>0.76560725173727195</v>
      </c>
      <c r="N280">
        <f>ProkustesV!Q285*ProkustesV!$AC285</f>
        <v>0.21912273963535872</v>
      </c>
      <c r="O280">
        <f>ProkustesV!R285*ProkustesV!$AC285</f>
        <v>-0.26471172423053729</v>
      </c>
      <c r="P280">
        <f>ProkustesV!S285*ProkustesV!$AC285</f>
        <v>0.22655269968175926</v>
      </c>
      <c r="Q280">
        <f>ProkustesV!T285*ProkustesV!$AC285</f>
        <v>-0.99016241364918722</v>
      </c>
      <c r="R280">
        <f>ProkustesV!U285*ProkustesV!$AC285</f>
        <v>-1.6917273938563082</v>
      </c>
      <c r="S280">
        <f>ProkustesV!V285*ProkustesV!$AC285</f>
        <v>-0.89227205720908975</v>
      </c>
      <c r="T280">
        <f>ProkustesV!W285*ProkustesV!$AC285</f>
        <v>-2.997330186515879</v>
      </c>
      <c r="U280">
        <f>ProkustesV!X285*ProkustesV!$AC285</f>
        <v>-3.5820254500399488E-2</v>
      </c>
    </row>
    <row r="281" spans="1:21" x14ac:dyDescent="0.3">
      <c r="A281" t="str">
        <f>MID(ProkustesV!C286,4,3)&amp;"_"&amp;ProkustesV!A286&amp;"_"&amp;ProkustesV!B286</f>
        <v>tri_57_2</v>
      </c>
      <c r="B281">
        <f>ProkustesV!E286*ProkustesV!$AC286</f>
        <v>2.3156172945214686</v>
      </c>
      <c r="C281">
        <f>ProkustesV!F286*ProkustesV!$AC286</f>
        <v>0.41571818565650609</v>
      </c>
      <c r="D281">
        <f>ProkustesV!G286*ProkustesV!$AC286</f>
        <v>2.2958387961402345</v>
      </c>
      <c r="E281">
        <f>ProkustesV!H286*ProkustesV!$AC286</f>
        <v>-0.33500107169540105</v>
      </c>
      <c r="F281">
        <f>ProkustesV!I286*ProkustesV!$AC286</f>
        <v>0.30640941871632843</v>
      </c>
      <c r="G281">
        <f>ProkustesV!J286*ProkustesV!$AC286</f>
        <v>0.13483695696075881</v>
      </c>
      <c r="H281">
        <f>ProkustesV!K286*ProkustesV!$AC286</f>
        <v>7.6916215601975799E-2</v>
      </c>
      <c r="I281">
        <f>ProkustesV!L286*ProkustesV!$AC286</f>
        <v>0.84034070338565803</v>
      </c>
      <c r="J281">
        <f>ProkustesV!M286*ProkustesV!$AC286</f>
        <v>5.120567063178047E-2</v>
      </c>
      <c r="K281">
        <f>ProkustesV!N286*ProkustesV!$AC286</f>
        <v>0.40722665709617395</v>
      </c>
      <c r="L281">
        <f>ProkustesV!O286*ProkustesV!$AC286</f>
        <v>-1.2262819288905991</v>
      </c>
      <c r="M281">
        <f>ProkustesV!P286*ProkustesV!$AC286</f>
        <v>0.76192306530018272</v>
      </c>
      <c r="N281">
        <f>ProkustesV!Q286*ProkustesV!$AC286</f>
        <v>0.10001217133580688</v>
      </c>
      <c r="O281">
        <f>ProkustesV!R286*ProkustesV!$AC286</f>
        <v>-0.39629087084582038</v>
      </c>
      <c r="P281">
        <f>ProkustesV!S286*ProkustesV!$AC286</f>
        <v>7.8087495470651719E-2</v>
      </c>
      <c r="Q281">
        <f>ProkustesV!T286*ProkustesV!$AC286</f>
        <v>-1.032134024567817</v>
      </c>
      <c r="R281">
        <f>ProkustesV!U286*ProkustesV!$AC286</f>
        <v>-1.2565558563773764</v>
      </c>
      <c r="S281">
        <f>ProkustesV!V286*ProkustesV!$AC286</f>
        <v>-0.87454227594104927</v>
      </c>
      <c r="T281">
        <f>ProkustesV!W286*ProkustesV!$AC286</f>
        <v>-2.741245770324316</v>
      </c>
      <c r="U281">
        <f>ProkustesV!X286*ProkustesV!$AC286</f>
        <v>7.7917664899445072E-2</v>
      </c>
    </row>
    <row r="282" spans="1:21" x14ac:dyDescent="0.3">
      <c r="A282" t="str">
        <f>MID(ProkustesV!C287,4,3)&amp;"_"&amp;ProkustesV!A287&amp;"_"&amp;ProkustesV!B287</f>
        <v>tri_57_3</v>
      </c>
      <c r="B282">
        <f>ProkustesV!E287*ProkustesV!$AC287</f>
        <v>2.3212541438867929</v>
      </c>
      <c r="C282">
        <f>ProkustesV!F287*ProkustesV!$AC287</f>
        <v>0.45454650520838058</v>
      </c>
      <c r="D282">
        <f>ProkustesV!G287*ProkustesV!$AC287</f>
        <v>2.3336105335482791</v>
      </c>
      <c r="E282">
        <f>ProkustesV!H287*ProkustesV!$AC287</f>
        <v>-0.3681510338227984</v>
      </c>
      <c r="F282">
        <f>ProkustesV!I287*ProkustesV!$AC287</f>
        <v>0.39364013877491272</v>
      </c>
      <c r="G282">
        <f>ProkustesV!J287*ProkustesV!$AC287</f>
        <v>7.2292475660880082E-2</v>
      </c>
      <c r="H282">
        <f>ProkustesV!K287*ProkustesV!$AC287</f>
        <v>0.10225520136174726</v>
      </c>
      <c r="I282">
        <f>ProkustesV!L287*ProkustesV!$AC287</f>
        <v>0.8637268296202617</v>
      </c>
      <c r="J282">
        <f>ProkustesV!M287*ProkustesV!$AC287</f>
        <v>0.10387115379657523</v>
      </c>
      <c r="K282">
        <f>ProkustesV!N287*ProkustesV!$AC287</f>
        <v>0.33345439293522738</v>
      </c>
      <c r="L282">
        <f>ProkustesV!O287*ProkustesV!$AC287</f>
        <v>-1.2784356255868332</v>
      </c>
      <c r="M282">
        <f>ProkustesV!P287*ProkustesV!$AC287</f>
        <v>0.79564008412899823</v>
      </c>
      <c r="N282">
        <f>ProkustesV!Q287*ProkustesV!$AC287</f>
        <v>6.9839428467427647E-2</v>
      </c>
      <c r="O282">
        <f>ProkustesV!R287*ProkustesV!$AC287</f>
        <v>-0.36642316490783972</v>
      </c>
      <c r="P282">
        <f>ProkustesV!S287*ProkustesV!$AC287</f>
        <v>5.7196411078547872E-2</v>
      </c>
      <c r="Q282">
        <f>ProkustesV!T287*ProkustesV!$AC287</f>
        <v>-0.96453775133796971</v>
      </c>
      <c r="R282">
        <f>ProkustesV!U287*ProkustesV!$AC287</f>
        <v>-1.3417621226019507</v>
      </c>
      <c r="S282">
        <f>ProkustesV!V287*ProkustesV!$AC287</f>
        <v>-0.81490389817502029</v>
      </c>
      <c r="T282">
        <f>ProkustesV!W287*ProkustesV!$AC287</f>
        <v>-2.761465717859612</v>
      </c>
      <c r="U282">
        <f>ProkustesV!X287*ProkustesV!$AC287</f>
        <v>-5.6454014880033985E-3</v>
      </c>
    </row>
    <row r="283" spans="1:21" x14ac:dyDescent="0.3">
      <c r="A283" t="str">
        <f>MID(ProkustesV!C288,4,3)&amp;"_"&amp;ProkustesV!A288&amp;"_"&amp;ProkustesV!B288</f>
        <v>tri_57_4</v>
      </c>
      <c r="B283">
        <f>ProkustesV!E288*ProkustesV!$AC288</f>
        <v>2.1144663574714082</v>
      </c>
      <c r="C283">
        <f>ProkustesV!F288*ProkustesV!$AC288</f>
        <v>0.35056553201340518</v>
      </c>
      <c r="D283">
        <f>ProkustesV!G288*ProkustesV!$AC288</f>
        <v>2.0837970175847014</v>
      </c>
      <c r="E283">
        <f>ProkustesV!H288*ProkustesV!$AC288</f>
        <v>-0.34335673043393405</v>
      </c>
      <c r="F283">
        <f>ProkustesV!I288*ProkustesV!$AC288</f>
        <v>0.38922491183393421</v>
      </c>
      <c r="G283">
        <f>ProkustesV!J288*ProkustesV!$AC288</f>
        <v>-1.9302794082060596E-2</v>
      </c>
      <c r="H283">
        <f>ProkustesV!K288*ProkustesV!$AC288</f>
        <v>0.10966211746380114</v>
      </c>
      <c r="I283">
        <f>ProkustesV!L288*ProkustesV!$AC288</f>
        <v>0.71252805878746661</v>
      </c>
      <c r="J283">
        <f>ProkustesV!M288*ProkustesV!$AC288</f>
        <v>0.12227212307171424</v>
      </c>
      <c r="K283">
        <f>ProkustesV!N288*ProkustesV!$AC288</f>
        <v>0.24939853834752335</v>
      </c>
      <c r="L283">
        <f>ProkustesV!O288*ProkustesV!$AC288</f>
        <v>-1.326737922836202</v>
      </c>
      <c r="M283">
        <f>ProkustesV!P288*ProkustesV!$AC288</f>
        <v>0.6291374984649224</v>
      </c>
      <c r="N283">
        <f>ProkustesV!Q288*ProkustesV!$AC288</f>
        <v>9.4282920982116894E-2</v>
      </c>
      <c r="O283">
        <f>ProkustesV!R288*ProkustesV!$AC288</f>
        <v>-0.27261890320558013</v>
      </c>
      <c r="P283">
        <f>ProkustesV!S288*ProkustesV!$AC288</f>
        <v>8.8090134050014465E-2</v>
      </c>
      <c r="Q283">
        <f>ProkustesV!T288*ProkustesV!$AC288</f>
        <v>-0.66932382371609178</v>
      </c>
      <c r="R283">
        <f>ProkustesV!U288*ProkustesV!$AC288</f>
        <v>-1.2865291094343605</v>
      </c>
      <c r="S283">
        <f>ProkustesV!V288*ProkustesV!$AC288</f>
        <v>-0.60818303966859355</v>
      </c>
      <c r="T283">
        <f>ProkustesV!W288*ProkustesV!$AC288</f>
        <v>-2.3885294497131548</v>
      </c>
      <c r="U283">
        <f>ProkustesV!X288*ProkustesV!$AC288</f>
        <v>-2.8846765227329929E-2</v>
      </c>
    </row>
    <row r="284" spans="1:21" x14ac:dyDescent="0.3">
      <c r="A284" t="str">
        <f>MID(ProkustesV!C289,4,3)&amp;"_"&amp;ProkustesV!A289&amp;"_"&amp;ProkustesV!B289</f>
        <v>zei_58_1</v>
      </c>
      <c r="B284">
        <f>ProkustesV!E289*ProkustesV!$AC289</f>
        <v>2.3126865411220048</v>
      </c>
      <c r="C284">
        <f>ProkustesV!F289*ProkustesV!$AC289</f>
        <v>0.45665278771612894</v>
      </c>
      <c r="D284">
        <f>ProkustesV!G289*ProkustesV!$AC289</f>
        <v>2.2648000130630486</v>
      </c>
      <c r="E284">
        <f>ProkustesV!H289*ProkustesV!$AC289</f>
        <v>-0.39272074833329845</v>
      </c>
      <c r="F284">
        <f>ProkustesV!I289*ProkustesV!$AC289</f>
        <v>0.20475991358743209</v>
      </c>
      <c r="G284">
        <f>ProkustesV!J289*ProkustesV!$AC289</f>
        <v>-4.9799402913252515E-2</v>
      </c>
      <c r="H284">
        <f>ProkustesV!K289*ProkustesV!$AC289</f>
        <v>0.19579874830807364</v>
      </c>
      <c r="I284">
        <f>ProkustesV!L289*ProkustesV!$AC289</f>
        <v>1.1119634177273736</v>
      </c>
      <c r="J284">
        <f>ProkustesV!M289*ProkustesV!$AC289</f>
        <v>0.13380945264009925</v>
      </c>
      <c r="K284">
        <f>ProkustesV!N289*ProkustesV!$AC289</f>
        <v>0.34477691668786897</v>
      </c>
      <c r="L284">
        <f>ProkustesV!O289*ProkustesV!$AC289</f>
        <v>-1.3098433511583316</v>
      </c>
      <c r="M284">
        <f>ProkustesV!P289*ProkustesV!$AC289</f>
        <v>0.79345182809960835</v>
      </c>
      <c r="N284">
        <f>ProkustesV!Q289*ProkustesV!$AC289</f>
        <v>0.14583204934900251</v>
      </c>
      <c r="O284">
        <f>ProkustesV!R289*ProkustesV!$AC289</f>
        <v>-0.40808673040165</v>
      </c>
      <c r="P284">
        <f>ProkustesV!S289*ProkustesV!$AC289</f>
        <v>9.516198689932702E-2</v>
      </c>
      <c r="Q284">
        <f>ProkustesV!T289*ProkustesV!$AC289</f>
        <v>-1.0610697191570375</v>
      </c>
      <c r="R284">
        <f>ProkustesV!U289*ProkustesV!$AC289</f>
        <v>-1.3028198584799822</v>
      </c>
      <c r="S284">
        <f>ProkustesV!V289*ProkustesV!$AC289</f>
        <v>-0.73635108618031919</v>
      </c>
      <c r="T284">
        <f>ProkustesV!W289*ProkustesV!$AC289</f>
        <v>-2.7401814384395968</v>
      </c>
      <c r="U284">
        <f>ProkustesV!X289*ProkustesV!$AC289</f>
        <v>-5.881832817933038E-2</v>
      </c>
    </row>
    <row r="285" spans="1:21" x14ac:dyDescent="0.3">
      <c r="A285" t="str">
        <f>MID(ProkustesV!C290,4,3)&amp;"_"&amp;ProkustesV!A290&amp;"_"&amp;ProkustesV!B290</f>
        <v>zei_58_2</v>
      </c>
      <c r="B285">
        <f>ProkustesV!E290*ProkustesV!$AC290</f>
        <v>1.9959535408804319</v>
      </c>
      <c r="C285">
        <f>ProkustesV!F290*ProkustesV!$AC290</f>
        <v>0.36278082367842734</v>
      </c>
      <c r="D285">
        <f>ProkustesV!G290*ProkustesV!$AC290</f>
        <v>1.9998295401525765</v>
      </c>
      <c r="E285">
        <f>ProkustesV!H290*ProkustesV!$AC290</f>
        <v>-0.43303172196176171</v>
      </c>
      <c r="F285">
        <f>ProkustesV!I290*ProkustesV!$AC290</f>
        <v>0.23804581150462062</v>
      </c>
      <c r="G285">
        <f>ProkustesV!J290*ProkustesV!$AC290</f>
        <v>-6.7190946633123499E-2</v>
      </c>
      <c r="H285">
        <f>ProkustesV!K290*ProkustesV!$AC290</f>
        <v>0.1949827334085574</v>
      </c>
      <c r="I285">
        <f>ProkustesV!L290*ProkustesV!$AC290</f>
        <v>1.0090215529094952</v>
      </c>
      <c r="J285">
        <f>ProkustesV!M290*ProkustesV!$AC290</f>
        <v>0.16410091344658045</v>
      </c>
      <c r="K285">
        <f>ProkustesV!N290*ProkustesV!$AC290</f>
        <v>0.31685068616759371</v>
      </c>
      <c r="L285">
        <f>ProkustesV!O290*ProkustesV!$AC290</f>
        <v>-1.3518387110159593</v>
      </c>
      <c r="M285">
        <f>ProkustesV!P290*ProkustesV!$AC290</f>
        <v>0.81748637107836319</v>
      </c>
      <c r="N285">
        <f>ProkustesV!Q290*ProkustesV!$AC290</f>
        <v>0.18021671931956884</v>
      </c>
      <c r="O285">
        <f>ProkustesV!R290*ProkustesV!$AC290</f>
        <v>-0.32590482076712751</v>
      </c>
      <c r="P285">
        <f>ProkustesV!S290*ProkustesV!$AC290</f>
        <v>0.17784618721202639</v>
      </c>
      <c r="Q285">
        <f>ProkustesV!T290*ProkustesV!$AC290</f>
        <v>-0.87264901177350263</v>
      </c>
      <c r="R285">
        <f>ProkustesV!U290*ProkustesV!$AC290</f>
        <v>-1.2486799435023981</v>
      </c>
      <c r="S285">
        <f>ProkustesV!V290*ProkustesV!$AC290</f>
        <v>-0.7315472068885932</v>
      </c>
      <c r="T285">
        <f>ProkustesV!W290*ProkustesV!$AC290</f>
        <v>-2.3504531604933372</v>
      </c>
      <c r="U285">
        <f>ProkustesV!X290*ProkustesV!$AC290</f>
        <v>-7.5815725809770973E-2</v>
      </c>
    </row>
    <row r="286" spans="1:21" x14ac:dyDescent="0.3">
      <c r="A286" t="str">
        <f>MID(ProkustesV!C291,4,3)&amp;"_"&amp;ProkustesV!A291&amp;"_"&amp;ProkustesV!B291</f>
        <v>zei_58_3</v>
      </c>
      <c r="B286">
        <f>ProkustesV!E291*ProkustesV!$AC291</f>
        <v>1.9049243319752001</v>
      </c>
      <c r="C286">
        <f>ProkustesV!F291*ProkustesV!$AC291</f>
        <v>0.34990069050641359</v>
      </c>
      <c r="D286">
        <f>ProkustesV!G291*ProkustesV!$AC291</f>
        <v>1.9002814947342446</v>
      </c>
      <c r="E286">
        <f>ProkustesV!H291*ProkustesV!$AC291</f>
        <v>-0.34496817962081999</v>
      </c>
      <c r="F286">
        <f>ProkustesV!I291*ProkustesV!$AC291</f>
        <v>0.28915070983613739</v>
      </c>
      <c r="G286">
        <f>ProkustesV!J291*ProkustesV!$AC291</f>
        <v>1.2633889913228301E-3</v>
      </c>
      <c r="H286">
        <f>ProkustesV!K291*ProkustesV!$AC291</f>
        <v>0.19981571600423709</v>
      </c>
      <c r="I286">
        <f>ProkustesV!L291*ProkustesV!$AC291</f>
        <v>0.97631658915038755</v>
      </c>
      <c r="J286">
        <f>ProkustesV!M291*ProkustesV!$AC291</f>
        <v>0.17930664287659126</v>
      </c>
      <c r="K286">
        <f>ProkustesV!N291*ProkustesV!$AC291</f>
        <v>0.29752930734117511</v>
      </c>
      <c r="L286">
        <f>ProkustesV!O291*ProkustesV!$AC291</f>
        <v>-1.1914138211342091</v>
      </c>
      <c r="M286">
        <f>ProkustesV!P291*ProkustesV!$AC291</f>
        <v>0.76196704648116531</v>
      </c>
      <c r="N286">
        <f>ProkustesV!Q291*ProkustesV!$AC291</f>
        <v>0.19133280016967749</v>
      </c>
      <c r="O286">
        <f>ProkustesV!R291*ProkustesV!$AC291</f>
        <v>-0.29361535525241589</v>
      </c>
      <c r="P286">
        <f>ProkustesV!S291*ProkustesV!$AC291</f>
        <v>0.21081167382852506</v>
      </c>
      <c r="Q286">
        <f>ProkustesV!T291*ProkustesV!$AC291</f>
        <v>-0.9646848715496138</v>
      </c>
      <c r="R286">
        <f>ProkustesV!U291*ProkustesV!$AC291</f>
        <v>-1.1857904811393778</v>
      </c>
      <c r="S286">
        <f>ProkustesV!V291*ProkustesV!$AC291</f>
        <v>-0.78762129661682079</v>
      </c>
      <c r="T286">
        <f>ProkustesV!W291*ProkustesV!$AC291</f>
        <v>-2.4984195148691786</v>
      </c>
      <c r="U286">
        <f>ProkustesV!X291*ProkustesV!$AC291</f>
        <v>3.9098957622979323E-3</v>
      </c>
    </row>
    <row r="287" spans="1:21" x14ac:dyDescent="0.3">
      <c r="A287" t="str">
        <f>MID(ProkustesV!C292,4,3)&amp;"_"&amp;ProkustesV!A292&amp;"_"&amp;ProkustesV!B292</f>
        <v>zei_58_4</v>
      </c>
      <c r="B287">
        <f>ProkustesV!E292*ProkustesV!$AC292</f>
        <v>2.9709767942925072</v>
      </c>
      <c r="C287">
        <f>ProkustesV!F292*ProkustesV!$AC292</f>
        <v>0.46783553970219116</v>
      </c>
      <c r="D287">
        <f>ProkustesV!G292*ProkustesV!$AC292</f>
        <v>2.9926279889133403</v>
      </c>
      <c r="E287">
        <f>ProkustesV!H292*ProkustesV!$AC292</f>
        <v>-0.37381040800924537</v>
      </c>
      <c r="F287">
        <f>ProkustesV!I292*ProkustesV!$AC292</f>
        <v>0.17303455794602848</v>
      </c>
      <c r="G287">
        <f>ProkustesV!J292*ProkustesV!$AC292</f>
        <v>-7.0967365996471826E-2</v>
      </c>
      <c r="H287">
        <f>ProkustesV!K292*ProkustesV!$AC292</f>
        <v>0.20598503143689528</v>
      </c>
      <c r="I287">
        <f>ProkustesV!L292*ProkustesV!$AC292</f>
        <v>1.2473022301301637</v>
      </c>
      <c r="J287">
        <f>ProkustesV!M292*ProkustesV!$AC292</f>
        <v>0.19538640654046194</v>
      </c>
      <c r="K287">
        <f>ProkustesV!N292*ProkustesV!$AC292</f>
        <v>0.41415491906752461</v>
      </c>
      <c r="L287">
        <f>ProkustesV!O292*ProkustesV!$AC292</f>
        <v>-1.3928606260541783</v>
      </c>
      <c r="M287">
        <f>ProkustesV!P292*ProkustesV!$AC292</f>
        <v>0.84695578641653346</v>
      </c>
      <c r="N287">
        <f>ProkustesV!Q292*ProkustesV!$AC292</f>
        <v>0.16819774290949355</v>
      </c>
      <c r="O287">
        <f>ProkustesV!R292*ProkustesV!$AC292</f>
        <v>-0.45114023839885231</v>
      </c>
      <c r="P287">
        <f>ProkustesV!S292*ProkustesV!$AC292</f>
        <v>0.15903989942356231</v>
      </c>
      <c r="Q287">
        <f>ProkustesV!T292*ProkustesV!$AC292</f>
        <v>-1.1710460779423555</v>
      </c>
      <c r="R287">
        <f>ProkustesV!U292*ProkustesV!$AC292</f>
        <v>-1.4803075050879413</v>
      </c>
      <c r="S287">
        <f>ProkustesV!V292*ProkustesV!$AC292</f>
        <v>-0.9398434244753433</v>
      </c>
      <c r="T287">
        <f>ProkustesV!W292*ProkustesV!$AC292</f>
        <v>-3.9920763429738391</v>
      </c>
      <c r="U287">
        <f>ProkustesV!X292*ProkustesV!$AC292</f>
        <v>3.0560552655281847E-2</v>
      </c>
    </row>
    <row r="288" spans="1:21" x14ac:dyDescent="0.3">
      <c r="A288" t="str">
        <f>MID(ProkustesV!C293,4,3)&amp;"_"&amp;ProkustesV!A293&amp;"_"&amp;ProkustesV!B293</f>
        <v>zei_59_1</v>
      </c>
      <c r="B288">
        <f>ProkustesV!E293*ProkustesV!$AC293</f>
        <v>2.1594637001379633</v>
      </c>
      <c r="C288">
        <f>ProkustesV!F293*ProkustesV!$AC293</f>
        <v>0.34927338780818845</v>
      </c>
      <c r="D288">
        <f>ProkustesV!G293*ProkustesV!$AC293</f>
        <v>2.1609196667759156</v>
      </c>
      <c r="E288">
        <f>ProkustesV!H293*ProkustesV!$AC293</f>
        <v>-0.32257216046536591</v>
      </c>
      <c r="F288">
        <f>ProkustesV!I293*ProkustesV!$AC293</f>
        <v>0.36631520212272511</v>
      </c>
      <c r="G288">
        <f>ProkustesV!J293*ProkustesV!$AC293</f>
        <v>-1.0488213281127246E-3</v>
      </c>
      <c r="H288">
        <f>ProkustesV!K293*ProkustesV!$AC293</f>
        <v>0.20626093971225495</v>
      </c>
      <c r="I288">
        <f>ProkustesV!L293*ProkustesV!$AC293</f>
        <v>1.0410461660667512</v>
      </c>
      <c r="J288">
        <f>ProkustesV!M293*ProkustesV!$AC293</f>
        <v>0.1950414909529945</v>
      </c>
      <c r="K288">
        <f>ProkustesV!N293*ProkustesV!$AC293</f>
        <v>0.36941225830448671</v>
      </c>
      <c r="L288">
        <f>ProkustesV!O293*ProkustesV!$AC293</f>
        <v>-1.3570909929380519</v>
      </c>
      <c r="M288">
        <f>ProkustesV!P293*ProkustesV!$AC293</f>
        <v>0.78829335971125669</v>
      </c>
      <c r="N288">
        <f>ProkustesV!Q293*ProkustesV!$AC293</f>
        <v>0.19501247168667105</v>
      </c>
      <c r="O288">
        <f>ProkustesV!R293*ProkustesV!$AC293</f>
        <v>-0.39113918313372709</v>
      </c>
      <c r="P288">
        <f>ProkustesV!S293*ProkustesV!$AC293</f>
        <v>0.22265682518500582</v>
      </c>
      <c r="Q288">
        <f>ProkustesV!T293*ProkustesV!$AC293</f>
        <v>-1.0127173581489253</v>
      </c>
      <c r="R288">
        <f>ProkustesV!U293*ProkustesV!$AC293</f>
        <v>-1.371730712466056</v>
      </c>
      <c r="S288">
        <f>ProkustesV!V293*ProkustesV!$AC293</f>
        <v>-0.84665210495207643</v>
      </c>
      <c r="T288">
        <f>ProkustesV!W293*ProkustesV!$AC293</f>
        <v>-2.7768485911694225</v>
      </c>
      <c r="U288">
        <f>ProkustesV!X293*ProkustesV!$AC293</f>
        <v>2.6104881419875593E-2</v>
      </c>
    </row>
    <row r="289" spans="1:21" x14ac:dyDescent="0.3">
      <c r="A289" t="str">
        <f>MID(ProkustesV!C294,4,3)&amp;"_"&amp;ProkustesV!A294&amp;"_"&amp;ProkustesV!B294</f>
        <v>zei_59_2</v>
      </c>
      <c r="B289">
        <f>ProkustesV!E294*ProkustesV!$AC294</f>
        <v>2.3273691758912767</v>
      </c>
      <c r="C289">
        <f>ProkustesV!F294*ProkustesV!$AC294</f>
        <v>0.41410193841467086</v>
      </c>
      <c r="D289">
        <f>ProkustesV!G294*ProkustesV!$AC294</f>
        <v>2.254839665962268</v>
      </c>
      <c r="E289">
        <f>ProkustesV!H294*ProkustesV!$AC294</f>
        <v>-0.27842849942374304</v>
      </c>
      <c r="F289">
        <f>ProkustesV!I294*ProkustesV!$AC294</f>
        <v>0.17300953244417641</v>
      </c>
      <c r="G289">
        <f>ProkustesV!J294*ProkustesV!$AC294</f>
        <v>0.15096724539342696</v>
      </c>
      <c r="H289">
        <f>ProkustesV!K294*ProkustesV!$AC294</f>
        <v>0.22413130921507776</v>
      </c>
      <c r="I289">
        <f>ProkustesV!L294*ProkustesV!$AC294</f>
        <v>1.0174701512081017</v>
      </c>
      <c r="J289">
        <f>ProkustesV!M294*ProkustesV!$AC294</f>
        <v>0.25538308842770829</v>
      </c>
      <c r="K289">
        <f>ProkustesV!N294*ProkustesV!$AC294</f>
        <v>0.4329587649243562</v>
      </c>
      <c r="L289">
        <f>ProkustesV!O294*ProkustesV!$AC294</f>
        <v>-1.3299139120469321</v>
      </c>
      <c r="M289">
        <f>ProkustesV!P294*ProkustesV!$AC294</f>
        <v>0.81035176064967307</v>
      </c>
      <c r="N289">
        <f>ProkustesV!Q294*ProkustesV!$AC294</f>
        <v>0.18360235209201758</v>
      </c>
      <c r="O289">
        <f>ProkustesV!R294*ProkustesV!$AC294</f>
        <v>-0.3785394230913573</v>
      </c>
      <c r="P289">
        <f>ProkustesV!S294*ProkustesV!$AC294</f>
        <v>0.23078936593362651</v>
      </c>
      <c r="Q289">
        <f>ProkustesV!T294*ProkustesV!$AC294</f>
        <v>-1.1892861935392001</v>
      </c>
      <c r="R289">
        <f>ProkustesV!U294*ProkustesV!$AC294</f>
        <v>-1.4148542385262022</v>
      </c>
      <c r="S289">
        <f>ProkustesV!V294*ProkustesV!$AC294</f>
        <v>-1.1358250280840911</v>
      </c>
      <c r="T289">
        <f>ProkustesV!W294*ProkustesV!$AC294</f>
        <v>-2.9043531666235531</v>
      </c>
      <c r="U289">
        <f>ProkustesV!X294*ProkustesV!$AC294</f>
        <v>0.15623139872780489</v>
      </c>
    </row>
    <row r="290" spans="1:21" x14ac:dyDescent="0.3">
      <c r="A290" t="str">
        <f>MID(ProkustesV!C295,4,3)&amp;"_"&amp;ProkustesV!A295&amp;"_"&amp;ProkustesV!B295</f>
        <v>zei_59_3</v>
      </c>
      <c r="B290">
        <f>ProkustesV!E295*ProkustesV!$AC295</f>
        <v>1.9344671185143274</v>
      </c>
      <c r="C290">
        <f>ProkustesV!F295*ProkustesV!$AC295</f>
        <v>0.33409101384404866</v>
      </c>
      <c r="D290">
        <f>ProkustesV!G295*ProkustesV!$AC295</f>
        <v>1.9613306233346639</v>
      </c>
      <c r="E290">
        <f>ProkustesV!H295*ProkustesV!$AC295</f>
        <v>-0.29671153754091606</v>
      </c>
      <c r="F290">
        <f>ProkustesV!I295*ProkustesV!$AC295</f>
        <v>-1.6914427964683187E-2</v>
      </c>
      <c r="G290">
        <f>ProkustesV!J295*ProkustesV!$AC295</f>
        <v>7.3565128233305755E-3</v>
      </c>
      <c r="H290">
        <f>ProkustesV!K295*ProkustesV!$AC295</f>
        <v>0.29653958752834991</v>
      </c>
      <c r="I290">
        <f>ProkustesV!L295*ProkustesV!$AC295</f>
        <v>0.98072917881485644</v>
      </c>
      <c r="J290">
        <f>ProkustesV!M295*ProkustesV!$AC295</f>
        <v>0.34916464323134849</v>
      </c>
      <c r="K290">
        <f>ProkustesV!N295*ProkustesV!$AC295</f>
        <v>0.35049750147161135</v>
      </c>
      <c r="L290">
        <f>ProkustesV!O295*ProkustesV!$AC295</f>
        <v>-1.2149103573574627</v>
      </c>
      <c r="M290">
        <f>ProkustesV!P295*ProkustesV!$AC295</f>
        <v>1.1534013814337958</v>
      </c>
      <c r="N290">
        <f>ProkustesV!Q295*ProkustesV!$AC295</f>
        <v>0.36429378790841976</v>
      </c>
      <c r="O290">
        <f>ProkustesV!R295*ProkustesV!$AC295</f>
        <v>-0.33210769327053552</v>
      </c>
      <c r="P290">
        <f>ProkustesV!S295*ProkustesV!$AC295</f>
        <v>0.39258742554755638</v>
      </c>
      <c r="Q290">
        <f>ProkustesV!T295*ProkustesV!$AC295</f>
        <v>-1.0273079807902785</v>
      </c>
      <c r="R290">
        <f>ProkustesV!U295*ProkustesV!$AC295</f>
        <v>-1.2167575917781734</v>
      </c>
      <c r="S290">
        <f>ProkustesV!V295*ProkustesV!$AC295</f>
        <v>-1.0887481767089191</v>
      </c>
      <c r="T290">
        <f>ProkustesV!W295*ProkustesV!$AC295</f>
        <v>-2.8498012511215216</v>
      </c>
      <c r="U290">
        <f>ProkustesV!X295*ProkustesV!$AC295</f>
        <v>-8.1201673934244059E-2</v>
      </c>
    </row>
    <row r="291" spans="1:21" x14ac:dyDescent="0.3">
      <c r="A291" t="str">
        <f>MID(ProkustesV!C296,4,3)&amp;"_"&amp;ProkustesV!A296&amp;"_"&amp;ProkustesV!B296</f>
        <v>zei_59_4</v>
      </c>
      <c r="B291">
        <f>ProkustesV!E296*ProkustesV!$AC296</f>
        <v>1.8541238062080352</v>
      </c>
      <c r="C291">
        <f>ProkustesV!F296*ProkustesV!$AC296</f>
        <v>0.34215478534623733</v>
      </c>
      <c r="D291">
        <f>ProkustesV!G296*ProkustesV!$AC296</f>
        <v>1.8306230427756522</v>
      </c>
      <c r="E291">
        <f>ProkustesV!H296*ProkustesV!$AC296</f>
        <v>-0.33423114964007594</v>
      </c>
      <c r="F291">
        <f>ProkustesV!I296*ProkustesV!$AC296</f>
        <v>9.5738574902619403E-2</v>
      </c>
      <c r="G291">
        <f>ProkustesV!J296*ProkustesV!$AC296</f>
        <v>0.10748200758508471</v>
      </c>
      <c r="H291">
        <f>ProkustesV!K296*ProkustesV!$AC296</f>
        <v>0.19624505557054464</v>
      </c>
      <c r="I291">
        <f>ProkustesV!L296*ProkustesV!$AC296</f>
        <v>0.89541339762780725</v>
      </c>
      <c r="J291">
        <f>ProkustesV!M296*ProkustesV!$AC296</f>
        <v>0.22631526176171918</v>
      </c>
      <c r="K291">
        <f>ProkustesV!N296*ProkustesV!$AC296</f>
        <v>0.43121577315270287</v>
      </c>
      <c r="L291">
        <f>ProkustesV!O296*ProkustesV!$AC296</f>
        <v>-1.1496872279571888</v>
      </c>
      <c r="M291">
        <f>ProkustesV!P296*ProkustesV!$AC296</f>
        <v>0.59138882896578027</v>
      </c>
      <c r="N291">
        <f>ProkustesV!Q296*ProkustesV!$AC296</f>
        <v>0.22624750868288993</v>
      </c>
      <c r="O291">
        <f>ProkustesV!R296*ProkustesV!$AC296</f>
        <v>-0.34581214865919419</v>
      </c>
      <c r="P291">
        <f>ProkustesV!S296*ProkustesV!$AC296</f>
        <v>0.25286404511220328</v>
      </c>
      <c r="Q291">
        <f>ProkustesV!T296*ProkustesV!$AC296</f>
        <v>-1.0230106862768509</v>
      </c>
      <c r="R291">
        <f>ProkustesV!U296*ProkustesV!$AC296</f>
        <v>-1.0970656700664572</v>
      </c>
      <c r="S291">
        <f>ProkustesV!V296*ProkustesV!$AC296</f>
        <v>-0.80059817558154067</v>
      </c>
      <c r="T291">
        <f>ProkustesV!W296*ProkustesV!$AC296</f>
        <v>-2.4354104773945284</v>
      </c>
      <c r="U291">
        <f>ProkustesV!X296*ProkustesV!$AC296</f>
        <v>0.13599563022161762</v>
      </c>
    </row>
    <row r="292" spans="1:21" x14ac:dyDescent="0.3">
      <c r="A292" t="str">
        <f>MID(ProkustesV!C297,4,3)&amp;"_"&amp;ProkustesV!A297&amp;"_"&amp;ProkustesV!B297</f>
        <v>zei_59_5</v>
      </c>
      <c r="B292">
        <f>ProkustesV!E297*ProkustesV!$AC297</f>
        <v>2.3933947361483883</v>
      </c>
      <c r="C292">
        <f>ProkustesV!F297*ProkustesV!$AC297</f>
        <v>0.4051840590656548</v>
      </c>
      <c r="D292">
        <f>ProkustesV!G297*ProkustesV!$AC297</f>
        <v>2.4333058129930372</v>
      </c>
      <c r="E292">
        <f>ProkustesV!H297*ProkustesV!$AC297</f>
        <v>-0.32130550454801382</v>
      </c>
      <c r="F292">
        <f>ProkustesV!I297*ProkustesV!$AC297</f>
        <v>0.42437715865040854</v>
      </c>
      <c r="G292">
        <f>ProkustesV!J297*ProkustesV!$AC297</f>
        <v>2.978945706925722E-2</v>
      </c>
      <c r="H292">
        <f>ProkustesV!K297*ProkustesV!$AC297</f>
        <v>5.3865301341846646E-2</v>
      </c>
      <c r="I292">
        <f>ProkustesV!L297*ProkustesV!$AC297</f>
        <v>0.86934479298841449</v>
      </c>
      <c r="J292">
        <f>ProkustesV!M297*ProkustesV!$AC297</f>
        <v>5.0511547283097466E-2</v>
      </c>
      <c r="K292">
        <f>ProkustesV!N297*ProkustesV!$AC297</f>
        <v>0.29184441543934758</v>
      </c>
      <c r="L292">
        <f>ProkustesV!O297*ProkustesV!$AC297</f>
        <v>-1.5648864346422675</v>
      </c>
      <c r="M292">
        <f>ProkustesV!P297*ProkustesV!$AC297</f>
        <v>0.85858427722957775</v>
      </c>
      <c r="N292">
        <f>ProkustesV!Q297*ProkustesV!$AC297</f>
        <v>7.3169450683117768E-2</v>
      </c>
      <c r="O292">
        <f>ProkustesV!R297*ProkustesV!$AC297</f>
        <v>-0.30977946523614747</v>
      </c>
      <c r="P292">
        <f>ProkustesV!S297*ProkustesV!$AC297</f>
        <v>8.6598245313830507E-2</v>
      </c>
      <c r="Q292">
        <f>ProkustesV!T297*ProkustesV!$AC297</f>
        <v>-0.99961232681421808</v>
      </c>
      <c r="R292">
        <f>ProkustesV!U297*ProkustesV!$AC297</f>
        <v>-1.4843805023595988</v>
      </c>
      <c r="S292">
        <f>ProkustesV!V297*ProkustesV!$AC297</f>
        <v>-0.94581488921246548</v>
      </c>
      <c r="T292">
        <f>ProkustesV!W297*ProkustesV!$AC297</f>
        <v>-2.4659523849321743</v>
      </c>
      <c r="U292">
        <f>ProkustesV!X297*ProkustesV!$AC297</f>
        <v>0.12176091682887516</v>
      </c>
    </row>
    <row r="293" spans="1:21" x14ac:dyDescent="0.3">
      <c r="A293" t="str">
        <f>MID(ProkustesV!C298,4,3)&amp;"_"&amp;ProkustesV!A298&amp;"_"&amp;ProkustesV!B298</f>
        <v>zei_60_1</v>
      </c>
      <c r="B293">
        <f>ProkustesV!E298*ProkustesV!$AC298</f>
        <v>3.0385703478956549</v>
      </c>
      <c r="C293">
        <f>ProkustesV!F298*ProkustesV!$AC298</f>
        <v>0.48632550010232045</v>
      </c>
      <c r="D293">
        <f>ProkustesV!G298*ProkustesV!$AC298</f>
        <v>3.0626154709702793</v>
      </c>
      <c r="E293">
        <f>ProkustesV!H298*ProkustesV!$AC298</f>
        <v>-0.305447157076494</v>
      </c>
      <c r="F293">
        <f>ProkustesV!I298*ProkustesV!$AC298</f>
        <v>0.4602186301402687</v>
      </c>
      <c r="G293">
        <f>ProkustesV!J298*ProkustesV!$AC298</f>
        <v>9.2492542553610627E-2</v>
      </c>
      <c r="H293">
        <f>ProkustesV!K298*ProkustesV!$AC298</f>
        <v>5.9832087961919134E-2</v>
      </c>
      <c r="I293">
        <f>ProkustesV!L298*ProkustesV!$AC298</f>
        <v>0.9535579354352568</v>
      </c>
      <c r="J293">
        <f>ProkustesV!M298*ProkustesV!$AC298</f>
        <v>7.6752393659905688E-2</v>
      </c>
      <c r="K293">
        <f>ProkustesV!N298*ProkustesV!$AC298</f>
        <v>0.39638114784238987</v>
      </c>
      <c r="L293">
        <f>ProkustesV!O298*ProkustesV!$AC298</f>
        <v>-1.4497366527717741</v>
      </c>
      <c r="M293">
        <f>ProkustesV!P298*ProkustesV!$AC298</f>
        <v>0.88570069100279658</v>
      </c>
      <c r="N293">
        <f>ProkustesV!Q298*ProkustesV!$AC298</f>
        <v>6.4140816808691617E-2</v>
      </c>
      <c r="O293">
        <f>ProkustesV!R298*ProkustesV!$AC298</f>
        <v>-0.39650549695153786</v>
      </c>
      <c r="P293">
        <f>ProkustesV!S298*ProkustesV!$AC298</f>
        <v>4.0858540082415649E-2</v>
      </c>
      <c r="Q293">
        <f>ProkustesV!T298*ProkustesV!$AC298</f>
        <v>-1.0796466435194998</v>
      </c>
      <c r="R293">
        <f>ProkustesV!U298*ProkustesV!$AC298</f>
        <v>-1.8006137582168327</v>
      </c>
      <c r="S293">
        <f>ProkustesV!V298*ProkustesV!$AC298</f>
        <v>-1.091540345876348</v>
      </c>
      <c r="T293">
        <f>ProkustesV!W298*ProkustesV!$AC298</f>
        <v>-3.5526347194806069</v>
      </c>
      <c r="U293">
        <f>ProkustesV!X298*ProkustesV!$AC298</f>
        <v>5.8685756692509403E-2</v>
      </c>
    </row>
    <row r="294" spans="1:21" x14ac:dyDescent="0.3">
      <c r="A294" t="str">
        <f>MID(ProkustesV!C299,4,3)&amp;"_"&amp;ProkustesV!A299&amp;"_"&amp;ProkustesV!B299</f>
        <v>zei_60_2</v>
      </c>
      <c r="B294">
        <f>ProkustesV!E299*ProkustesV!$AC299</f>
        <v>2.7667734203257881</v>
      </c>
      <c r="C294">
        <f>ProkustesV!F299*ProkustesV!$AC299</f>
        <v>0.38608976064128997</v>
      </c>
      <c r="D294">
        <f>ProkustesV!G299*ProkustesV!$AC299</f>
        <v>2.7059759505502696</v>
      </c>
      <c r="E294">
        <f>ProkustesV!H299*ProkustesV!$AC299</f>
        <v>-0.38274649103709218</v>
      </c>
      <c r="F294">
        <f>ProkustesV!I299*ProkustesV!$AC299</f>
        <v>0.30857096403673467</v>
      </c>
      <c r="G294">
        <f>ProkustesV!J299*ProkustesV!$AC299</f>
        <v>-1.0195167474885948E-2</v>
      </c>
      <c r="H294">
        <f>ProkustesV!K299*ProkustesV!$AC299</f>
        <v>0.25755809677744834</v>
      </c>
      <c r="I294">
        <f>ProkustesV!L299*ProkustesV!$AC299</f>
        <v>1.0984495255787676</v>
      </c>
      <c r="J294">
        <f>ProkustesV!M299*ProkustesV!$AC299</f>
        <v>0.2600120267940812</v>
      </c>
      <c r="K294">
        <f>ProkustesV!N299*ProkustesV!$AC299</f>
        <v>0.35205649587852805</v>
      </c>
      <c r="L294">
        <f>ProkustesV!O299*ProkustesV!$AC299</f>
        <v>-1.7692816749393079</v>
      </c>
      <c r="M294">
        <f>ProkustesV!P299*ProkustesV!$AC299</f>
        <v>1.103023805472821</v>
      </c>
      <c r="N294">
        <f>ProkustesV!Q299*ProkustesV!$AC299</f>
        <v>0.25447248048973187</v>
      </c>
      <c r="O294">
        <f>ProkustesV!R299*ProkustesV!$AC299</f>
        <v>-0.40204870748798477</v>
      </c>
      <c r="P294">
        <f>ProkustesV!S299*ProkustesV!$AC299</f>
        <v>0.24163711334211913</v>
      </c>
      <c r="Q294">
        <f>ProkustesV!T299*ProkustesV!$AC299</f>
        <v>-1.1246007148506203</v>
      </c>
      <c r="R294">
        <f>ProkustesV!U299*ProkustesV!$AC299</f>
        <v>-1.4623630528234863</v>
      </c>
      <c r="S294">
        <f>ProkustesV!V299*ProkustesV!$AC299</f>
        <v>-1.0786151990177504</v>
      </c>
      <c r="T294">
        <f>ProkustesV!W299*ProkustesV!$AC299</f>
        <v>-3.5633578139574023</v>
      </c>
      <c r="U294">
        <f>ProkustesV!X299*ProkustesV!$AC299</f>
        <v>5.8585260889613328E-2</v>
      </c>
    </row>
    <row r="295" spans="1:21" x14ac:dyDescent="0.3">
      <c r="A295" t="str">
        <f>MID(ProkustesV!C300,4,3)&amp;"_"&amp;ProkustesV!A300&amp;"_"&amp;ProkustesV!B300</f>
        <v>zei_60_3</v>
      </c>
      <c r="B295">
        <f>ProkustesV!E300*ProkustesV!$AC300</f>
        <v>2.5229651668316304</v>
      </c>
      <c r="C295">
        <f>ProkustesV!F300*ProkustesV!$AC300</f>
        <v>0.39327611005372815</v>
      </c>
      <c r="D295">
        <f>ProkustesV!G300*ProkustesV!$AC300</f>
        <v>2.5433027612512751</v>
      </c>
      <c r="E295">
        <f>ProkustesV!H300*ProkustesV!$AC300</f>
        <v>-0.34834100438664073</v>
      </c>
      <c r="F295">
        <f>ProkustesV!I300*ProkustesV!$AC300</f>
        <v>0.49757050841507994</v>
      </c>
      <c r="G295">
        <f>ProkustesV!J300*ProkustesV!$AC300</f>
        <v>-6.3933836747920554E-3</v>
      </c>
      <c r="H295">
        <f>ProkustesV!K300*ProkustesV!$AC300</f>
        <v>8.0834864364267789E-2</v>
      </c>
      <c r="I295">
        <f>ProkustesV!L300*ProkustesV!$AC300</f>
        <v>0.93011390706001473</v>
      </c>
      <c r="J295">
        <f>ProkustesV!M300*ProkustesV!$AC300</f>
        <v>9.884161428156063E-2</v>
      </c>
      <c r="K295">
        <f>ProkustesV!N300*ProkustesV!$AC300</f>
        <v>0.33387494251285693</v>
      </c>
      <c r="L295">
        <f>ProkustesV!O300*ProkustesV!$AC300</f>
        <v>-1.4065930738165253</v>
      </c>
      <c r="M295">
        <f>ProkustesV!P300*ProkustesV!$AC300</f>
        <v>0.95042320766438415</v>
      </c>
      <c r="N295">
        <f>ProkustesV!Q300*ProkustesV!$AC300</f>
        <v>0.18570192954678483</v>
      </c>
      <c r="O295">
        <f>ProkustesV!R300*ProkustesV!$AC300</f>
        <v>-0.37252995294151325</v>
      </c>
      <c r="P295">
        <f>ProkustesV!S300*ProkustesV!$AC300</f>
        <v>0.14324140096364577</v>
      </c>
      <c r="Q295">
        <f>ProkustesV!T300*ProkustesV!$AC300</f>
        <v>-0.98058441474749614</v>
      </c>
      <c r="R295">
        <f>ProkustesV!U300*ProkustesV!$AC300</f>
        <v>-1.3752039151504796</v>
      </c>
      <c r="S295">
        <f>ProkustesV!V300*ProkustesV!$AC300</f>
        <v>-0.95474650263839878</v>
      </c>
      <c r="T295">
        <f>ProkustesV!W300*ProkustesV!$AC300</f>
        <v>-3.29066125668724</v>
      </c>
      <c r="U295">
        <f>ProkustesV!X300*ProkustesV!$AC300</f>
        <v>5.4911335170148262E-2</v>
      </c>
    </row>
    <row r="296" spans="1:21" x14ac:dyDescent="0.3">
      <c r="A296" t="str">
        <f>MID(ProkustesV!C301,4,3)&amp;"_"&amp;ProkustesV!A301&amp;"_"&amp;ProkustesV!B301</f>
        <v>zei_60_4</v>
      </c>
      <c r="B296">
        <f>ProkustesV!E301*ProkustesV!$AC301</f>
        <v>2.7736265286175339</v>
      </c>
      <c r="C296">
        <f>ProkustesV!F301*ProkustesV!$AC301</f>
        <v>0.42840695109783578</v>
      </c>
      <c r="D296">
        <f>ProkustesV!G301*ProkustesV!$AC301</f>
        <v>2.7958565963770208</v>
      </c>
      <c r="E296">
        <f>ProkustesV!H301*ProkustesV!$AC301</f>
        <v>-0.41928836756023086</v>
      </c>
      <c r="F296">
        <f>ProkustesV!I301*ProkustesV!$AC301</f>
        <v>0.46127390600935675</v>
      </c>
      <c r="G296">
        <f>ProkustesV!J301*ProkustesV!$AC301</f>
        <v>4.7780000874744835E-2</v>
      </c>
      <c r="H296">
        <f>ProkustesV!K301*ProkustesV!$AC301</f>
        <v>0.25362930180389109</v>
      </c>
      <c r="I296">
        <f>ProkustesV!L301*ProkustesV!$AC301</f>
        <v>1.1282760742343267</v>
      </c>
      <c r="J296">
        <f>ProkustesV!M301*ProkustesV!$AC301</f>
        <v>0.2354146652027618</v>
      </c>
      <c r="K296">
        <f>ProkustesV!N301*ProkustesV!$AC301</f>
        <v>0.43681770224140976</v>
      </c>
      <c r="L296">
        <f>ProkustesV!O301*ProkustesV!$AC301</f>
        <v>-1.7663516171258653</v>
      </c>
      <c r="M296">
        <f>ProkustesV!P301*ProkustesV!$AC301</f>
        <v>1.0855620504565962</v>
      </c>
      <c r="N296">
        <f>ProkustesV!Q301*ProkustesV!$AC301</f>
        <v>0.24104102525787971</v>
      </c>
      <c r="O296">
        <f>ProkustesV!R301*ProkustesV!$AC301</f>
        <v>-0.41163927160988034</v>
      </c>
      <c r="P296">
        <f>ProkustesV!S301*ProkustesV!$AC301</f>
        <v>0.22960618381549266</v>
      </c>
      <c r="Q296">
        <f>ProkustesV!T301*ProkustesV!$AC301</f>
        <v>-1.0695028292091739</v>
      </c>
      <c r="R296">
        <f>ProkustesV!U301*ProkustesV!$AC301</f>
        <v>-1.9405935418138944</v>
      </c>
      <c r="S296">
        <f>ProkustesV!V301*ProkustesV!$AC301</f>
        <v>-1.102459906017017</v>
      </c>
      <c r="T296">
        <f>ProkustesV!W301*ProkustesV!$AC301</f>
        <v>-3.2835036739906784</v>
      </c>
      <c r="U296">
        <f>ProkustesV!X301*ProkustesV!$AC301</f>
        <v>-0.12395265484721202</v>
      </c>
    </row>
    <row r="297" spans="1:21" x14ac:dyDescent="0.3">
      <c r="A297" t="str">
        <f>MID(ProkustesV!C302,4,3)&amp;"_"&amp;ProkustesV!A302&amp;"_"&amp;ProkustesV!B302</f>
        <v>zei_60_5</v>
      </c>
      <c r="B297">
        <f>ProkustesV!E302*ProkustesV!$AC302</f>
        <v>2.6433672501978829</v>
      </c>
      <c r="C297">
        <f>ProkustesV!F302*ProkustesV!$AC302</f>
        <v>0.40172507731997947</v>
      </c>
      <c r="D297">
        <f>ProkustesV!G302*ProkustesV!$AC302</f>
        <v>2.624281645368733</v>
      </c>
      <c r="E297">
        <f>ProkustesV!H302*ProkustesV!$AC302</f>
        <v>-0.38462050995410868</v>
      </c>
      <c r="F297">
        <f>ProkustesV!I302*ProkustesV!$AC302</f>
        <v>0.34417725677500904</v>
      </c>
      <c r="G297">
        <f>ProkustesV!J302*ProkustesV!$AC302</f>
        <v>6.5475264806284031E-2</v>
      </c>
      <c r="H297">
        <f>ProkustesV!K302*ProkustesV!$AC302</f>
        <v>3.1945876299470162E-2</v>
      </c>
      <c r="I297">
        <f>ProkustesV!L302*ProkustesV!$AC302</f>
        <v>0.89962600944673399</v>
      </c>
      <c r="J297">
        <f>ProkustesV!M302*ProkustesV!$AC302</f>
        <v>6.3026970446871545E-3</v>
      </c>
      <c r="K297">
        <f>ProkustesV!N302*ProkustesV!$AC302</f>
        <v>0.3600343415697686</v>
      </c>
      <c r="L297">
        <f>ProkustesV!O302*ProkustesV!$AC302</f>
        <v>-1.3873027457298868</v>
      </c>
      <c r="M297">
        <f>ProkustesV!P302*ProkustesV!$AC302</f>
        <v>0.77516326771279753</v>
      </c>
      <c r="N297">
        <f>ProkustesV!Q302*ProkustesV!$AC302</f>
        <v>1.0709517078023024E-2</v>
      </c>
      <c r="O297">
        <f>ProkustesV!R302*ProkustesV!$AC302</f>
        <v>-0.34931927890461162</v>
      </c>
      <c r="P297">
        <f>ProkustesV!S302*ProkustesV!$AC302</f>
        <v>2.3041749820950211E-2</v>
      </c>
      <c r="Q297">
        <f>ProkustesV!T302*ProkustesV!$AC302</f>
        <v>-1.0124485088798083</v>
      </c>
      <c r="R297">
        <f>ProkustesV!U302*ProkustesV!$AC302</f>
        <v>-1.3018897225071449</v>
      </c>
      <c r="S297">
        <f>ProkustesV!V302*ProkustesV!$AC302</f>
        <v>-0.7518443483487588</v>
      </c>
      <c r="T297">
        <f>ProkustesV!W302*ProkustesV!$AC302</f>
        <v>-2.9946390150280542</v>
      </c>
      <c r="U297">
        <f>ProkustesV!X302*ProkustesV!$AC302</f>
        <v>-3.7879654532744613E-3</v>
      </c>
    </row>
    <row r="298" spans="1:21" x14ac:dyDescent="0.3">
      <c r="A298" t="str">
        <f>MID(ProkustesV!C303,4,3)&amp;"_"&amp;ProkustesV!A303&amp;"_"&amp;ProkustesV!B303</f>
        <v>zei_61_1</v>
      </c>
      <c r="B298">
        <f>ProkustesV!E303*ProkustesV!$AC303</f>
        <v>2.2718055100907368</v>
      </c>
      <c r="C298">
        <f>ProkustesV!F303*ProkustesV!$AC303</f>
        <v>0.50194241894342262</v>
      </c>
      <c r="D298">
        <f>ProkustesV!G303*ProkustesV!$AC303</f>
        <v>2.2667968410309225</v>
      </c>
      <c r="E298">
        <f>ProkustesV!H303*ProkustesV!$AC303</f>
        <v>-0.52268371239443701</v>
      </c>
      <c r="F298">
        <f>ProkustesV!I303*ProkustesV!$AC303</f>
        <v>0.33363970796112624</v>
      </c>
      <c r="G298">
        <f>ProkustesV!J303*ProkustesV!$AC303</f>
        <v>1.4953111300905755E-2</v>
      </c>
      <c r="H298">
        <f>ProkustesV!K303*ProkustesV!$AC303</f>
        <v>0.16273394386786832</v>
      </c>
      <c r="I298">
        <f>ProkustesV!L303*ProkustesV!$AC303</f>
        <v>1.0754765920104743</v>
      </c>
      <c r="J298">
        <f>ProkustesV!M303*ProkustesV!$AC303</f>
        <v>0.15493361725013086</v>
      </c>
      <c r="K298">
        <f>ProkustesV!N303*ProkustesV!$AC303</f>
        <v>0.47924130187273828</v>
      </c>
      <c r="L298">
        <f>ProkustesV!O303*ProkustesV!$AC303</f>
        <v>-1.3851827593521735</v>
      </c>
      <c r="M298">
        <f>ProkustesV!P303*ProkustesV!$AC303</f>
        <v>0.88574987065345023</v>
      </c>
      <c r="N298">
        <f>ProkustesV!Q303*ProkustesV!$AC303</f>
        <v>0.16793225651760271</v>
      </c>
      <c r="O298">
        <f>ProkustesV!R303*ProkustesV!$AC303</f>
        <v>-0.45322843619341757</v>
      </c>
      <c r="P298">
        <f>ProkustesV!S303*ProkustesV!$AC303</f>
        <v>0.18510513304923915</v>
      </c>
      <c r="Q298">
        <f>ProkustesV!T303*ProkustesV!$AC303</f>
        <v>-1.0665867240007836</v>
      </c>
      <c r="R298">
        <f>ProkustesV!U303*ProkustesV!$AC303</f>
        <v>-1.3583053267314076</v>
      </c>
      <c r="S298">
        <f>ProkustesV!V303*ProkustesV!$AC303</f>
        <v>-0.9120090132139278</v>
      </c>
      <c r="T298">
        <f>ProkustesV!W303*ProkustesV!$AC303</f>
        <v>-2.7994563258266489</v>
      </c>
      <c r="U298">
        <f>ProkustesV!X303*ProkustesV!$AC303</f>
        <v>-2.8521304823913743E-3</v>
      </c>
    </row>
    <row r="299" spans="1:21" x14ac:dyDescent="0.3">
      <c r="A299" t="str">
        <f>MID(ProkustesV!C304,4,3)&amp;"_"&amp;ProkustesV!A304&amp;"_"&amp;ProkustesV!B304</f>
        <v>zei_61_2</v>
      </c>
      <c r="B299">
        <f>ProkustesV!E304*ProkustesV!$AC304</f>
        <v>2.2439689185207539</v>
      </c>
      <c r="C299">
        <f>ProkustesV!F304*ProkustesV!$AC304</f>
        <v>0.57988791624009228</v>
      </c>
      <c r="D299">
        <f>ProkustesV!G304*ProkustesV!$AC304</f>
        <v>2.2595646968005751</v>
      </c>
      <c r="E299">
        <f>ProkustesV!H304*ProkustesV!$AC304</f>
        <v>-0.57467890545858891</v>
      </c>
      <c r="F299">
        <f>ProkustesV!I304*ProkustesV!$AC304</f>
        <v>0.2626273846807638</v>
      </c>
      <c r="G299">
        <f>ProkustesV!J304*ProkustesV!$AC304</f>
        <v>-1.5379500152173365E-2</v>
      </c>
      <c r="H299">
        <f>ProkustesV!K304*ProkustesV!$AC304</f>
        <v>0.13098734781492072</v>
      </c>
      <c r="I299">
        <f>ProkustesV!L304*ProkustesV!$AC304</f>
        <v>1.0684827095235547</v>
      </c>
      <c r="J299">
        <f>ProkustesV!M304*ProkustesV!$AC304</f>
        <v>0.14638153737749793</v>
      </c>
      <c r="K299">
        <f>ProkustesV!N304*ProkustesV!$AC304</f>
        <v>0.52091670518269151</v>
      </c>
      <c r="L299">
        <f>ProkustesV!O304*ProkustesV!$AC304</f>
        <v>-1.1826902709080183</v>
      </c>
      <c r="M299">
        <f>ProkustesV!P304*ProkustesV!$AC304</f>
        <v>1.0146892551829685</v>
      </c>
      <c r="N299">
        <f>ProkustesV!Q304*ProkustesV!$AC304</f>
        <v>0.15000284167279912</v>
      </c>
      <c r="O299">
        <f>ProkustesV!R304*ProkustesV!$AC304</f>
        <v>-0.50752642206775866</v>
      </c>
      <c r="P299">
        <f>ProkustesV!S304*ProkustesV!$AC304</f>
        <v>0.18153454663647409</v>
      </c>
      <c r="Q299">
        <f>ProkustesV!T304*ProkustesV!$AC304</f>
        <v>-1.0293422025113377</v>
      </c>
      <c r="R299">
        <f>ProkustesV!U304*ProkustesV!$AC304</f>
        <v>-1.3198383157742233</v>
      </c>
      <c r="S299">
        <f>ProkustesV!V304*ProkustesV!$AC304</f>
        <v>-1.0041097542857349</v>
      </c>
      <c r="T299">
        <f>ProkustesV!W304*ProkustesV!$AC304</f>
        <v>-2.8725402495247772</v>
      </c>
      <c r="U299">
        <f>ProkustesV!X304*ProkustesV!$AC304</f>
        <v>-5.2936572067029015E-2</v>
      </c>
    </row>
    <row r="300" spans="1:21" x14ac:dyDescent="0.3">
      <c r="A300" t="str">
        <f>MID(ProkustesV!C305,4,3)&amp;"_"&amp;ProkustesV!A305&amp;"_"&amp;ProkustesV!B305</f>
        <v>zei_61_3</v>
      </c>
      <c r="B300">
        <f>ProkustesV!E305*ProkustesV!$AC305</f>
        <v>2.1569798697588731</v>
      </c>
      <c r="C300">
        <f>ProkustesV!F305*ProkustesV!$AC305</f>
        <v>0.55053490682827777</v>
      </c>
      <c r="D300">
        <f>ProkustesV!G305*ProkustesV!$AC305</f>
        <v>2.1485020993463761</v>
      </c>
      <c r="E300">
        <f>ProkustesV!H305*ProkustesV!$AC305</f>
        <v>-0.4045847124200998</v>
      </c>
      <c r="F300">
        <f>ProkustesV!I305*ProkustesV!$AC305</f>
        <v>0.46181791540131462</v>
      </c>
      <c r="G300">
        <f>ProkustesV!J305*ProkustesV!$AC305</f>
        <v>7.1422839948915906E-2</v>
      </c>
      <c r="H300">
        <f>ProkustesV!K305*ProkustesV!$AC305</f>
        <v>0.16390806277928616</v>
      </c>
      <c r="I300">
        <f>ProkustesV!L305*ProkustesV!$AC305</f>
        <v>0.95014549377626656</v>
      </c>
      <c r="J300">
        <f>ProkustesV!M305*ProkustesV!$AC305</f>
        <v>0.1424345455450842</v>
      </c>
      <c r="K300">
        <f>ProkustesV!N305*ProkustesV!$AC305</f>
        <v>0.46036043911918978</v>
      </c>
      <c r="L300">
        <f>ProkustesV!O305*ProkustesV!$AC305</f>
        <v>-1.2430212013126443</v>
      </c>
      <c r="M300">
        <f>ProkustesV!P305*ProkustesV!$AC305</f>
        <v>0.81845245840102199</v>
      </c>
      <c r="N300">
        <f>ProkustesV!Q305*ProkustesV!$AC305</f>
        <v>0.14105659525089961</v>
      </c>
      <c r="O300">
        <f>ProkustesV!R305*ProkustesV!$AC305</f>
        <v>-0.54567831976601566</v>
      </c>
      <c r="P300">
        <f>ProkustesV!S305*ProkustesV!$AC305</f>
        <v>0.12713354540000452</v>
      </c>
      <c r="Q300">
        <f>ProkustesV!T305*ProkustesV!$AC305</f>
        <v>-1.0694794903967739</v>
      </c>
      <c r="R300">
        <f>ProkustesV!U305*ProkustesV!$AC305</f>
        <v>-1.3304047569921316</v>
      </c>
      <c r="S300">
        <f>ProkustesV!V305*ProkustesV!$AC305</f>
        <v>-0.87855709972667007</v>
      </c>
      <c r="T300">
        <f>ProkustesV!W305*ProkustesV!$AC305</f>
        <v>-2.768404674523278</v>
      </c>
      <c r="U300">
        <f>ProkustesV!X305*ProkustesV!$AC305</f>
        <v>4.7377782372601214E-2</v>
      </c>
    </row>
    <row r="301" spans="1:21" x14ac:dyDescent="0.3">
      <c r="A301" t="str">
        <f>MID(ProkustesV!C306,4,3)&amp;"_"&amp;ProkustesV!A306&amp;"_"&amp;ProkustesV!B306</f>
        <v>zei_61_4</v>
      </c>
      <c r="B301">
        <f>ProkustesV!E306*ProkustesV!$AC306</f>
        <v>2.1851745880818507</v>
      </c>
      <c r="C301">
        <f>ProkustesV!F306*ProkustesV!$AC306</f>
        <v>0.54836036925457632</v>
      </c>
      <c r="D301">
        <f>ProkustesV!G306*ProkustesV!$AC306</f>
        <v>2.163740258028592</v>
      </c>
      <c r="E301">
        <f>ProkustesV!H306*ProkustesV!$AC306</f>
        <v>-0.5500683631249309</v>
      </c>
      <c r="F301">
        <f>ProkustesV!I306*ProkustesV!$AC306</f>
        <v>0.15806589552409059</v>
      </c>
      <c r="G301">
        <f>ProkustesV!J306*ProkustesV!$AC306</f>
        <v>-4.617799753229785E-2</v>
      </c>
      <c r="H301">
        <f>ProkustesV!K306*ProkustesV!$AC306</f>
        <v>0.13807442308340512</v>
      </c>
      <c r="I301">
        <f>ProkustesV!L306*ProkustesV!$AC306</f>
        <v>1.0431721516144594</v>
      </c>
      <c r="J301">
        <f>ProkustesV!M306*ProkustesV!$AC306</f>
        <v>0.1145785841494165</v>
      </c>
      <c r="K301">
        <f>ProkustesV!N306*ProkustesV!$AC306</f>
        <v>0.51035750563918625</v>
      </c>
      <c r="L301">
        <f>ProkustesV!O306*ProkustesV!$AC306</f>
        <v>-1.0908073062428958</v>
      </c>
      <c r="M301">
        <f>ProkustesV!P306*ProkustesV!$AC306</f>
        <v>0.92079736986262772</v>
      </c>
      <c r="N301">
        <f>ProkustesV!Q306*ProkustesV!$AC306</f>
        <v>0.1324335747226206</v>
      </c>
      <c r="O301">
        <f>ProkustesV!R306*ProkustesV!$AC306</f>
        <v>-0.46257041899786355</v>
      </c>
      <c r="P301">
        <f>ProkustesV!S306*ProkustesV!$AC306</f>
        <v>0.10092754244257647</v>
      </c>
      <c r="Q301">
        <f>ProkustesV!T306*ProkustesV!$AC306</f>
        <v>-1.0121651117296788</v>
      </c>
      <c r="R301">
        <f>ProkustesV!U306*ProkustesV!$AC306</f>
        <v>-1.0989649630132232</v>
      </c>
      <c r="S301">
        <f>ProkustesV!V306*ProkustesV!$AC306</f>
        <v>-0.90109089407356535</v>
      </c>
      <c r="T301">
        <f>ProkustesV!W306*ProkustesV!$AC306</f>
        <v>-2.8032201142272029</v>
      </c>
      <c r="U301">
        <f>ProkustesV!X306*ProkustesV!$AC306</f>
        <v>-5.0612227665252203E-2</v>
      </c>
    </row>
    <row r="302" spans="1:21" x14ac:dyDescent="0.3">
      <c r="A302" t="str">
        <f>MID(ProkustesV!C307,4,3)&amp;"_"&amp;ProkustesV!A307&amp;"_"&amp;ProkustesV!B307</f>
        <v>zei_61_5</v>
      </c>
      <c r="B302">
        <f>ProkustesV!E307*ProkustesV!$AC307</f>
        <v>2.1969517406804751</v>
      </c>
      <c r="C302">
        <f>ProkustesV!F307*ProkustesV!$AC307</f>
        <v>0.5480504666597078</v>
      </c>
      <c r="D302">
        <f>ProkustesV!G307*ProkustesV!$AC307</f>
        <v>2.2061364971167907</v>
      </c>
      <c r="E302">
        <f>ProkustesV!H307*ProkustesV!$AC307</f>
        <v>-0.52839598786212616</v>
      </c>
      <c r="F302">
        <f>ProkustesV!I307*ProkustesV!$AC307</f>
        <v>0.29597565124314379</v>
      </c>
      <c r="G302">
        <f>ProkustesV!J307*ProkustesV!$AC307</f>
        <v>-5.5426030198573076E-2</v>
      </c>
      <c r="H302">
        <f>ProkustesV!K307*ProkustesV!$AC307</f>
        <v>0.15348042996730665</v>
      </c>
      <c r="I302">
        <f>ProkustesV!L307*ProkustesV!$AC307</f>
        <v>0.98258894345894876</v>
      </c>
      <c r="J302">
        <f>ProkustesV!M307*ProkustesV!$AC307</f>
        <v>0.10033183937501655</v>
      </c>
      <c r="K302">
        <f>ProkustesV!N307*ProkustesV!$AC307</f>
        <v>0.45392946258419664</v>
      </c>
      <c r="L302">
        <f>ProkustesV!O307*ProkustesV!$AC307</f>
        <v>-1.3631788508799387</v>
      </c>
      <c r="M302">
        <f>ProkustesV!P307*ProkustesV!$AC307</f>
        <v>0.9086859032383805</v>
      </c>
      <c r="N302">
        <f>ProkustesV!Q307*ProkustesV!$AC307</f>
        <v>0.15401341583345324</v>
      </c>
      <c r="O302">
        <f>ProkustesV!R307*ProkustesV!$AC307</f>
        <v>-0.4827651979109055</v>
      </c>
      <c r="P302">
        <f>ProkustesV!S307*ProkustesV!$AC307</f>
        <v>0.16706206980596108</v>
      </c>
      <c r="Q302">
        <f>ProkustesV!T307*ProkustesV!$AC307</f>
        <v>-1.0128981397120496</v>
      </c>
      <c r="R302">
        <f>ProkustesV!U307*ProkustesV!$AC307</f>
        <v>-1.2113128781000497</v>
      </c>
      <c r="S302">
        <f>ProkustesV!V307*ProkustesV!$AC307</f>
        <v>-0.82495312368531548</v>
      </c>
      <c r="T302">
        <f>ProkustesV!W307*ProkustesV!$AC307</f>
        <v>-2.6994584150819354</v>
      </c>
      <c r="U302">
        <f>ProkustesV!X307*ProkustesV!$AC307</f>
        <v>1.1178253572256715E-2</v>
      </c>
    </row>
    <row r="303" spans="1:21" x14ac:dyDescent="0.3">
      <c r="A303" t="str">
        <f>MID(ProkustesV!C308,4,3)&amp;"_"&amp;ProkustesV!A308&amp;"_"&amp;ProkustesV!B308</f>
        <v>zei_62_1</v>
      </c>
      <c r="B303">
        <f>ProkustesV!E308*ProkustesV!$AC308</f>
        <v>2.3457677299108672</v>
      </c>
      <c r="C303">
        <f>ProkustesV!F308*ProkustesV!$AC308</f>
        <v>0.42418170707169212</v>
      </c>
      <c r="D303">
        <f>ProkustesV!G308*ProkustesV!$AC308</f>
        <v>2.3513063562827656</v>
      </c>
      <c r="E303">
        <f>ProkustesV!H308*ProkustesV!$AC308</f>
        <v>-0.47935695018898372</v>
      </c>
      <c r="F303">
        <f>ProkustesV!I308*ProkustesV!$AC308</f>
        <v>0.38203977668366645</v>
      </c>
      <c r="G303">
        <f>ProkustesV!J308*ProkustesV!$AC308</f>
        <v>-8.5684463510211847E-2</v>
      </c>
      <c r="H303">
        <f>ProkustesV!K308*ProkustesV!$AC308</f>
        <v>5.189437772209906E-2</v>
      </c>
      <c r="I303">
        <f>ProkustesV!L308*ProkustesV!$AC308</f>
        <v>1.0544173243952728</v>
      </c>
      <c r="J303">
        <f>ProkustesV!M308*ProkustesV!$AC308</f>
        <v>4.7619908269613834E-2</v>
      </c>
      <c r="K303">
        <f>ProkustesV!N308*ProkustesV!$AC308</f>
        <v>0.57814861021595609</v>
      </c>
      <c r="L303">
        <f>ProkustesV!O308*ProkustesV!$AC308</f>
        <v>-1.2950180179883484</v>
      </c>
      <c r="M303">
        <f>ProkustesV!P308*ProkustesV!$AC308</f>
        <v>1.0383914525034552</v>
      </c>
      <c r="N303">
        <f>ProkustesV!Q308*ProkustesV!$AC308</f>
        <v>0.13172469388014765</v>
      </c>
      <c r="O303">
        <f>ProkustesV!R308*ProkustesV!$AC308</f>
        <v>-0.46735216356620757</v>
      </c>
      <c r="P303">
        <f>ProkustesV!S308*ProkustesV!$AC308</f>
        <v>0.16506541740964215</v>
      </c>
      <c r="Q303">
        <f>ProkustesV!T308*ProkustesV!$AC308</f>
        <v>-1.0711607726404553</v>
      </c>
      <c r="R303">
        <f>ProkustesV!U308*ProkustesV!$AC308</f>
        <v>-1.2597398383047687</v>
      </c>
      <c r="S303">
        <f>ProkustesV!V308*ProkustesV!$AC308</f>
        <v>-0.96133438291284834</v>
      </c>
      <c r="T303">
        <f>ProkustesV!W308*ProkustesV!$AC308</f>
        <v>-2.9206526965641113</v>
      </c>
      <c r="U303">
        <f>ProkustesV!X308*ProkustesV!$AC308</f>
        <v>-3.0249032522570527E-2</v>
      </c>
    </row>
    <row r="304" spans="1:21" x14ac:dyDescent="0.3">
      <c r="A304" t="str">
        <f>MID(ProkustesV!C309,4,3)&amp;"_"&amp;ProkustesV!A309&amp;"_"&amp;ProkustesV!B309</f>
        <v>zei_62_2</v>
      </c>
      <c r="B304">
        <f>ProkustesV!E309*ProkustesV!$AC309</f>
        <v>2.7920992963102877</v>
      </c>
      <c r="C304">
        <f>ProkustesV!F309*ProkustesV!$AC309</f>
        <v>0.39277821488236858</v>
      </c>
      <c r="D304">
        <f>ProkustesV!G309*ProkustesV!$AC309</f>
        <v>2.7804101537265482</v>
      </c>
      <c r="E304">
        <f>ProkustesV!H309*ProkustesV!$AC309</f>
        <v>-0.38911325542985065</v>
      </c>
      <c r="F304">
        <f>ProkustesV!I309*ProkustesV!$AC309</f>
        <v>0.8148926354855035</v>
      </c>
      <c r="G304">
        <f>ProkustesV!J309*ProkustesV!$AC309</f>
        <v>3.0941042347010811E-2</v>
      </c>
      <c r="H304">
        <f>ProkustesV!K309*ProkustesV!$AC309</f>
        <v>-5.6486541778373763E-2</v>
      </c>
      <c r="I304">
        <f>ProkustesV!L309*ProkustesV!$AC309</f>
        <v>1.0401270636950111</v>
      </c>
      <c r="J304">
        <f>ProkustesV!M309*ProkustesV!$AC309</f>
        <v>-5.206479889766924E-2</v>
      </c>
      <c r="K304">
        <f>ProkustesV!N309*ProkustesV!$AC309</f>
        <v>0.34150774635573067</v>
      </c>
      <c r="L304">
        <f>ProkustesV!O309*ProkustesV!$AC309</f>
        <v>-1.7280212975333422</v>
      </c>
      <c r="M304">
        <f>ProkustesV!P309*ProkustesV!$AC309</f>
        <v>1.0045932509619164</v>
      </c>
      <c r="N304">
        <f>ProkustesV!Q309*ProkustesV!$AC309</f>
        <v>-2.2271240714295513E-2</v>
      </c>
      <c r="O304">
        <f>ProkustesV!R309*ProkustesV!$AC309</f>
        <v>-0.42348700931561956</v>
      </c>
      <c r="P304">
        <f>ProkustesV!S309*ProkustesV!$AC309</f>
        <v>-4.3063332603158755E-2</v>
      </c>
      <c r="Q304">
        <f>ProkustesV!T309*ProkustesV!$AC309</f>
        <v>-1.0806789426888017</v>
      </c>
      <c r="R304">
        <f>ProkustesV!U309*ProkustesV!$AC309</f>
        <v>-1.5579442729399342</v>
      </c>
      <c r="S304">
        <f>ProkustesV!V309*ProkustesV!$AC309</f>
        <v>-0.8989718115853097</v>
      </c>
      <c r="T304">
        <f>ProkustesV!W309*ProkustesV!$AC309</f>
        <v>-2.9275457600975265</v>
      </c>
      <c r="U304">
        <f>ProkustesV!X309*ProkustesV!$AC309</f>
        <v>-1.7697657052149689E-2</v>
      </c>
    </row>
    <row r="305" spans="1:21" x14ac:dyDescent="0.3">
      <c r="A305" t="str">
        <f>MID(ProkustesV!C310,4,3)&amp;"_"&amp;ProkustesV!A310&amp;"_"&amp;ProkustesV!B310</f>
        <v>zei_62_3</v>
      </c>
      <c r="B305">
        <f>ProkustesV!E310*ProkustesV!$AC310</f>
        <v>2.2389931379004309</v>
      </c>
      <c r="C305">
        <f>ProkustesV!F310*ProkustesV!$AC310</f>
        <v>0.48874960704789694</v>
      </c>
      <c r="D305">
        <f>ProkustesV!G310*ProkustesV!$AC310</f>
        <v>2.2693187812932627</v>
      </c>
      <c r="E305">
        <f>ProkustesV!H310*ProkustesV!$AC310</f>
        <v>-0.46037328058268617</v>
      </c>
      <c r="F305">
        <f>ProkustesV!I310*ProkustesV!$AC310</f>
        <v>0.40529728328016945</v>
      </c>
      <c r="G305">
        <f>ProkustesV!J310*ProkustesV!$AC310</f>
        <v>-4.0751714785402002E-2</v>
      </c>
      <c r="H305">
        <f>ProkustesV!K310*ProkustesV!$AC310</f>
        <v>0.10454077301262235</v>
      </c>
      <c r="I305">
        <f>ProkustesV!L310*ProkustesV!$AC310</f>
        <v>1.0980112812632923</v>
      </c>
      <c r="J305">
        <f>ProkustesV!M310*ProkustesV!$AC310</f>
        <v>0.14108795544199679</v>
      </c>
      <c r="K305">
        <f>ProkustesV!N310*ProkustesV!$AC310</f>
        <v>0.47129188607887157</v>
      </c>
      <c r="L305">
        <f>ProkustesV!O310*ProkustesV!$AC310</f>
        <v>-1.1776907335582054</v>
      </c>
      <c r="M305">
        <f>ProkustesV!P310*ProkustesV!$AC310</f>
        <v>0.89180853128621185</v>
      </c>
      <c r="N305">
        <f>ProkustesV!Q310*ProkustesV!$AC310</f>
        <v>0.16315872514458937</v>
      </c>
      <c r="O305">
        <f>ProkustesV!R310*ProkustesV!$AC310</f>
        <v>-0.47809467982411136</v>
      </c>
      <c r="P305">
        <f>ProkustesV!S310*ProkustesV!$AC310</f>
        <v>0.19039790603424039</v>
      </c>
      <c r="Q305">
        <f>ProkustesV!T310*ProkustesV!$AC310</f>
        <v>-1.0720661847205493</v>
      </c>
      <c r="R305">
        <f>ProkustesV!U310*ProkustesV!$AC310</f>
        <v>-1.2264421512167285</v>
      </c>
      <c r="S305">
        <f>ProkustesV!V310*ProkustesV!$AC310</f>
        <v>-0.94383611184829908</v>
      </c>
      <c r="T305">
        <f>ProkustesV!W310*ProkustesV!$AC310</f>
        <v>-3.1086611489190066</v>
      </c>
      <c r="U305">
        <f>ProkustesV!X310*ProkustesV!$AC310</f>
        <v>4.5258393907277629E-2</v>
      </c>
    </row>
    <row r="306" spans="1:21" x14ac:dyDescent="0.3">
      <c r="A306" t="str">
        <f>MID(ProkustesV!C311,4,3)&amp;"_"&amp;ProkustesV!A311&amp;"_"&amp;ProkustesV!B311</f>
        <v>zei_62_4</v>
      </c>
      <c r="B306">
        <f>ProkustesV!E311*ProkustesV!$AC311</f>
        <v>2.4855783118875165</v>
      </c>
      <c r="C306">
        <f>ProkustesV!F311*ProkustesV!$AC311</f>
        <v>0.42127663904166279</v>
      </c>
      <c r="D306">
        <f>ProkustesV!G311*ProkustesV!$AC311</f>
        <v>2.5126251092066414</v>
      </c>
      <c r="E306">
        <f>ProkustesV!H311*ProkustesV!$AC311</f>
        <v>-0.45515358443151577</v>
      </c>
      <c r="F306">
        <f>ProkustesV!I311*ProkustesV!$AC311</f>
        <v>0.40404882724655894</v>
      </c>
      <c r="G306">
        <f>ProkustesV!J311*ProkustesV!$AC311</f>
        <v>-5.9579311263290489E-2</v>
      </c>
      <c r="H306">
        <f>ProkustesV!K311*ProkustesV!$AC311</f>
        <v>0.12349625469191676</v>
      </c>
      <c r="I306">
        <f>ProkustesV!L311*ProkustesV!$AC311</f>
        <v>1.0344050089036676</v>
      </c>
      <c r="J306">
        <f>ProkustesV!M311*ProkustesV!$AC311</f>
        <v>0.13257130330238098</v>
      </c>
      <c r="K306">
        <f>ProkustesV!N311*ProkustesV!$AC311</f>
        <v>0.39350390328269602</v>
      </c>
      <c r="L306">
        <f>ProkustesV!O311*ProkustesV!$AC311</f>
        <v>-1.6680712734994694</v>
      </c>
      <c r="M306">
        <f>ProkustesV!P311*ProkustesV!$AC311</f>
        <v>0.89436052115146514</v>
      </c>
      <c r="N306">
        <f>ProkustesV!Q311*ProkustesV!$AC311</f>
        <v>0.13697438446304436</v>
      </c>
      <c r="O306">
        <f>ProkustesV!R311*ProkustesV!$AC311</f>
        <v>-0.34040131551536451</v>
      </c>
      <c r="P306">
        <f>ProkustesV!S311*ProkustesV!$AC311</f>
        <v>0.16460258702399605</v>
      </c>
      <c r="Q306">
        <f>ProkustesV!T311*ProkustesV!$AC311</f>
        <v>-1.0227387254865254</v>
      </c>
      <c r="R306">
        <f>ProkustesV!U311*ProkustesV!$AC311</f>
        <v>-1.5546645268455943</v>
      </c>
      <c r="S306">
        <f>ProkustesV!V311*ProkustesV!$AC311</f>
        <v>-0.86453759561386168</v>
      </c>
      <c r="T306">
        <f>ProkustesV!W311*ProkustesV!$AC311</f>
        <v>-2.7371587958438139</v>
      </c>
      <c r="U306">
        <f>ProkustesV!X311*ProkustesV!$AC311</f>
        <v>-1.1385561768016332E-3</v>
      </c>
    </row>
    <row r="307" spans="1:21" x14ac:dyDescent="0.3">
      <c r="A307" t="str">
        <f>MID(ProkustesV!C312,4,3)&amp;"_"&amp;ProkustesV!A312&amp;"_"&amp;ProkustesV!B312</f>
        <v>zei_62_5</v>
      </c>
      <c r="B307">
        <f>ProkustesV!E312*ProkustesV!$AC312</f>
        <v>2.7268609201269891</v>
      </c>
      <c r="C307">
        <f>ProkustesV!F312*ProkustesV!$AC312</f>
        <v>0.48670413825253406</v>
      </c>
      <c r="D307">
        <f>ProkustesV!G312*ProkustesV!$AC312</f>
        <v>2.7348506741085328</v>
      </c>
      <c r="E307">
        <f>ProkustesV!H312*ProkustesV!$AC312</f>
        <v>-0.48547216208180899</v>
      </c>
      <c r="F307">
        <f>ProkustesV!I312*ProkustesV!$AC312</f>
        <v>0.33421312918801549</v>
      </c>
      <c r="G307">
        <f>ProkustesV!J312*ProkustesV!$AC312</f>
        <v>1.328659904874328E-2</v>
      </c>
      <c r="H307">
        <f>ProkustesV!K312*ProkustesV!$AC312</f>
        <v>9.3381065242935352E-2</v>
      </c>
      <c r="I307">
        <f>ProkustesV!L312*ProkustesV!$AC312</f>
        <v>0.9729052838267942</v>
      </c>
      <c r="J307">
        <f>ProkustesV!M312*ProkustesV!$AC312</f>
        <v>0.10773593058126733</v>
      </c>
      <c r="K307">
        <f>ProkustesV!N312*ProkustesV!$AC312</f>
        <v>0.36616799305198633</v>
      </c>
      <c r="L307">
        <f>ProkustesV!O312*ProkustesV!$AC312</f>
        <v>-1.4120807660446519</v>
      </c>
      <c r="M307">
        <f>ProkustesV!P312*ProkustesV!$AC312</f>
        <v>0.87450734113947182</v>
      </c>
      <c r="N307">
        <f>ProkustesV!Q312*ProkustesV!$AC312</f>
        <v>0.12064469196956197</v>
      </c>
      <c r="O307">
        <f>ProkustesV!R312*ProkustesV!$AC312</f>
        <v>-0.32362181166058873</v>
      </c>
      <c r="P307">
        <f>ProkustesV!S312*ProkustesV!$AC312</f>
        <v>0.14171344188971202</v>
      </c>
      <c r="Q307">
        <f>ProkustesV!T312*ProkustesV!$AC312</f>
        <v>-1.0218640287144403</v>
      </c>
      <c r="R307">
        <f>ProkustesV!U312*ProkustesV!$AC312</f>
        <v>-1.401374377079035</v>
      </c>
      <c r="S307">
        <f>ProkustesV!V312*ProkustesV!$AC312</f>
        <v>-0.89528544670543053</v>
      </c>
      <c r="T307">
        <f>ProkustesV!W312*ProkustesV!$AC312</f>
        <v>-3.4459387784658944</v>
      </c>
      <c r="U307">
        <f>ProkustesV!X312*ProkustesV!$AC312</f>
        <v>1.2671144799949709E-2</v>
      </c>
    </row>
    <row r="308" spans="1:21" x14ac:dyDescent="0.3">
      <c r="A308" t="str">
        <f>MID(ProkustesV!C313,4,3)&amp;"_"&amp;ProkustesV!A313&amp;"_"&amp;ProkustesV!B313</f>
        <v>zei_63_1</v>
      </c>
      <c r="B308">
        <f>ProkustesV!E313*ProkustesV!$AC313</f>
        <v>2.3146034919020289</v>
      </c>
      <c r="C308">
        <f>ProkustesV!F313*ProkustesV!$AC313</f>
        <v>0.35707345244133126</v>
      </c>
      <c r="D308">
        <f>ProkustesV!G313*ProkustesV!$AC313</f>
        <v>2.3545622079823061</v>
      </c>
      <c r="E308">
        <f>ProkustesV!H313*ProkustesV!$AC313</f>
        <v>-0.32291935005278571</v>
      </c>
      <c r="F308">
        <f>ProkustesV!I313*ProkustesV!$AC313</f>
        <v>0.23844021923723688</v>
      </c>
      <c r="G308">
        <f>ProkustesV!J313*ProkustesV!$AC313</f>
        <v>8.4627478739288442E-2</v>
      </c>
      <c r="H308">
        <f>ProkustesV!K313*ProkustesV!$AC313</f>
        <v>9.1855931793669979E-2</v>
      </c>
      <c r="I308">
        <f>ProkustesV!L313*ProkustesV!$AC313</f>
        <v>0.89838700736061594</v>
      </c>
      <c r="J308">
        <f>ProkustesV!M313*ProkustesV!$AC313</f>
        <v>0.10278656766110818</v>
      </c>
      <c r="K308">
        <f>ProkustesV!N313*ProkustesV!$AC313</f>
        <v>0.39428171782740867</v>
      </c>
      <c r="L308">
        <f>ProkustesV!O313*ProkustesV!$AC313</f>
        <v>-1.5965845057395944</v>
      </c>
      <c r="M308">
        <f>ProkustesV!P313*ProkustesV!$AC313</f>
        <v>0.82561633666130241</v>
      </c>
      <c r="N308">
        <f>ProkustesV!Q313*ProkustesV!$AC313</f>
        <v>0.15131187516193209</v>
      </c>
      <c r="O308">
        <f>ProkustesV!R313*ProkustesV!$AC313</f>
        <v>-0.39543341893806311</v>
      </c>
      <c r="P308">
        <f>ProkustesV!S313*ProkustesV!$AC313</f>
        <v>0.13653120973311561</v>
      </c>
      <c r="Q308">
        <f>ProkustesV!T313*ProkustesV!$AC313</f>
        <v>-1.0742344262880825</v>
      </c>
      <c r="R308">
        <f>ProkustesV!U313*ProkustesV!$AC313</f>
        <v>-1.4471740901137036</v>
      </c>
      <c r="S308">
        <f>ProkustesV!V313*ProkustesV!$AC313</f>
        <v>-0.86449251383861481</v>
      </c>
      <c r="T308">
        <f>ProkustesV!W313*ProkustesV!$AC313</f>
        <v>-2.3463379193722802</v>
      </c>
      <c r="U308">
        <f>ProkustesV!X313*ProkustesV!$AC313</f>
        <v>9.7096221964689422E-2</v>
      </c>
    </row>
    <row r="309" spans="1:21" x14ac:dyDescent="0.3">
      <c r="A309" t="str">
        <f>MID(ProkustesV!C314,4,3)&amp;"_"&amp;ProkustesV!A314&amp;"_"&amp;ProkustesV!B314</f>
        <v>zei_63_2</v>
      </c>
      <c r="B309">
        <f>ProkustesV!E314*ProkustesV!$AC314</f>
        <v>2.3422968393784034</v>
      </c>
      <c r="C309">
        <f>ProkustesV!F314*ProkustesV!$AC314</f>
        <v>0.40036855358849599</v>
      </c>
      <c r="D309">
        <f>ProkustesV!G314*ProkustesV!$AC314</f>
        <v>2.3571076927793433</v>
      </c>
      <c r="E309">
        <f>ProkustesV!H314*ProkustesV!$AC314</f>
        <v>-0.3062949325827547</v>
      </c>
      <c r="F309">
        <f>ProkustesV!I314*ProkustesV!$AC314</f>
        <v>0.31711951529419918</v>
      </c>
      <c r="G309">
        <f>ProkustesV!J314*ProkustesV!$AC314</f>
        <v>4.8622930421808715E-2</v>
      </c>
      <c r="H309">
        <f>ProkustesV!K314*ProkustesV!$AC314</f>
        <v>9.962537522705267E-2</v>
      </c>
      <c r="I309">
        <f>ProkustesV!L314*ProkustesV!$AC314</f>
        <v>0.93882695828126705</v>
      </c>
      <c r="J309">
        <f>ProkustesV!M314*ProkustesV!$AC314</f>
        <v>7.8765641670634934E-2</v>
      </c>
      <c r="K309">
        <f>ProkustesV!N314*ProkustesV!$AC314</f>
        <v>0.3529285358709055</v>
      </c>
      <c r="L309">
        <f>ProkustesV!O314*ProkustesV!$AC314</f>
        <v>-1.324279675352291</v>
      </c>
      <c r="M309">
        <f>ProkustesV!P314*ProkustesV!$AC314</f>
        <v>0.88689119298512842</v>
      </c>
      <c r="N309">
        <f>ProkustesV!Q314*ProkustesV!$AC314</f>
        <v>0.13774248049810286</v>
      </c>
      <c r="O309">
        <f>ProkustesV!R314*ProkustesV!$AC314</f>
        <v>-0.35280965793012659</v>
      </c>
      <c r="P309">
        <f>ProkustesV!S314*ProkustesV!$AC314</f>
        <v>0.1198912337026961</v>
      </c>
      <c r="Q309">
        <f>ProkustesV!T314*ProkustesV!$AC314</f>
        <v>-1.0822524218963463</v>
      </c>
      <c r="R309">
        <f>ProkustesV!U314*ProkustesV!$AC314</f>
        <v>-1.4190578154096616</v>
      </c>
      <c r="S309">
        <f>ProkustesV!V314*ProkustesV!$AC314</f>
        <v>-0.91566891786979032</v>
      </c>
      <c r="T309">
        <f>ProkustesV!W314*ProkustesV!$AC314</f>
        <v>-2.7092128316578408</v>
      </c>
      <c r="U309">
        <f>ProkustesV!X314*ProkustesV!$AC314</f>
        <v>2.9381686578593077E-2</v>
      </c>
    </row>
    <row r="310" spans="1:21" x14ac:dyDescent="0.3">
      <c r="A310" t="str">
        <f>MID(ProkustesV!C315,4,3)&amp;"_"&amp;ProkustesV!A315&amp;"_"&amp;ProkustesV!B315</f>
        <v>zei_63_3</v>
      </c>
      <c r="B310">
        <f>ProkustesV!E315*ProkustesV!$AC315</f>
        <v>3.0297408735335125</v>
      </c>
      <c r="C310">
        <f>ProkustesV!F315*ProkustesV!$AC315</f>
        <v>0.5260566427426383</v>
      </c>
      <c r="D310">
        <f>ProkustesV!G315*ProkustesV!$AC315</f>
        <v>3.0176280582622899</v>
      </c>
      <c r="E310">
        <f>ProkustesV!H315*ProkustesV!$AC315</f>
        <v>-0.47785906386415788</v>
      </c>
      <c r="F310">
        <f>ProkustesV!I315*ProkustesV!$AC315</f>
        <v>0.298138482829017</v>
      </c>
      <c r="G310">
        <f>ProkustesV!J315*ProkustesV!$AC315</f>
        <v>6.5331193485848343E-2</v>
      </c>
      <c r="H310">
        <f>ProkustesV!K315*ProkustesV!$AC315</f>
        <v>0.32219748564875322</v>
      </c>
      <c r="I310">
        <f>ProkustesV!L315*ProkustesV!$AC315</f>
        <v>1.0806385913867713</v>
      </c>
      <c r="J310">
        <f>ProkustesV!M315*ProkustesV!$AC315</f>
        <v>0.30615769702682644</v>
      </c>
      <c r="K310">
        <f>ProkustesV!N315*ProkustesV!$AC315</f>
        <v>0.40376753687667916</v>
      </c>
      <c r="L310">
        <f>ProkustesV!O315*ProkustesV!$AC315</f>
        <v>-1.7467482154624696</v>
      </c>
      <c r="M310">
        <f>ProkustesV!P315*ProkustesV!$AC315</f>
        <v>0.98954423555142235</v>
      </c>
      <c r="N310">
        <f>ProkustesV!Q315*ProkustesV!$AC315</f>
        <v>0.28679963632694938</v>
      </c>
      <c r="O310">
        <f>ProkustesV!R315*ProkustesV!$AC315</f>
        <v>-0.41314765749547211</v>
      </c>
      <c r="P310">
        <f>ProkustesV!S315*ProkustesV!$AC315</f>
        <v>0.34216424762138398</v>
      </c>
      <c r="Q310">
        <f>ProkustesV!T315*ProkustesV!$AC315</f>
        <v>-1.0333299204004576</v>
      </c>
      <c r="R310">
        <f>ProkustesV!U315*ProkustesV!$AC315</f>
        <v>-1.9612967109964339</v>
      </c>
      <c r="S310">
        <f>ProkustesV!V315*ProkustesV!$AC315</f>
        <v>-1.1655711220476521</v>
      </c>
      <c r="T310">
        <f>ProkustesV!W315*ProkustesV!$AC315</f>
        <v>-3.8947903962608299</v>
      </c>
      <c r="U310">
        <f>ProkustesV!X315*ProkustesV!$AC315</f>
        <v>2.4567591436233684E-2</v>
      </c>
    </row>
    <row r="311" spans="1:21" x14ac:dyDescent="0.3">
      <c r="A311" t="str">
        <f>MID(ProkustesV!C316,4,3)&amp;"_"&amp;ProkustesV!A316&amp;"_"&amp;ProkustesV!B316</f>
        <v>zei_63_4</v>
      </c>
      <c r="B311">
        <f>ProkustesV!E316*ProkustesV!$AC316</f>
        <v>2.004100120128534</v>
      </c>
      <c r="C311">
        <f>ProkustesV!F316*ProkustesV!$AC316</f>
        <v>0.38172316898486491</v>
      </c>
      <c r="D311">
        <f>ProkustesV!G316*ProkustesV!$AC316</f>
        <v>2.0495428462993943</v>
      </c>
      <c r="E311">
        <f>ProkustesV!H316*ProkustesV!$AC316</f>
        <v>-0.35650577640975784</v>
      </c>
      <c r="F311">
        <f>ProkustesV!I316*ProkustesV!$AC316</f>
        <v>0.22829989226276876</v>
      </c>
      <c r="G311">
        <f>ProkustesV!J316*ProkustesV!$AC316</f>
        <v>-5.9210733760726615E-2</v>
      </c>
      <c r="H311">
        <f>ProkustesV!K316*ProkustesV!$AC316</f>
        <v>0.23984509593993539</v>
      </c>
      <c r="I311">
        <f>ProkustesV!L316*ProkustesV!$AC316</f>
        <v>1.0768455617617745</v>
      </c>
      <c r="J311">
        <f>ProkustesV!M316*ProkustesV!$AC316</f>
        <v>0.20492013143281729</v>
      </c>
      <c r="K311">
        <f>ProkustesV!N316*ProkustesV!$AC316</f>
        <v>0.29879825767236579</v>
      </c>
      <c r="L311">
        <f>ProkustesV!O316*ProkustesV!$AC316</f>
        <v>-1.4051716300960388</v>
      </c>
      <c r="M311">
        <f>ProkustesV!P316*ProkustesV!$AC316</f>
        <v>0.96250350389657813</v>
      </c>
      <c r="N311">
        <f>ProkustesV!Q316*ProkustesV!$AC316</f>
        <v>0.20857262612504718</v>
      </c>
      <c r="O311">
        <f>ProkustesV!R316*ProkustesV!$AC316</f>
        <v>-0.39237801778705556</v>
      </c>
      <c r="P311">
        <f>ProkustesV!S316*ProkustesV!$AC316</f>
        <v>0.23706682822404052</v>
      </c>
      <c r="Q311">
        <f>ProkustesV!T316*ProkustesV!$AC316</f>
        <v>-1.040448689328684</v>
      </c>
      <c r="R311">
        <f>ProkustesV!U316*ProkustesV!$AC316</f>
        <v>-1.3320363532586357</v>
      </c>
      <c r="S311">
        <f>ProkustesV!V316*ProkustesV!$AC316</f>
        <v>-0.81380427842641923</v>
      </c>
      <c r="T311">
        <f>ProkustesV!W316*ProkustesV!$AC316</f>
        <v>-2.4351419288076634</v>
      </c>
      <c r="U311">
        <f>ProkustesV!X316*ProkustesV!$AC316</f>
        <v>-5.7527265752580659E-2</v>
      </c>
    </row>
    <row r="312" spans="1:21" x14ac:dyDescent="0.3">
      <c r="A312" t="str">
        <f>MID(ProkustesV!C317,4,3)&amp;"_"&amp;ProkustesV!A317&amp;"_"&amp;ProkustesV!B317</f>
        <v>zei_63_5</v>
      </c>
      <c r="B312">
        <f>ProkustesV!E317*ProkustesV!$AC317</f>
        <v>2.0321869185706189</v>
      </c>
      <c r="C312">
        <f>ProkustesV!F317*ProkustesV!$AC317</f>
        <v>0.3399703797990089</v>
      </c>
      <c r="D312">
        <f>ProkustesV!G317*ProkustesV!$AC317</f>
        <v>2.0161975104412817</v>
      </c>
      <c r="E312">
        <f>ProkustesV!H317*ProkustesV!$AC317</f>
        <v>-0.35386825820643364</v>
      </c>
      <c r="F312">
        <f>ProkustesV!I317*ProkustesV!$AC317</f>
        <v>5.8753182310325787E-2</v>
      </c>
      <c r="G312">
        <f>ProkustesV!J317*ProkustesV!$AC317</f>
        <v>-1.9222249175417715E-2</v>
      </c>
      <c r="H312">
        <f>ProkustesV!K317*ProkustesV!$AC317</f>
        <v>0.22363350760221909</v>
      </c>
      <c r="I312">
        <f>ProkustesV!L317*ProkustesV!$AC317</f>
        <v>1.0186190800815811</v>
      </c>
      <c r="J312">
        <f>ProkustesV!M317*ProkustesV!$AC317</f>
        <v>0.23245600245360687</v>
      </c>
      <c r="K312">
        <f>ProkustesV!N317*ProkustesV!$AC317</f>
        <v>0.38211435549414779</v>
      </c>
      <c r="L312">
        <f>ProkustesV!O317*ProkustesV!$AC317</f>
        <v>-1.2887722942621855</v>
      </c>
      <c r="M312">
        <f>ProkustesV!P317*ProkustesV!$AC317</f>
        <v>0.85031245304768699</v>
      </c>
      <c r="N312">
        <f>ProkustesV!Q317*ProkustesV!$AC317</f>
        <v>0.1986971806557955</v>
      </c>
      <c r="O312">
        <f>ProkustesV!R317*ProkustesV!$AC317</f>
        <v>-0.42216308731914443</v>
      </c>
      <c r="P312">
        <f>ProkustesV!S317*ProkustesV!$AC317</f>
        <v>0.20827271906077749</v>
      </c>
      <c r="Q312">
        <f>ProkustesV!T317*ProkustesV!$AC317</f>
        <v>-0.98291218753723386</v>
      </c>
      <c r="R312">
        <f>ProkustesV!U317*ProkustesV!$AC317</f>
        <v>-1.1835365468557726</v>
      </c>
      <c r="S312">
        <f>ProkustesV!V317*ProkustesV!$AC317</f>
        <v>-0.75692948117965897</v>
      </c>
      <c r="T312">
        <f>ProkustesV!W317*ProkustesV!$AC317</f>
        <v>-2.4978853943654955</v>
      </c>
      <c r="U312">
        <f>ProkustesV!X317*ProkustesV!$AC317</f>
        <v>-5.5921144285094759E-2</v>
      </c>
    </row>
    <row r="313" spans="1:21" x14ac:dyDescent="0.3">
      <c r="A313" t="str">
        <f>MID(ProkustesV!C318,4,3)&amp;"_"&amp;ProkustesV!A318&amp;"_"&amp;ProkustesV!B318</f>
        <v>zei_64_1</v>
      </c>
      <c r="B313">
        <f>ProkustesV!E318*ProkustesV!$AC318</f>
        <v>1.6193000292297879</v>
      </c>
      <c r="C313">
        <f>ProkustesV!F318*ProkustesV!$AC318</f>
        <v>0.40702343636187066</v>
      </c>
      <c r="D313">
        <f>ProkustesV!G318*ProkustesV!$AC318</f>
        <v>1.6517899044153348</v>
      </c>
      <c r="E313">
        <f>ProkustesV!H318*ProkustesV!$AC318</f>
        <v>-0.40739093495007284</v>
      </c>
      <c r="F313">
        <f>ProkustesV!I318*ProkustesV!$AC318</f>
        <v>-0.10467484787675918</v>
      </c>
      <c r="G313">
        <f>ProkustesV!J318*ProkustesV!$AC318</f>
        <v>-4.3486332941098181E-2</v>
      </c>
      <c r="H313">
        <f>ProkustesV!K318*ProkustesV!$AC318</f>
        <v>0.18007505821618114</v>
      </c>
      <c r="I313">
        <f>ProkustesV!L318*ProkustesV!$AC318</f>
        <v>0.80451815932964232</v>
      </c>
      <c r="J313">
        <f>ProkustesV!M318*ProkustesV!$AC318</f>
        <v>0.17905281214328411</v>
      </c>
      <c r="K313">
        <f>ProkustesV!N318*ProkustesV!$AC318</f>
        <v>0.3416289375840918</v>
      </c>
      <c r="L313">
        <f>ProkustesV!O318*ProkustesV!$AC318</f>
        <v>-1.0628059170806701</v>
      </c>
      <c r="M313">
        <f>ProkustesV!P318*ProkustesV!$AC318</f>
        <v>0.8329768000017469</v>
      </c>
      <c r="N313">
        <f>ProkustesV!Q318*ProkustesV!$AC318</f>
        <v>0.15174654204418483</v>
      </c>
      <c r="O313">
        <f>ProkustesV!R318*ProkustesV!$AC318</f>
        <v>-0.37836229646769548</v>
      </c>
      <c r="P313">
        <f>ProkustesV!S318*ProkustesV!$AC318</f>
        <v>0.15080004568028454</v>
      </c>
      <c r="Q313">
        <f>ProkustesV!T318*ProkustesV!$AC318</f>
        <v>-0.8069631499368648</v>
      </c>
      <c r="R313">
        <f>ProkustesV!U318*ProkustesV!$AC318</f>
        <v>-0.87768787823781269</v>
      </c>
      <c r="S313">
        <f>ProkustesV!V318*ProkustesV!$AC318</f>
        <v>-0.73611467211131831</v>
      </c>
      <c r="T313">
        <f>ProkustesV!W318*ProkustesV!$AC318</f>
        <v>-1.8875927485453403</v>
      </c>
      <c r="U313">
        <f>ProkustesV!X318*ProkustesV!$AC318</f>
        <v>-1.3832534360361791E-2</v>
      </c>
    </row>
    <row r="314" spans="1:21" x14ac:dyDescent="0.3">
      <c r="A314" t="str">
        <f>MID(ProkustesV!C319,4,3)&amp;"_"&amp;ProkustesV!A319&amp;"_"&amp;ProkustesV!B319</f>
        <v>zei_64_2</v>
      </c>
      <c r="B314">
        <f>ProkustesV!E319*ProkustesV!$AC319</f>
        <v>1.6620827235633573</v>
      </c>
      <c r="C314">
        <f>ProkustesV!F319*ProkustesV!$AC319</f>
        <v>0.35102420942509605</v>
      </c>
      <c r="D314">
        <f>ProkustesV!G319*ProkustesV!$AC319</f>
        <v>1.6622186276276771</v>
      </c>
      <c r="E314">
        <f>ProkustesV!H319*ProkustesV!$AC319</f>
        <v>-0.43850645506354896</v>
      </c>
      <c r="F314">
        <f>ProkustesV!I319*ProkustesV!$AC319</f>
        <v>-1.2197269857368626E-2</v>
      </c>
      <c r="G314">
        <f>ProkustesV!J319*ProkustesV!$AC319</f>
        <v>-3.6510586907782867E-2</v>
      </c>
      <c r="H314">
        <f>ProkustesV!K319*ProkustesV!$AC319</f>
        <v>0.23476587703822935</v>
      </c>
      <c r="I314">
        <f>ProkustesV!L319*ProkustesV!$AC319</f>
        <v>0.92426755272683236</v>
      </c>
      <c r="J314">
        <f>ProkustesV!M319*ProkustesV!$AC319</f>
        <v>0.26773540360658754</v>
      </c>
      <c r="K314">
        <f>ProkustesV!N319*ProkustesV!$AC319</f>
        <v>0.3105331923322987</v>
      </c>
      <c r="L314">
        <f>ProkustesV!O319*ProkustesV!$AC319</f>
        <v>-1.139179844557092</v>
      </c>
      <c r="M314">
        <f>ProkustesV!P319*ProkustesV!$AC319</f>
        <v>0.7541036726631124</v>
      </c>
      <c r="N314">
        <f>ProkustesV!Q319*ProkustesV!$AC319</f>
        <v>0.26962686840765282</v>
      </c>
      <c r="O314">
        <f>ProkustesV!R319*ProkustesV!$AC319</f>
        <v>-0.32256909609917916</v>
      </c>
      <c r="P314">
        <f>ProkustesV!S319*ProkustesV!$AC319</f>
        <v>0.28219279802538128</v>
      </c>
      <c r="Q314">
        <f>ProkustesV!T319*ProkustesV!$AC319</f>
        <v>-0.80663059352279021</v>
      </c>
      <c r="R314">
        <f>ProkustesV!U319*ProkustesV!$AC319</f>
        <v>-1.0548633641816225</v>
      </c>
      <c r="S314">
        <f>ProkustesV!V319*ProkustesV!$AC319</f>
        <v>-0.66902772839879587</v>
      </c>
      <c r="T314">
        <f>ProkustesV!W319*ProkustesV!$AC319</f>
        <v>-2.1723824991931244</v>
      </c>
      <c r="U314">
        <f>ProkustesV!X319*ProkustesV!$AC319</f>
        <v>-6.6686125772640076E-2</v>
      </c>
    </row>
    <row r="315" spans="1:21" x14ac:dyDescent="0.3">
      <c r="A315" t="str">
        <f>MID(ProkustesV!C320,4,3)&amp;"_"&amp;ProkustesV!A320&amp;"_"&amp;ProkustesV!B320</f>
        <v>zei_64_3</v>
      </c>
      <c r="B315">
        <f>ProkustesV!E320*ProkustesV!$AC320</f>
        <v>2.0385003976413274</v>
      </c>
      <c r="C315">
        <f>ProkustesV!F320*ProkustesV!$AC320</f>
        <v>0.38975285065368404</v>
      </c>
      <c r="D315">
        <f>ProkustesV!G320*ProkustesV!$AC320</f>
        <v>2.058554891760604</v>
      </c>
      <c r="E315">
        <f>ProkustesV!H320*ProkustesV!$AC320</f>
        <v>-0.43655035590633406</v>
      </c>
      <c r="F315">
        <f>ProkustesV!I320*ProkustesV!$AC320</f>
        <v>9.5236042162843454E-2</v>
      </c>
      <c r="G315">
        <f>ProkustesV!J320*ProkustesV!$AC320</f>
        <v>-1.8812018465927508E-2</v>
      </c>
      <c r="H315">
        <f>ProkustesV!K320*ProkustesV!$AC320</f>
        <v>0.16680059426498076</v>
      </c>
      <c r="I315">
        <f>ProkustesV!L320*ProkustesV!$AC320</f>
        <v>0.85794812023024225</v>
      </c>
      <c r="J315">
        <f>ProkustesV!M320*ProkustesV!$AC320</f>
        <v>0.2107062534439644</v>
      </c>
      <c r="K315">
        <f>ProkustesV!N320*ProkustesV!$AC320</f>
        <v>0.32389735646852524</v>
      </c>
      <c r="L315">
        <f>ProkustesV!O320*ProkustesV!$AC320</f>
        <v>-1.2769225755932638</v>
      </c>
      <c r="M315">
        <f>ProkustesV!P320*ProkustesV!$AC320</f>
        <v>0.76860818226538874</v>
      </c>
      <c r="N315">
        <f>ProkustesV!Q320*ProkustesV!$AC320</f>
        <v>0.22980800936340931</v>
      </c>
      <c r="O315">
        <f>ProkustesV!R320*ProkustesV!$AC320</f>
        <v>-0.26868507209599046</v>
      </c>
      <c r="P315">
        <f>ProkustesV!S320*ProkustesV!$AC320</f>
        <v>0.24890976528285425</v>
      </c>
      <c r="Q315">
        <f>ProkustesV!T320*ProkustesV!$AC320</f>
        <v>-0.86126519713487792</v>
      </c>
      <c r="R315">
        <f>ProkustesV!U320*ProkustesV!$AC320</f>
        <v>-1.2625071122118681</v>
      </c>
      <c r="S315">
        <f>ProkustesV!V320*ProkustesV!$AC320</f>
        <v>-0.72550000365889455</v>
      </c>
      <c r="T315">
        <f>ProkustesV!W320*ProkustesV!$AC320</f>
        <v>-2.5090830411789726</v>
      </c>
      <c r="U315">
        <f>ProkustesV!X320*ProkustesV!$AC320</f>
        <v>-2.9390499208398559E-2</v>
      </c>
    </row>
    <row r="316" spans="1:21" x14ac:dyDescent="0.3">
      <c r="A316" t="str">
        <f>MID(ProkustesV!C321,4,3)&amp;"_"&amp;ProkustesV!A321&amp;"_"&amp;ProkustesV!B321</f>
        <v>zei_64_4</v>
      </c>
      <c r="B316">
        <f>ProkustesV!E321*ProkustesV!$AC321</f>
        <v>1.7755003079659109</v>
      </c>
      <c r="C316">
        <f>ProkustesV!F321*ProkustesV!$AC321</f>
        <v>0.40921632958722171</v>
      </c>
      <c r="D316">
        <f>ProkustesV!G321*ProkustesV!$AC321</f>
        <v>1.8353951060582134</v>
      </c>
      <c r="E316">
        <f>ProkustesV!H321*ProkustesV!$AC321</f>
        <v>-0.42330022748073626</v>
      </c>
      <c r="F316">
        <f>ProkustesV!I321*ProkustesV!$AC321</f>
        <v>8.7298367421525039E-2</v>
      </c>
      <c r="G316">
        <f>ProkustesV!J321*ProkustesV!$AC321</f>
        <v>-1.701311491148148E-2</v>
      </c>
      <c r="H316">
        <f>ProkustesV!K321*ProkustesV!$AC321</f>
        <v>0.1410851560045254</v>
      </c>
      <c r="I316">
        <f>ProkustesV!L321*ProkustesV!$AC321</f>
        <v>0.87700373746943894</v>
      </c>
      <c r="J316">
        <f>ProkustesV!M321*ProkustesV!$AC321</f>
        <v>0.18208109796752345</v>
      </c>
      <c r="K316">
        <f>ProkustesV!N321*ProkustesV!$AC321</f>
        <v>0.37435202018563812</v>
      </c>
      <c r="L316">
        <f>ProkustesV!O321*ProkustesV!$AC321</f>
        <v>-1.1541518714873291</v>
      </c>
      <c r="M316">
        <f>ProkustesV!P321*ProkustesV!$AC321</f>
        <v>0.81870867588859697</v>
      </c>
      <c r="N316">
        <f>ProkustesV!Q321*ProkustesV!$AC321</f>
        <v>0.1639717491061807</v>
      </c>
      <c r="O316">
        <f>ProkustesV!R321*ProkustesV!$AC321</f>
        <v>-0.34501550497831918</v>
      </c>
      <c r="P316">
        <f>ProkustesV!S321*ProkustesV!$AC321</f>
        <v>0.22333772238277766</v>
      </c>
      <c r="Q316">
        <f>ProkustesV!T321*ProkustesV!$AC321</f>
        <v>-0.90490794972763666</v>
      </c>
      <c r="R316">
        <f>ProkustesV!U321*ProkustesV!$AC321</f>
        <v>-1.1608202032151533</v>
      </c>
      <c r="S316">
        <f>ProkustesV!V321*ProkustesV!$AC321</f>
        <v>-0.76778649320383907</v>
      </c>
      <c r="T316">
        <f>ProkustesV!W321*ProkustesV!$AC321</f>
        <v>-2.0937028199178136</v>
      </c>
      <c r="U316">
        <f>ProkustesV!X321*ProkustesV!$AC321</f>
        <v>-2.1255773626889112E-2</v>
      </c>
    </row>
    <row r="317" spans="1:21" x14ac:dyDescent="0.3">
      <c r="A317" t="str">
        <f>MID(ProkustesV!C322,4,3)&amp;"_"&amp;ProkustesV!A322&amp;"_"&amp;ProkustesV!B322</f>
        <v>zei_64_5</v>
      </c>
      <c r="B317">
        <f>ProkustesV!E322*ProkustesV!$AC322</f>
        <v>1.9580319022747883</v>
      </c>
      <c r="C317">
        <f>ProkustesV!F322*ProkustesV!$AC322</f>
        <v>0.38982821801279133</v>
      </c>
      <c r="D317">
        <f>ProkustesV!G322*ProkustesV!$AC322</f>
        <v>1.9768293735527849</v>
      </c>
      <c r="E317">
        <f>ProkustesV!H322*ProkustesV!$AC322</f>
        <v>-0.37274520352664869</v>
      </c>
      <c r="F317">
        <f>ProkustesV!I322*ProkustesV!$AC322</f>
        <v>7.7264623182971712E-2</v>
      </c>
      <c r="G317">
        <f>ProkustesV!J322*ProkustesV!$AC322</f>
        <v>7.4346215688929657E-2</v>
      </c>
      <c r="H317">
        <f>ProkustesV!K322*ProkustesV!$AC322</f>
        <v>0.11800869099359772</v>
      </c>
      <c r="I317">
        <f>ProkustesV!L322*ProkustesV!$AC322</f>
        <v>0.74485679409883876</v>
      </c>
      <c r="J317">
        <f>ProkustesV!M322*ProkustesV!$AC322</f>
        <v>0.13778240831827379</v>
      </c>
      <c r="K317">
        <f>ProkustesV!N322*ProkustesV!$AC322</f>
        <v>0.34416676270777941</v>
      </c>
      <c r="L317">
        <f>ProkustesV!O322*ProkustesV!$AC322</f>
        <v>-1.1102474385630683</v>
      </c>
      <c r="M317">
        <f>ProkustesV!P322*ProkustesV!$AC322</f>
        <v>0.62507725820398907</v>
      </c>
      <c r="N317">
        <f>ProkustesV!Q322*ProkustesV!$AC322</f>
        <v>0.13224475162050817</v>
      </c>
      <c r="O317">
        <f>ProkustesV!R322*ProkustesV!$AC322</f>
        <v>-0.27310741422010421</v>
      </c>
      <c r="P317">
        <f>ProkustesV!S322*ProkustesV!$AC322</f>
        <v>0.18085991079338387</v>
      </c>
      <c r="Q317">
        <f>ProkustesV!T322*ProkustesV!$AC322</f>
        <v>-0.85970775096613961</v>
      </c>
      <c r="R317">
        <f>ProkustesV!U322*ProkustesV!$AC322</f>
        <v>-1.1394013824526652</v>
      </c>
      <c r="S317">
        <f>ProkustesV!V322*ProkustesV!$AC322</f>
        <v>-0.74303171330610451</v>
      </c>
      <c r="T317">
        <f>ProkustesV!W322*ProkustesV!$AC322</f>
        <v>-2.3313728397205749</v>
      </c>
      <c r="U317">
        <f>ProkustesV!X322*ProkustesV!$AC322</f>
        <v>7.0315111532336175E-2</v>
      </c>
    </row>
    <row r="318" spans="1:21" x14ac:dyDescent="0.3">
      <c r="A318" t="str">
        <f>MID(ProkustesV!C323,4,3)&amp;"_"&amp;ProkustesV!A323&amp;"_"&amp;ProkustesV!B323</f>
        <v>zei_65_1</v>
      </c>
      <c r="B318">
        <f>ProkustesV!E323*ProkustesV!$AC323</f>
        <v>3.2598977379707748</v>
      </c>
      <c r="C318">
        <f>ProkustesV!F323*ProkustesV!$AC323</f>
        <v>0.44541580482672877</v>
      </c>
      <c r="D318">
        <f>ProkustesV!G323*ProkustesV!$AC323</f>
        <v>3.300525041022917</v>
      </c>
      <c r="E318">
        <f>ProkustesV!H323*ProkustesV!$AC323</f>
        <v>-0.54780341230663065</v>
      </c>
      <c r="F318">
        <f>ProkustesV!I323*ProkustesV!$AC323</f>
        <v>0.88777135244154837</v>
      </c>
      <c r="G318">
        <f>ProkustesV!J323*ProkustesV!$AC323</f>
        <v>-0.10928404331601117</v>
      </c>
      <c r="H318">
        <f>ProkustesV!K323*ProkustesV!$AC323</f>
        <v>9.7850783401319572E-2</v>
      </c>
      <c r="I318">
        <f>ProkustesV!L323*ProkustesV!$AC323</f>
        <v>1.2141143441949673</v>
      </c>
      <c r="J318">
        <f>ProkustesV!M323*ProkustesV!$AC323</f>
        <v>0.16983341815164119</v>
      </c>
      <c r="K318">
        <f>ProkustesV!N323*ProkustesV!$AC323</f>
        <v>0.36282794569871263</v>
      </c>
      <c r="L318">
        <f>ProkustesV!O323*ProkustesV!$AC323</f>
        <v>-2.1566127656508125</v>
      </c>
      <c r="M318">
        <f>ProkustesV!P323*ProkustesV!$AC323</f>
        <v>1.1325412628841454</v>
      </c>
      <c r="N318">
        <f>ProkustesV!Q323*ProkustesV!$AC323</f>
        <v>0.15499681637072521</v>
      </c>
      <c r="O318">
        <f>ProkustesV!R323*ProkustesV!$AC323</f>
        <v>-0.40184839657241639</v>
      </c>
      <c r="P318">
        <f>ProkustesV!S323*ProkustesV!$AC323</f>
        <v>0.14009290051206386</v>
      </c>
      <c r="Q318">
        <f>ProkustesV!T323*ProkustesV!$AC323</f>
        <v>-1.1113409474307827</v>
      </c>
      <c r="R318">
        <f>ProkustesV!U323*ProkustesV!$AC323</f>
        <v>-1.799363202717517</v>
      </c>
      <c r="S318">
        <f>ProkustesV!V323*ProkustesV!$AC323</f>
        <v>-0.9323940717211594</v>
      </c>
      <c r="T318">
        <f>ProkustesV!W323*ProkustesV!$AC323</f>
        <v>-4.0549928053099489</v>
      </c>
      <c r="U318">
        <f>ProkustesV!X323*ProkustesV!$AC323</f>
        <v>-5.2228051973181075E-2</v>
      </c>
    </row>
    <row r="319" spans="1:21" x14ac:dyDescent="0.3">
      <c r="A319" t="str">
        <f>MID(ProkustesV!C324,4,3)&amp;"_"&amp;ProkustesV!A324&amp;"_"&amp;ProkustesV!B324</f>
        <v>zei_65_2</v>
      </c>
      <c r="B319">
        <f>ProkustesV!E324*ProkustesV!$AC324</f>
        <v>3.1353605681692467</v>
      </c>
      <c r="C319">
        <f>ProkustesV!F324*ProkustesV!$AC324</f>
        <v>0.51115802187066728</v>
      </c>
      <c r="D319">
        <f>ProkustesV!G324*ProkustesV!$AC324</f>
        <v>3.1593800437397261</v>
      </c>
      <c r="E319">
        <f>ProkustesV!H324*ProkustesV!$AC324</f>
        <v>-0.45394267084759438</v>
      </c>
      <c r="F319">
        <f>ProkustesV!I324*ProkustesV!$AC324</f>
        <v>0.75767254023952235</v>
      </c>
      <c r="G319">
        <f>ProkustesV!J324*ProkustesV!$AC324</f>
        <v>-5.650726366123765E-2</v>
      </c>
      <c r="H319">
        <f>ProkustesV!K324*ProkustesV!$AC324</f>
        <v>8.8708258366436546E-2</v>
      </c>
      <c r="I319">
        <f>ProkustesV!L324*ProkustesV!$AC324</f>
        <v>1.2407873654557549</v>
      </c>
      <c r="J319">
        <f>ProkustesV!M324*ProkustesV!$AC324</f>
        <v>0.1902629117359558</v>
      </c>
      <c r="K319">
        <f>ProkustesV!N324*ProkustesV!$AC324</f>
        <v>0.40100309713359922</v>
      </c>
      <c r="L319">
        <f>ProkustesV!O324*ProkustesV!$AC324</f>
        <v>-1.779672278129723</v>
      </c>
      <c r="M319">
        <f>ProkustesV!P324*ProkustesV!$AC324</f>
        <v>1.1339352951195893</v>
      </c>
      <c r="N319">
        <f>ProkustesV!Q324*ProkustesV!$AC324</f>
        <v>0.20526767054911946</v>
      </c>
      <c r="O319">
        <f>ProkustesV!R324*ProkustesV!$AC324</f>
        <v>-0.39500387655974961</v>
      </c>
      <c r="P319">
        <f>ProkustesV!S324*ProkustesV!$AC324</f>
        <v>0.23530895996852946</v>
      </c>
      <c r="Q319">
        <f>ProkustesV!T324*ProkustesV!$AC324</f>
        <v>-1.2157441321081681</v>
      </c>
      <c r="R319">
        <f>ProkustesV!U324*ProkustesV!$AC324</f>
        <v>-2.0430957447771618</v>
      </c>
      <c r="S319">
        <f>ProkustesV!V324*ProkustesV!$AC324</f>
        <v>-1.1367806357001018</v>
      </c>
      <c r="T319">
        <f>ProkustesV!W324*ProkustesV!$AC324</f>
        <v>-3.9491915177819585</v>
      </c>
      <c r="U319">
        <f>ProkustesV!X324*ProkustesV!$AC324</f>
        <v>-2.8908589694021387E-2</v>
      </c>
    </row>
    <row r="320" spans="1:21" x14ac:dyDescent="0.3">
      <c r="A320" t="str">
        <f>MID(ProkustesV!C325,4,3)&amp;"_"&amp;ProkustesV!A325&amp;"_"&amp;ProkustesV!B325</f>
        <v>zei_65_3</v>
      </c>
      <c r="B320">
        <f>ProkustesV!E325*ProkustesV!$AC325</f>
        <v>2.9930021885172819</v>
      </c>
      <c r="C320">
        <f>ProkustesV!F325*ProkustesV!$AC325</f>
        <v>0.44738987640931394</v>
      </c>
      <c r="D320">
        <f>ProkustesV!G325*ProkustesV!$AC325</f>
        <v>3.0068406339457483</v>
      </c>
      <c r="E320">
        <f>ProkustesV!H325*ProkustesV!$AC325</f>
        <v>-0.44549954728674718</v>
      </c>
      <c r="F320">
        <f>ProkustesV!I325*ProkustesV!$AC325</f>
        <v>0.76706868839451214</v>
      </c>
      <c r="G320">
        <f>ProkustesV!J325*ProkustesV!$AC325</f>
        <v>6.2895860620471131E-2</v>
      </c>
      <c r="H320">
        <f>ProkustesV!K325*ProkustesV!$AC325</f>
        <v>3.7536751687693756E-2</v>
      </c>
      <c r="I320">
        <f>ProkustesV!L325*ProkustesV!$AC325</f>
        <v>0.91092166236308192</v>
      </c>
      <c r="J320">
        <f>ProkustesV!M325*ProkustesV!$AC325</f>
        <v>-7.3404311853879104E-3</v>
      </c>
      <c r="K320">
        <f>ProkustesV!N325*ProkustesV!$AC325</f>
        <v>0.38771426114595481</v>
      </c>
      <c r="L320">
        <f>ProkustesV!O325*ProkustesV!$AC325</f>
        <v>-1.9497196431476478</v>
      </c>
      <c r="M320">
        <f>ProkustesV!P325*ProkustesV!$AC325</f>
        <v>0.93826426078259129</v>
      </c>
      <c r="N320">
        <f>ProkustesV!Q325*ProkustesV!$AC325</f>
        <v>2.1434641865506626E-2</v>
      </c>
      <c r="O320">
        <f>ProkustesV!R325*ProkustesV!$AC325</f>
        <v>-0.3280909973397772</v>
      </c>
      <c r="P320">
        <f>ProkustesV!S325*ProkustesV!$AC325</f>
        <v>2.0469735128201771E-3</v>
      </c>
      <c r="Q320">
        <f>ProkustesV!T325*ProkustesV!$AC325</f>
        <v>-1.0602999226558709</v>
      </c>
      <c r="R320">
        <f>ProkustesV!U325*ProkustesV!$AC325</f>
        <v>-1.7119557238807908</v>
      </c>
      <c r="S320">
        <f>ProkustesV!V325*ProkustesV!$AC325</f>
        <v>-0.99096262521050371</v>
      </c>
      <c r="T320">
        <f>ProkustesV!W325*ProkustesV!$AC325</f>
        <v>-3.1589121559513704</v>
      </c>
      <c r="U320">
        <f>ProkustesV!X325*ProkustesV!$AC325</f>
        <v>7.7668117282157847E-2</v>
      </c>
    </row>
    <row r="321" spans="1:21" x14ac:dyDescent="0.3">
      <c r="A321" t="str">
        <f>MID(ProkustesV!C326,4,3)&amp;"_"&amp;ProkustesV!A326&amp;"_"&amp;ProkustesV!B326</f>
        <v>zei_65_4</v>
      </c>
      <c r="B321">
        <f>ProkustesV!E326*ProkustesV!$AC326</f>
        <v>2.0005712193393999</v>
      </c>
      <c r="C321">
        <f>ProkustesV!F326*ProkustesV!$AC326</f>
        <v>0.40749014723844446</v>
      </c>
      <c r="D321">
        <f>ProkustesV!G326*ProkustesV!$AC326</f>
        <v>1.9825924012759322</v>
      </c>
      <c r="E321">
        <f>ProkustesV!H326*ProkustesV!$AC326</f>
        <v>-0.28947226305554913</v>
      </c>
      <c r="F321">
        <f>ProkustesV!I326*ProkustesV!$AC326</f>
        <v>0.15099377213875106</v>
      </c>
      <c r="G321">
        <f>ProkustesV!J326*ProkustesV!$AC326</f>
        <v>0.12174013840681519</v>
      </c>
      <c r="H321">
        <f>ProkustesV!K326*ProkustesV!$AC326</f>
        <v>8.6158972641428563E-2</v>
      </c>
      <c r="I321">
        <f>ProkustesV!L326*ProkustesV!$AC326</f>
        <v>0.76244681411676685</v>
      </c>
      <c r="J321">
        <f>ProkustesV!M326*ProkustesV!$AC326</f>
        <v>7.9486271312936271E-2</v>
      </c>
      <c r="K321">
        <f>ProkustesV!N326*ProkustesV!$AC326</f>
        <v>0.28679366356968028</v>
      </c>
      <c r="L321">
        <f>ProkustesV!O326*ProkustesV!$AC326</f>
        <v>-1.0468320106923499</v>
      </c>
      <c r="M321">
        <f>ProkustesV!P326*ProkustesV!$AC326</f>
        <v>0.68811321288894134</v>
      </c>
      <c r="N321">
        <f>ProkustesV!Q326*ProkustesV!$AC326</f>
        <v>7.9864456801416558E-2</v>
      </c>
      <c r="O321">
        <f>ProkustesV!R326*ProkustesV!$AC326</f>
        <v>-0.27098362351157929</v>
      </c>
      <c r="P321">
        <f>ProkustesV!S326*ProkustesV!$AC326</f>
        <v>8.729310032513643E-2</v>
      </c>
      <c r="Q321">
        <f>ProkustesV!T326*ProkustesV!$AC326</f>
        <v>-0.9108867622539436</v>
      </c>
      <c r="R321">
        <f>ProkustesV!U326*ProkustesV!$AC326</f>
        <v>-1.257196616705176</v>
      </c>
      <c r="S321">
        <f>ProkustesV!V326*ProkustesV!$AC326</f>
        <v>-0.85921427561362718</v>
      </c>
      <c r="T321">
        <f>ProkustesV!W326*ProkustesV!$AC326</f>
        <v>-2.1629294225288098</v>
      </c>
      <c r="U321">
        <f>ProkustesV!X326*ProkustesV!$AC326</f>
        <v>6.3972090650585178E-2</v>
      </c>
    </row>
    <row r="322" spans="1:21" x14ac:dyDescent="0.3">
      <c r="A322" t="str">
        <f>MID(ProkustesV!C327,4,3)&amp;"_"&amp;ProkustesV!A327&amp;"_"&amp;ProkustesV!B327</f>
        <v>zei_65_5</v>
      </c>
      <c r="B322">
        <f>ProkustesV!E327*ProkustesV!$AC327</f>
        <v>1.6043917615212315</v>
      </c>
      <c r="C322">
        <f>ProkustesV!F327*ProkustesV!$AC327</f>
        <v>0.46047204048486062</v>
      </c>
      <c r="D322">
        <f>ProkustesV!G327*ProkustesV!$AC327</f>
        <v>1.6598676569292794</v>
      </c>
      <c r="E322">
        <f>ProkustesV!H327*ProkustesV!$AC327</f>
        <v>-0.43538503883180407</v>
      </c>
      <c r="F322">
        <f>ProkustesV!I327*ProkustesV!$AC327</f>
        <v>-0.13683762200299968</v>
      </c>
      <c r="G322">
        <f>ProkustesV!J327*ProkustesV!$AC327</f>
        <v>-4.7518885821548645E-2</v>
      </c>
      <c r="H322">
        <f>ProkustesV!K327*ProkustesV!$AC327</f>
        <v>0.27908017051778272</v>
      </c>
      <c r="I322">
        <f>ProkustesV!L327*ProkustesV!$AC327</f>
        <v>0.91036115393383754</v>
      </c>
      <c r="J322">
        <f>ProkustesV!M327*ProkustesV!$AC327</f>
        <v>0.30211566112777755</v>
      </c>
      <c r="K322">
        <f>ProkustesV!N327*ProkustesV!$AC327</f>
        <v>0.37905691953986553</v>
      </c>
      <c r="L322">
        <f>ProkustesV!O327*ProkustesV!$AC327</f>
        <v>-1.0087527581890163</v>
      </c>
      <c r="M322">
        <f>ProkustesV!P327*ProkustesV!$AC327</f>
        <v>0.87947585958078955</v>
      </c>
      <c r="N322">
        <f>ProkustesV!Q327*ProkustesV!$AC327</f>
        <v>0.3319897999768846</v>
      </c>
      <c r="O322">
        <f>ProkustesV!R327*ProkustesV!$AC327</f>
        <v>-0.30997839631498181</v>
      </c>
      <c r="P322">
        <f>ProkustesV!S327*ProkustesV!$AC327</f>
        <v>0.38424910293819603</v>
      </c>
      <c r="Q322">
        <f>ProkustesV!T327*ProkustesV!$AC327</f>
        <v>-0.9398239894302689</v>
      </c>
      <c r="R322">
        <f>ProkustesV!U327*ProkustesV!$AC327</f>
        <v>-1.1039031585392356</v>
      </c>
      <c r="S322">
        <f>ProkustesV!V327*ProkustesV!$AC327</f>
        <v>-0.954440692754564</v>
      </c>
      <c r="T322">
        <f>ProkustesV!W327*ProkustesV!$AC327</f>
        <v>-2.3122006142799001</v>
      </c>
      <c r="U322">
        <f>ProkustesV!X327*ProkustesV!$AC327</f>
        <v>5.7778943897015524E-2</v>
      </c>
    </row>
    <row r="323" spans="1:21" x14ac:dyDescent="0.3">
      <c r="A323" t="str">
        <f>MID(ProkustesV!C328,4,3)&amp;"_"&amp;ProkustesV!A328&amp;"_"&amp;ProkustesV!B328</f>
        <v>zei_66_1</v>
      </c>
      <c r="B323">
        <f>ProkustesV!E328*ProkustesV!$AC328</f>
        <v>2.6867764916303787</v>
      </c>
      <c r="C323">
        <f>ProkustesV!F328*ProkustesV!$AC328</f>
        <v>0.43311057477984244</v>
      </c>
      <c r="D323">
        <f>ProkustesV!G328*ProkustesV!$AC328</f>
        <v>2.6839886637453252</v>
      </c>
      <c r="E323">
        <f>ProkustesV!H328*ProkustesV!$AC328</f>
        <v>-0.39699317415231433</v>
      </c>
      <c r="F323">
        <f>ProkustesV!I328*ProkustesV!$AC328</f>
        <v>0.19961790685444783</v>
      </c>
      <c r="G323">
        <f>ProkustesV!J328*ProkustesV!$AC328</f>
        <v>3.8055324112952288E-2</v>
      </c>
      <c r="H323">
        <f>ProkustesV!K328*ProkustesV!$AC328</f>
        <v>0.22421208909282458</v>
      </c>
      <c r="I323">
        <f>ProkustesV!L328*ProkustesV!$AC328</f>
        <v>0.98565334645519176</v>
      </c>
      <c r="J323">
        <f>ProkustesV!M328*ProkustesV!$AC328</f>
        <v>0.25392927344047983</v>
      </c>
      <c r="K323">
        <f>ProkustesV!N328*ProkustesV!$AC328</f>
        <v>0.32784914867510645</v>
      </c>
      <c r="L323">
        <f>ProkustesV!O328*ProkustesV!$AC328</f>
        <v>-1.5786650057084606</v>
      </c>
      <c r="M323">
        <f>ProkustesV!P328*ProkustesV!$AC328</f>
        <v>0.67431250036623125</v>
      </c>
      <c r="N323">
        <f>ProkustesV!Q328*ProkustesV!$AC328</f>
        <v>0.22055372806057758</v>
      </c>
      <c r="O323">
        <f>ProkustesV!R328*ProkustesV!$AC328</f>
        <v>-0.32673873266338527</v>
      </c>
      <c r="P323">
        <f>ProkustesV!S328*ProkustesV!$AC328</f>
        <v>0.26282674696115027</v>
      </c>
      <c r="Q323">
        <f>ProkustesV!T328*ProkustesV!$AC328</f>
        <v>-1.0484413601115923</v>
      </c>
      <c r="R323">
        <f>ProkustesV!U328*ProkustesV!$AC328</f>
        <v>-1.5630873543338373</v>
      </c>
      <c r="S323">
        <f>ProkustesV!V328*ProkustesV!$AC328</f>
        <v>-0.72603761140054746</v>
      </c>
      <c r="T323">
        <f>ProkustesV!W328*ProkustesV!$AC328</f>
        <v>-3.3901460564222226</v>
      </c>
      <c r="U323">
        <f>ProkustesV!X328*ProkustesV!$AC328</f>
        <v>3.9224502585590994E-2</v>
      </c>
    </row>
    <row r="324" spans="1:21" x14ac:dyDescent="0.3">
      <c r="A324" t="str">
        <f>MID(ProkustesV!C329,4,3)&amp;"_"&amp;ProkustesV!A329&amp;"_"&amp;ProkustesV!B329</f>
        <v>zei_66_2</v>
      </c>
      <c r="B324">
        <f>ProkustesV!E329*ProkustesV!$AC329</f>
        <v>2.1445131154785368</v>
      </c>
      <c r="C324">
        <f>ProkustesV!F329*ProkustesV!$AC329</f>
        <v>0.33298806445472129</v>
      </c>
      <c r="D324">
        <f>ProkustesV!G329*ProkustesV!$AC329</f>
        <v>2.1243298543448028</v>
      </c>
      <c r="E324">
        <f>ProkustesV!H329*ProkustesV!$AC329</f>
        <v>-0.33574820620656159</v>
      </c>
      <c r="F324">
        <f>ProkustesV!I329*ProkustesV!$AC329</f>
        <v>0.29435440393282092</v>
      </c>
      <c r="G324">
        <f>ProkustesV!J329*ProkustesV!$AC329</f>
        <v>-3.9763962317172295E-2</v>
      </c>
      <c r="H324">
        <f>ProkustesV!K329*ProkustesV!$AC329</f>
        <v>0.21207750150475949</v>
      </c>
      <c r="I324">
        <f>ProkustesV!L329*ProkustesV!$AC329</f>
        <v>0.84695760021478339</v>
      </c>
      <c r="J324">
        <f>ProkustesV!M329*ProkustesV!$AC329</f>
        <v>0.21218767214413578</v>
      </c>
      <c r="K324">
        <f>ProkustesV!N329*ProkustesV!$AC329</f>
        <v>0.2506298805771644</v>
      </c>
      <c r="L324">
        <f>ProkustesV!O329*ProkustesV!$AC329</f>
        <v>-1.2714132466579779</v>
      </c>
      <c r="M324">
        <f>ProkustesV!P329*ProkustesV!$AC329</f>
        <v>0.75642181701179023</v>
      </c>
      <c r="N324">
        <f>ProkustesV!Q329*ProkustesV!$AC329</f>
        <v>0.20504273894511968</v>
      </c>
      <c r="O324">
        <f>ProkustesV!R329*ProkustesV!$AC329</f>
        <v>-0.32896218446826903</v>
      </c>
      <c r="P324">
        <f>ProkustesV!S329*ProkustesV!$AC329</f>
        <v>0.22085834628669179</v>
      </c>
      <c r="Q324">
        <f>ProkustesV!T329*ProkustesV!$AC329</f>
        <v>-0.78727449251000881</v>
      </c>
      <c r="R324">
        <f>ProkustesV!U329*ProkustesV!$AC329</f>
        <v>-1.1610320589486718</v>
      </c>
      <c r="S324">
        <f>ProkustesV!V329*ProkustesV!$AC329</f>
        <v>-0.66280125590626138</v>
      </c>
      <c r="T324">
        <f>ProkustesV!W329*ProkustesV!$AC329</f>
        <v>-2.9809188166775038</v>
      </c>
      <c r="U324">
        <f>ProkustesV!X329*ProkustesV!$AC329</f>
        <v>-3.2447162920729203E-2</v>
      </c>
    </row>
    <row r="325" spans="1:21" x14ac:dyDescent="0.3">
      <c r="A325" t="str">
        <f>MID(ProkustesV!C330,4,3)&amp;"_"&amp;ProkustesV!A330&amp;"_"&amp;ProkustesV!B330</f>
        <v>zei_66_3</v>
      </c>
      <c r="B325">
        <f>ProkustesV!E330*ProkustesV!$AC330</f>
        <v>2.6534477904349694</v>
      </c>
      <c r="C325">
        <f>ProkustesV!F330*ProkustesV!$AC330</f>
        <v>0.41979326859568689</v>
      </c>
      <c r="D325">
        <f>ProkustesV!G330*ProkustesV!$AC330</f>
        <v>2.6485596631927892</v>
      </c>
      <c r="E325">
        <f>ProkustesV!H330*ProkustesV!$AC330</f>
        <v>-0.49278573547300758</v>
      </c>
      <c r="F325">
        <f>ProkustesV!I330*ProkustesV!$AC330</f>
        <v>0.26110370919777615</v>
      </c>
      <c r="G325">
        <f>ProkustesV!J330*ProkustesV!$AC330</f>
        <v>-9.7389740669136221E-2</v>
      </c>
      <c r="H325">
        <f>ProkustesV!K330*ProkustesV!$AC330</f>
        <v>0.10619681692955685</v>
      </c>
      <c r="I325">
        <f>ProkustesV!L330*ProkustesV!$AC330</f>
        <v>1.0000500137336239</v>
      </c>
      <c r="J325">
        <f>ProkustesV!M330*ProkustesV!$AC330</f>
        <v>0.10167586237884024</v>
      </c>
      <c r="K325">
        <f>ProkustesV!N330*ProkustesV!$AC330</f>
        <v>0.32920917512951653</v>
      </c>
      <c r="L325">
        <f>ProkustesV!O330*ProkustesV!$AC330</f>
        <v>-1.4907999681028898</v>
      </c>
      <c r="M325">
        <f>ProkustesV!P330*ProkustesV!$AC330</f>
        <v>0.97741708356505153</v>
      </c>
      <c r="N325">
        <f>ProkustesV!Q330*ProkustesV!$AC330</f>
        <v>8.8410341028979753E-2</v>
      </c>
      <c r="O325">
        <f>ProkustesV!R330*ProkustesV!$AC330</f>
        <v>-0.32659053553549161</v>
      </c>
      <c r="P325">
        <f>ProkustesV!S330*ProkustesV!$AC330</f>
        <v>7.5572249238660114E-2</v>
      </c>
      <c r="Q325">
        <f>ProkustesV!T330*ProkustesV!$AC330</f>
        <v>-0.86540688673675936</v>
      </c>
      <c r="R325">
        <f>ProkustesV!U330*ProkustesV!$AC330</f>
        <v>-1.3777817358179729</v>
      </c>
      <c r="S325">
        <f>ProkustesV!V330*ProkustesV!$AC330</f>
        <v>-0.8166157180429271</v>
      </c>
      <c r="T325">
        <f>ProkustesV!W330*ProkustesV!$AC330</f>
        <v>-3.0663875442222079</v>
      </c>
      <c r="U325">
        <f>ProkustesV!X330*ProkustesV!$AC330</f>
        <v>-0.12768261401145642</v>
      </c>
    </row>
    <row r="326" spans="1:21" x14ac:dyDescent="0.3">
      <c r="A326" t="str">
        <f>MID(ProkustesV!C331,4,3)&amp;"_"&amp;ProkustesV!A331&amp;"_"&amp;ProkustesV!B331</f>
        <v>zei_66_4</v>
      </c>
      <c r="B326">
        <f>ProkustesV!E331*ProkustesV!$AC331</f>
        <v>2.5316779016395219</v>
      </c>
      <c r="C326">
        <f>ProkustesV!F331*ProkustesV!$AC331</f>
        <v>0.37311953289775501</v>
      </c>
      <c r="D326">
        <f>ProkustesV!G331*ProkustesV!$AC331</f>
        <v>2.5395457229330267</v>
      </c>
      <c r="E326">
        <f>ProkustesV!H331*ProkustesV!$AC331</f>
        <v>-0.38636579464047494</v>
      </c>
      <c r="F326">
        <f>ProkustesV!I331*ProkustesV!$AC331</f>
        <v>0.52413796123940648</v>
      </c>
      <c r="G326">
        <f>ProkustesV!J331*ProkustesV!$AC331</f>
        <v>-0.10184973944086639</v>
      </c>
      <c r="H326">
        <f>ProkustesV!K331*ProkustesV!$AC331</f>
        <v>7.4642058884411638E-2</v>
      </c>
      <c r="I326">
        <f>ProkustesV!L331*ProkustesV!$AC331</f>
        <v>0.95845263176427953</v>
      </c>
      <c r="J326">
        <f>ProkustesV!M331*ProkustesV!$AC331</f>
        <v>8.1536107438254679E-2</v>
      </c>
      <c r="K326">
        <f>ProkustesV!N331*ProkustesV!$AC331</f>
        <v>0.29292516510190902</v>
      </c>
      <c r="L326">
        <f>ProkustesV!O331*ProkustesV!$AC331</f>
        <v>-1.5619347549544034</v>
      </c>
      <c r="M326">
        <f>ProkustesV!P331*ProkustesV!$AC331</f>
        <v>0.95716228720189778</v>
      </c>
      <c r="N326">
        <f>ProkustesV!Q331*ProkustesV!$AC331</f>
        <v>8.8267769409459032E-2</v>
      </c>
      <c r="O326">
        <f>ProkustesV!R331*ProkustesV!$AC331</f>
        <v>-0.356943204837322</v>
      </c>
      <c r="P326">
        <f>ProkustesV!S331*ProkustesV!$AC331</f>
        <v>7.7960868839350758E-2</v>
      </c>
      <c r="Q326">
        <f>ProkustesV!T331*ProkustesV!$AC331</f>
        <v>-0.87386945218782441</v>
      </c>
      <c r="R326">
        <f>ProkustesV!U331*ProkustesV!$AC331</f>
        <v>-1.4421459455594097</v>
      </c>
      <c r="S326">
        <f>ProkustesV!V331*ProkustesV!$AC331</f>
        <v>-0.77998595015115302</v>
      </c>
      <c r="T326">
        <f>ProkustesV!W331*ProkustesV!$AC331</f>
        <v>-2.913685502844936</v>
      </c>
      <c r="U326">
        <f>ProkustesV!X331*ProkustesV!$AC331</f>
        <v>-8.2646569220541574E-2</v>
      </c>
    </row>
    <row r="327" spans="1:21" x14ac:dyDescent="0.3">
      <c r="A327" t="str">
        <f>MID(ProkustesV!C332,4,3)&amp;"_"&amp;ProkustesV!A332&amp;"_"&amp;ProkustesV!B332</f>
        <v>zei_66_5</v>
      </c>
      <c r="B327">
        <f>ProkustesV!E332*ProkustesV!$AC332</f>
        <v>2.7741079701328237</v>
      </c>
      <c r="C327">
        <f>ProkustesV!F332*ProkustesV!$AC332</f>
        <v>0.38948914346643593</v>
      </c>
      <c r="D327">
        <f>ProkustesV!G332*ProkustesV!$AC332</f>
        <v>2.8161257097628036</v>
      </c>
      <c r="E327">
        <f>ProkustesV!H332*ProkustesV!$AC332</f>
        <v>-0.49341068648379777</v>
      </c>
      <c r="F327">
        <f>ProkustesV!I332*ProkustesV!$AC332</f>
        <v>0.34779940793040531</v>
      </c>
      <c r="G327">
        <f>ProkustesV!J332*ProkustesV!$AC332</f>
        <v>6.0675419158504204E-2</v>
      </c>
      <c r="H327">
        <f>ProkustesV!K332*ProkustesV!$AC332</f>
        <v>8.8511281959675336E-2</v>
      </c>
      <c r="I327">
        <f>ProkustesV!L332*ProkustesV!$AC332</f>
        <v>0.89232535084887865</v>
      </c>
      <c r="J327">
        <f>ProkustesV!M332*ProkustesV!$AC332</f>
        <v>7.0296081733296364E-2</v>
      </c>
      <c r="K327">
        <f>ProkustesV!N332*ProkustesV!$AC332</f>
        <v>0.33263707763451067</v>
      </c>
      <c r="L327">
        <f>ProkustesV!O332*ProkustesV!$AC332</f>
        <v>-1.6359930777076119</v>
      </c>
      <c r="M327">
        <f>ProkustesV!P332*ProkustesV!$AC332</f>
        <v>0.90207650329829803</v>
      </c>
      <c r="N327">
        <f>ProkustesV!Q332*ProkustesV!$AC332</f>
        <v>0.12487525120353214</v>
      </c>
      <c r="O327">
        <f>ProkustesV!R332*ProkustesV!$AC332</f>
        <v>-0.31116615503618134</v>
      </c>
      <c r="P327">
        <f>ProkustesV!S332*ProkustesV!$AC332</f>
        <v>0.12503124591729109</v>
      </c>
      <c r="Q327">
        <f>ProkustesV!T332*ProkustesV!$AC332</f>
        <v>-0.89392088613409393</v>
      </c>
      <c r="R327">
        <f>ProkustesV!U332*ProkustesV!$AC332</f>
        <v>-1.4092728519006728</v>
      </c>
      <c r="S327">
        <f>ProkustesV!V332*ProkustesV!$AC332</f>
        <v>-0.90087243763696456</v>
      </c>
      <c r="T327">
        <f>ProkustesV!W332*ProkustesV!$AC332</f>
        <v>-3.3014887297968616</v>
      </c>
      <c r="U327">
        <f>ProkustesV!X332*ProkustesV!$AC332</f>
        <v>2.2165425299243237E-2</v>
      </c>
    </row>
    <row r="328" spans="1:21" x14ac:dyDescent="0.3">
      <c r="A328" t="str">
        <f>MID(ProkustesV!C333,4,3)&amp;"_"&amp;ProkustesV!A333&amp;"_"&amp;ProkustesV!B333</f>
        <v>zei_67_1</v>
      </c>
      <c r="B328">
        <f>ProkustesV!E333*ProkustesV!$AC333</f>
        <v>2.8845378177801724</v>
      </c>
      <c r="C328">
        <f>ProkustesV!F333*ProkustesV!$AC333</f>
        <v>0.28854511458088167</v>
      </c>
      <c r="D328">
        <f>ProkustesV!G333*ProkustesV!$AC333</f>
        <v>2.8814325024827827</v>
      </c>
      <c r="E328">
        <f>ProkustesV!H333*ProkustesV!$AC333</f>
        <v>-0.30622649283826836</v>
      </c>
      <c r="F328">
        <f>ProkustesV!I333*ProkustesV!$AC333</f>
        <v>0.55068330634500873</v>
      </c>
      <c r="G328">
        <f>ProkustesV!J333*ProkustesV!$AC333</f>
        <v>-9.2013884622914571E-2</v>
      </c>
      <c r="H328">
        <f>ProkustesV!K333*ProkustesV!$AC333</f>
        <v>0.13437208145993862</v>
      </c>
      <c r="I328">
        <f>ProkustesV!L333*ProkustesV!$AC333</f>
        <v>1.1293627262766128</v>
      </c>
      <c r="J328">
        <f>ProkustesV!M333*ProkustesV!$AC333</f>
        <v>0.18777110940894337</v>
      </c>
      <c r="K328">
        <f>ProkustesV!N333*ProkustesV!$AC333</f>
        <v>0.30892668191723838</v>
      </c>
      <c r="L328">
        <f>ProkustesV!O333*ProkustesV!$AC333</f>
        <v>-1.9939190381911309</v>
      </c>
      <c r="M328">
        <f>ProkustesV!P333*ProkustesV!$AC333</f>
        <v>1.604449871690748</v>
      </c>
      <c r="N328">
        <f>ProkustesV!Q333*ProkustesV!$AC333</f>
        <v>0.20337923304130798</v>
      </c>
      <c r="O328">
        <f>ProkustesV!R333*ProkustesV!$AC333</f>
        <v>-0.32408140342109748</v>
      </c>
      <c r="P328">
        <f>ProkustesV!S333*ProkustesV!$AC333</f>
        <v>0.29619358444361277</v>
      </c>
      <c r="Q328">
        <f>ProkustesV!T333*ProkustesV!$AC333</f>
        <v>-1.1415687030022781</v>
      </c>
      <c r="R328">
        <f>ProkustesV!U333*ProkustesV!$AC333</f>
        <v>-1.9524930883204874</v>
      </c>
      <c r="S328">
        <f>ProkustesV!V333*ProkustesV!$AC333</f>
        <v>-1.3889305520172701</v>
      </c>
      <c r="T328">
        <f>ProkustesV!W333*ProkustesV!$AC333</f>
        <v>-3.1919640322217813</v>
      </c>
      <c r="U328">
        <f>ProkustesV!X333*ProkustesV!$AC333</f>
        <v>-7.8464663317979147E-2</v>
      </c>
    </row>
    <row r="329" spans="1:21" x14ac:dyDescent="0.3">
      <c r="A329" t="str">
        <f>MID(ProkustesV!C334,4,3)&amp;"_"&amp;ProkustesV!A334&amp;"_"&amp;ProkustesV!B334</f>
        <v>zei_67_2</v>
      </c>
      <c r="B329">
        <f>ProkustesV!E334*ProkustesV!$AC334</f>
        <v>2.9417888570224497</v>
      </c>
      <c r="C329">
        <f>ProkustesV!F334*ProkustesV!$AC334</f>
        <v>0.36203051014465226</v>
      </c>
      <c r="D329">
        <f>ProkustesV!G334*ProkustesV!$AC334</f>
        <v>2.9359548828213722</v>
      </c>
      <c r="E329">
        <f>ProkustesV!H334*ProkustesV!$AC334</f>
        <v>-0.3789689238761903</v>
      </c>
      <c r="F329">
        <f>ProkustesV!I334*ProkustesV!$AC334</f>
        <v>0.25169768290548367</v>
      </c>
      <c r="G329">
        <f>ProkustesV!J334*ProkustesV!$AC334</f>
        <v>8.6056275756224657E-3</v>
      </c>
      <c r="H329">
        <f>ProkustesV!K334*ProkustesV!$AC334</f>
        <v>0.44910773138606552</v>
      </c>
      <c r="I329">
        <f>ProkustesV!L334*ProkustesV!$AC334</f>
        <v>1.2937058774760954</v>
      </c>
      <c r="J329">
        <f>ProkustesV!M334*ProkustesV!$AC334</f>
        <v>0.46687188818318537</v>
      </c>
      <c r="K329">
        <f>ProkustesV!N334*ProkustesV!$AC334</f>
        <v>0.44665407380225375</v>
      </c>
      <c r="L329">
        <f>ProkustesV!O334*ProkustesV!$AC334</f>
        <v>-1.8049888942649845</v>
      </c>
      <c r="M329">
        <f>ProkustesV!P334*ProkustesV!$AC334</f>
        <v>1.4987420793536164</v>
      </c>
      <c r="N329">
        <f>ProkustesV!Q334*ProkustesV!$AC334</f>
        <v>0.52515859406486121</v>
      </c>
      <c r="O329">
        <f>ProkustesV!R334*ProkustesV!$AC334</f>
        <v>-0.42514424038739657</v>
      </c>
      <c r="P329">
        <f>ProkustesV!S334*ProkustesV!$AC334</f>
        <v>0.51772543324881648</v>
      </c>
      <c r="Q329">
        <f>ProkustesV!T334*ProkustesV!$AC334</f>
        <v>-1.3697169630580657</v>
      </c>
      <c r="R329">
        <f>ProkustesV!U334*ProkustesV!$AC334</f>
        <v>-1.6654596779558772</v>
      </c>
      <c r="S329">
        <f>ProkustesV!V334*ProkustesV!$AC334</f>
        <v>-1.4665447293120628</v>
      </c>
      <c r="T329">
        <f>ProkustesV!W334*ProkustesV!$AC334</f>
        <v>-4.6178557607984683</v>
      </c>
      <c r="U329">
        <f>ProkustesV!X334*ProkustesV!$AC334</f>
        <v>3.0639708394382008E-2</v>
      </c>
    </row>
    <row r="330" spans="1:21" x14ac:dyDescent="0.3">
      <c r="A330" t="str">
        <f>MID(ProkustesV!C335,4,3)&amp;"_"&amp;ProkustesV!A335&amp;"_"&amp;ProkustesV!B335</f>
        <v>zei_67_3</v>
      </c>
      <c r="B330">
        <f>ProkustesV!E335*ProkustesV!$AC335</f>
        <v>2.3026287978116491</v>
      </c>
      <c r="C330">
        <f>ProkustesV!F335*ProkustesV!$AC335</f>
        <v>0.4291621321313201</v>
      </c>
      <c r="D330">
        <f>ProkustesV!G335*ProkustesV!$AC335</f>
        <v>2.3211019378874989</v>
      </c>
      <c r="E330">
        <f>ProkustesV!H335*ProkustesV!$AC335</f>
        <v>-0.38389077860714427</v>
      </c>
      <c r="F330">
        <f>ProkustesV!I335*ProkustesV!$AC335</f>
        <v>0.4614541749593874</v>
      </c>
      <c r="G330">
        <f>ProkustesV!J335*ProkustesV!$AC335</f>
        <v>-3.9326639947048258E-3</v>
      </c>
      <c r="H330">
        <f>ProkustesV!K335*ProkustesV!$AC335</f>
        <v>0.19952841768187418</v>
      </c>
      <c r="I330">
        <f>ProkustesV!L335*ProkustesV!$AC335</f>
        <v>1.0567545505210014</v>
      </c>
      <c r="J330">
        <f>ProkustesV!M335*ProkustesV!$AC335</f>
        <v>0.17537851444075839</v>
      </c>
      <c r="K330">
        <f>ProkustesV!N335*ProkustesV!$AC335</f>
        <v>0.2101967353822318</v>
      </c>
      <c r="L330">
        <f>ProkustesV!O335*ProkustesV!$AC335</f>
        <v>-1.4782477388400663</v>
      </c>
      <c r="M330">
        <f>ProkustesV!P335*ProkustesV!$AC335</f>
        <v>0.91863954244961588</v>
      </c>
      <c r="N330">
        <f>ProkustesV!Q335*ProkustesV!$AC335</f>
        <v>0.20506137162846166</v>
      </c>
      <c r="O330">
        <f>ProkustesV!R335*ProkustesV!$AC335</f>
        <v>-0.28118033126956515</v>
      </c>
      <c r="P330">
        <f>ProkustesV!S335*ProkustesV!$AC335</f>
        <v>0.19885589810040649</v>
      </c>
      <c r="Q330">
        <f>ProkustesV!T335*ProkustesV!$AC335</f>
        <v>-1.0093450922897067</v>
      </c>
      <c r="R330">
        <f>ProkustesV!U335*ProkustesV!$AC335</f>
        <v>-1.5531712843509038</v>
      </c>
      <c r="S330">
        <f>ProkustesV!V335*ProkustesV!$AC335</f>
        <v>-0.91820599995212882</v>
      </c>
      <c r="T330">
        <f>ProkustesV!W335*ProkustesV!$AC335</f>
        <v>-2.8325869170568887</v>
      </c>
      <c r="U330">
        <f>ProkustesV!X335*ProkustesV!$AC335</f>
        <v>-1.8198052074090535E-2</v>
      </c>
    </row>
    <row r="331" spans="1:21" x14ac:dyDescent="0.3">
      <c r="A331" t="str">
        <f>MID(ProkustesV!C336,4,3)&amp;"_"&amp;ProkustesV!A336&amp;"_"&amp;ProkustesV!B336</f>
        <v>zei_67_4</v>
      </c>
      <c r="B331">
        <f>ProkustesV!E336*ProkustesV!$AC336</f>
        <v>2.2363806257174623</v>
      </c>
      <c r="C331">
        <f>ProkustesV!F336*ProkustesV!$AC336</f>
        <v>0.42070659179052389</v>
      </c>
      <c r="D331">
        <f>ProkustesV!G336*ProkustesV!$AC336</f>
        <v>2.2521624984832358</v>
      </c>
      <c r="E331">
        <f>ProkustesV!H336*ProkustesV!$AC336</f>
        <v>-0.40498151753856076</v>
      </c>
      <c r="F331">
        <f>ProkustesV!I336*ProkustesV!$AC336</f>
        <v>0.19059502003320264</v>
      </c>
      <c r="G331">
        <f>ProkustesV!J336*ProkustesV!$AC336</f>
        <v>-0.11307468414474377</v>
      </c>
      <c r="H331">
        <f>ProkustesV!K336*ProkustesV!$AC336</f>
        <v>0.1547865998535356</v>
      </c>
      <c r="I331">
        <f>ProkustesV!L336*ProkustesV!$AC336</f>
        <v>1.1210150246616026</v>
      </c>
      <c r="J331">
        <f>ProkustesV!M336*ProkustesV!$AC336</f>
        <v>0.17755215416999834</v>
      </c>
      <c r="K331">
        <f>ProkustesV!N336*ProkustesV!$AC336</f>
        <v>0.33642824701785251</v>
      </c>
      <c r="L331">
        <f>ProkustesV!O336*ProkustesV!$AC336</f>
        <v>-1.3694933086926386</v>
      </c>
      <c r="M331">
        <f>ProkustesV!P336*ProkustesV!$AC336</f>
        <v>0.93773332041102242</v>
      </c>
      <c r="N331">
        <f>ProkustesV!Q336*ProkustesV!$AC336</f>
        <v>0.18373558523147235</v>
      </c>
      <c r="O331">
        <f>ProkustesV!R336*ProkustesV!$AC336</f>
        <v>-0.44046030348629489</v>
      </c>
      <c r="P331">
        <f>ProkustesV!S336*ProkustesV!$AC336</f>
        <v>0.21596975607781133</v>
      </c>
      <c r="Q331">
        <f>ProkustesV!T336*ProkustesV!$AC336</f>
        <v>-0.9875638736875284</v>
      </c>
      <c r="R331">
        <f>ProkustesV!U336*ProkustesV!$AC336</f>
        <v>-1.3341413051418018</v>
      </c>
      <c r="S331">
        <f>ProkustesV!V336*ProkustesV!$AC336</f>
        <v>-0.84440626240699868</v>
      </c>
      <c r="T331">
        <f>ProkustesV!W336*ProkustesV!$AC336</f>
        <v>-2.7075496542506281</v>
      </c>
      <c r="U331">
        <f>ProkustesV!X336*ProkustesV!$AC336</f>
        <v>-2.5395071941071011E-2</v>
      </c>
    </row>
    <row r="332" spans="1:21" x14ac:dyDescent="0.3">
      <c r="A332" t="str">
        <f>MID(ProkustesV!C337,4,3)&amp;"_"&amp;ProkustesV!A337&amp;"_"&amp;ProkustesV!B337</f>
        <v>zei_67_5</v>
      </c>
      <c r="B332">
        <f>ProkustesV!E337*ProkustesV!$AC337</f>
        <v>2.3401683237698565</v>
      </c>
      <c r="C332">
        <f>ProkustesV!F337*ProkustesV!$AC337</f>
        <v>0.50505919108581798</v>
      </c>
      <c r="D332">
        <f>ProkustesV!G337*ProkustesV!$AC337</f>
        <v>2.3695852291140782</v>
      </c>
      <c r="E332">
        <f>ProkustesV!H337*ProkustesV!$AC337</f>
        <v>-0.48722733741387808</v>
      </c>
      <c r="F332">
        <f>ProkustesV!I337*ProkustesV!$AC337</f>
        <v>0.18346901891110171</v>
      </c>
      <c r="G332">
        <f>ProkustesV!J337*ProkustesV!$AC337</f>
        <v>4.0387018516488266E-2</v>
      </c>
      <c r="H332">
        <f>ProkustesV!K337*ProkustesV!$AC337</f>
        <v>1.7304792372001047E-2</v>
      </c>
      <c r="I332">
        <f>ProkustesV!L337*ProkustesV!$AC337</f>
        <v>0.99856462507950794</v>
      </c>
      <c r="J332">
        <f>ProkustesV!M337*ProkustesV!$AC337</f>
        <v>2.5079829860861456E-2</v>
      </c>
      <c r="K332">
        <f>ProkustesV!N337*ProkustesV!$AC337</f>
        <v>0.41758478254147557</v>
      </c>
      <c r="L332">
        <f>ProkustesV!O337*ProkustesV!$AC337</f>
        <v>-1.3696123479276661</v>
      </c>
      <c r="M332">
        <f>ProkustesV!P337*ProkustesV!$AC337</f>
        <v>0.90736616149690763</v>
      </c>
      <c r="N332">
        <f>ProkustesV!Q337*ProkustesV!$AC337</f>
        <v>9.322655427705942E-2</v>
      </c>
      <c r="O332">
        <f>ProkustesV!R337*ProkustesV!$AC337</f>
        <v>-0.45312634007249847</v>
      </c>
      <c r="P332">
        <f>ProkustesV!S337*ProkustesV!$AC337</f>
        <v>0.13392566051788418</v>
      </c>
      <c r="Q332">
        <f>ProkustesV!T337*ProkustesV!$AC337</f>
        <v>-1.0820858214986624</v>
      </c>
      <c r="R332">
        <f>ProkustesV!U337*ProkustesV!$AC337</f>
        <v>-1.3456417090327266</v>
      </c>
      <c r="S332">
        <f>ProkustesV!V337*ProkustesV!$AC337</f>
        <v>-0.88398103410161288</v>
      </c>
      <c r="T332">
        <f>ProkustesV!W337*ProkustesV!$AC337</f>
        <v>-2.4475036861831838</v>
      </c>
      <c r="U332">
        <f>ProkustesV!X337*ProkustesV!$AC337</f>
        <v>3.7460016244686506E-2</v>
      </c>
    </row>
    <row r="333" spans="1:21" x14ac:dyDescent="0.3">
      <c r="A333" t="str">
        <f>MID(ProkustesV!C338,4,3)&amp;"_"&amp;ProkustesV!A338&amp;"_"&amp;ProkustesV!B338</f>
        <v>zei_68_1</v>
      </c>
      <c r="B333">
        <f>ProkustesV!E338*ProkustesV!$AC338</f>
        <v>2.5339653113453071</v>
      </c>
      <c r="C333">
        <f>ProkustesV!F338*ProkustesV!$AC338</f>
        <v>0.3397708075251718</v>
      </c>
      <c r="D333">
        <f>ProkustesV!G338*ProkustesV!$AC338</f>
        <v>2.5997356181621525</v>
      </c>
      <c r="E333">
        <f>ProkustesV!H338*ProkustesV!$AC338</f>
        <v>-0.32780211261556308</v>
      </c>
      <c r="F333">
        <f>ProkustesV!I338*ProkustesV!$AC338</f>
        <v>0.39283487175308379</v>
      </c>
      <c r="G333">
        <f>ProkustesV!J338*ProkustesV!$AC338</f>
        <v>-3.6184064542242933E-2</v>
      </c>
      <c r="H333">
        <f>ProkustesV!K338*ProkustesV!$AC338</f>
        <v>0.23350181299881786</v>
      </c>
      <c r="I333">
        <f>ProkustesV!L338*ProkustesV!$AC338</f>
        <v>1.1994161526726319</v>
      </c>
      <c r="J333">
        <f>ProkustesV!M338*ProkustesV!$AC338</f>
        <v>0.25313325306384599</v>
      </c>
      <c r="K333">
        <f>ProkustesV!N338*ProkustesV!$AC338</f>
        <v>0.47229317770281776</v>
      </c>
      <c r="L333">
        <f>ProkustesV!O338*ProkustesV!$AC338</f>
        <v>-1.6342801697049991</v>
      </c>
      <c r="M333">
        <f>ProkustesV!P338*ProkustesV!$AC338</f>
        <v>1.5814461662210966</v>
      </c>
      <c r="N333">
        <f>ProkustesV!Q338*ProkustesV!$AC338</f>
        <v>0.2991860008205795</v>
      </c>
      <c r="O333">
        <f>ProkustesV!R338*ProkustesV!$AC338</f>
        <v>-0.45804232942348871</v>
      </c>
      <c r="P333">
        <f>ProkustesV!S338*ProkustesV!$AC338</f>
        <v>0.37755859229657857</v>
      </c>
      <c r="Q333">
        <f>ProkustesV!T338*ProkustesV!$AC338</f>
        <v>-1.2149790853556304</v>
      </c>
      <c r="R333">
        <f>ProkustesV!U338*ProkustesV!$AC338</f>
        <v>-1.945452704369883</v>
      </c>
      <c r="S333">
        <f>ProkustesV!V338*ProkustesV!$AC338</f>
        <v>-1.3872355295935765</v>
      </c>
      <c r="T333">
        <f>ProkustesV!W338*ProkustesV!$AC338</f>
        <v>-3.1101875074509162</v>
      </c>
      <c r="U333">
        <f>ProkustesV!X338*ProkustesV!$AC338</f>
        <v>-0.16868189080628998</v>
      </c>
    </row>
    <row r="334" spans="1:21" x14ac:dyDescent="0.3">
      <c r="A334" t="str">
        <f>MID(ProkustesV!C339,4,3)&amp;"_"&amp;ProkustesV!A339&amp;"_"&amp;ProkustesV!B339</f>
        <v>zei_68_2</v>
      </c>
      <c r="B334">
        <f>ProkustesV!E339*ProkustesV!$AC339</f>
        <v>2.3173665130298216</v>
      </c>
      <c r="C334">
        <f>ProkustesV!F339*ProkustesV!$AC339</f>
        <v>0.37597216094525376</v>
      </c>
      <c r="D334">
        <f>ProkustesV!G339*ProkustesV!$AC339</f>
        <v>2.3712502406297111</v>
      </c>
      <c r="E334">
        <f>ProkustesV!H339*ProkustesV!$AC339</f>
        <v>-0.40933052380192114</v>
      </c>
      <c r="F334">
        <f>ProkustesV!I339*ProkustesV!$AC339</f>
        <v>0.44625528390163172</v>
      </c>
      <c r="G334">
        <f>ProkustesV!J339*ProkustesV!$AC339</f>
        <v>-2.3625631389187045E-2</v>
      </c>
      <c r="H334">
        <f>ProkustesV!K339*ProkustesV!$AC339</f>
        <v>6.1081688813008461E-2</v>
      </c>
      <c r="I334">
        <f>ProkustesV!L339*ProkustesV!$AC339</f>
        <v>1.1581042959235077</v>
      </c>
      <c r="J334">
        <f>ProkustesV!M339*ProkustesV!$AC339</f>
        <v>5.2088088057752904E-2</v>
      </c>
      <c r="K334">
        <f>ProkustesV!N339*ProkustesV!$AC339</f>
        <v>0.45067369570802351</v>
      </c>
      <c r="L334">
        <f>ProkustesV!O339*ProkustesV!$AC339</f>
        <v>-1.5209860232551391</v>
      </c>
      <c r="M334">
        <f>ProkustesV!P339*ProkustesV!$AC339</f>
        <v>1.3372104673439908</v>
      </c>
      <c r="N334">
        <f>ProkustesV!Q339*ProkustesV!$AC339</f>
        <v>0.12906404930755003</v>
      </c>
      <c r="O334">
        <f>ProkustesV!R339*ProkustesV!$AC339</f>
        <v>-0.43166978554220925</v>
      </c>
      <c r="P334">
        <f>ProkustesV!S339*ProkustesV!$AC339</f>
        <v>0.14853974503435877</v>
      </c>
      <c r="Q334">
        <f>ProkustesV!T339*ProkustesV!$AC339</f>
        <v>-1.1946784482604242</v>
      </c>
      <c r="R334">
        <f>ProkustesV!U339*ProkustesV!$AC339</f>
        <v>-1.4423550964227163</v>
      </c>
      <c r="S334">
        <f>ProkustesV!V339*ProkustesV!$AC339</f>
        <v>-1.2463001902939019</v>
      </c>
      <c r="T334">
        <f>ProkustesV!W339*ProkustesV!$AC339</f>
        <v>-2.5623018501128185</v>
      </c>
      <c r="U334">
        <f>ProkustesV!X339*ProkustesV!$AC339</f>
        <v>-1.6358948900288769E-2</v>
      </c>
    </row>
    <row r="335" spans="1:21" x14ac:dyDescent="0.3">
      <c r="A335" t="str">
        <f>MID(ProkustesV!C340,4,3)&amp;"_"&amp;ProkustesV!A340&amp;"_"&amp;ProkustesV!B340</f>
        <v>zei_68_3</v>
      </c>
      <c r="B335">
        <f>ProkustesV!E340*ProkustesV!$AC340</f>
        <v>2.5599528744292068</v>
      </c>
      <c r="C335">
        <f>ProkustesV!F340*ProkustesV!$AC340</f>
        <v>0.3395707005079362</v>
      </c>
      <c r="D335">
        <f>ProkustesV!G340*ProkustesV!$AC340</f>
        <v>2.5325620288278974</v>
      </c>
      <c r="E335">
        <f>ProkustesV!H340*ProkustesV!$AC340</f>
        <v>-0.35113160889996808</v>
      </c>
      <c r="F335">
        <f>ProkustesV!I340*ProkustesV!$AC340</f>
        <v>0.52842565205826852</v>
      </c>
      <c r="G335">
        <f>ProkustesV!J340*ProkustesV!$AC340</f>
        <v>6.5700991686453332E-3</v>
      </c>
      <c r="H335">
        <f>ProkustesV!K340*ProkustesV!$AC340</f>
        <v>6.5843444596799222E-2</v>
      </c>
      <c r="I335">
        <f>ProkustesV!L340*ProkustesV!$AC340</f>
        <v>1.1792422861926035</v>
      </c>
      <c r="J335">
        <f>ProkustesV!M340*ProkustesV!$AC340</f>
        <v>9.9588259811177457E-2</v>
      </c>
      <c r="K335">
        <f>ProkustesV!N340*ProkustesV!$AC340</f>
        <v>0.51033128338613232</v>
      </c>
      <c r="L335">
        <f>ProkustesV!O340*ProkustesV!$AC340</f>
        <v>-1.5578137444950402</v>
      </c>
      <c r="M335">
        <f>ProkustesV!P340*ProkustesV!$AC340</f>
        <v>1.1233551604056999</v>
      </c>
      <c r="N335">
        <f>ProkustesV!Q340*ProkustesV!$AC340</f>
        <v>0.11330704488912903</v>
      </c>
      <c r="O335">
        <f>ProkustesV!R340*ProkustesV!$AC340</f>
        <v>-0.35824456761935958</v>
      </c>
      <c r="P335">
        <f>ProkustesV!S340*ProkustesV!$AC340</f>
        <v>0.12225422728213434</v>
      </c>
      <c r="Q335">
        <f>ProkustesV!T340*ProkustesV!$AC340</f>
        <v>-1.2589190480072725</v>
      </c>
      <c r="R335">
        <f>ProkustesV!U340*ProkustesV!$AC340</f>
        <v>-1.6764428301146923</v>
      </c>
      <c r="S335">
        <f>ProkustesV!V340*ProkustesV!$AC340</f>
        <v>-1.1421133596400481</v>
      </c>
      <c r="T335">
        <f>ProkustesV!W340*ProkustesV!$AC340</f>
        <v>-2.7876780969081629</v>
      </c>
      <c r="U335">
        <f>ProkustesV!X340*ProkustesV!$AC340</f>
        <v>-4.8658096436162243E-2</v>
      </c>
    </row>
    <row r="336" spans="1:21" x14ac:dyDescent="0.3">
      <c r="A336" t="str">
        <f>MID(ProkustesV!C341,4,3)&amp;"_"&amp;ProkustesV!A341&amp;"_"&amp;ProkustesV!B341</f>
        <v>zei_68_4</v>
      </c>
      <c r="B336">
        <f>ProkustesV!E341*ProkustesV!$AC341</f>
        <v>2.4303330804988295</v>
      </c>
      <c r="C336">
        <f>ProkustesV!F341*ProkustesV!$AC341</f>
        <v>0.35736116662766126</v>
      </c>
      <c r="D336">
        <f>ProkustesV!G341*ProkustesV!$AC341</f>
        <v>2.444213169037988</v>
      </c>
      <c r="E336">
        <f>ProkustesV!H341*ProkustesV!$AC341</f>
        <v>-0.42917529084110573</v>
      </c>
      <c r="F336">
        <f>ProkustesV!I341*ProkustesV!$AC341</f>
        <v>0.31647964889432334</v>
      </c>
      <c r="G336">
        <f>ProkustesV!J341*ProkustesV!$AC341</f>
        <v>-5.6958340416091491E-2</v>
      </c>
      <c r="H336">
        <f>ProkustesV!K341*ProkustesV!$AC341</f>
        <v>0.2296978596461195</v>
      </c>
      <c r="I336">
        <f>ProkustesV!L341*ProkustesV!$AC341</f>
        <v>1.2034104914457904</v>
      </c>
      <c r="J336">
        <f>ProkustesV!M341*ProkustesV!$AC341</f>
        <v>0.26704290801229957</v>
      </c>
      <c r="K336">
        <f>ProkustesV!N341*ProkustesV!$AC341</f>
        <v>0.35534276095384099</v>
      </c>
      <c r="L336">
        <f>ProkustesV!O341*ProkustesV!$AC341</f>
        <v>-1.8450976616022681</v>
      </c>
      <c r="M336">
        <f>ProkustesV!P341*ProkustesV!$AC341</f>
        <v>1.2683016091415449</v>
      </c>
      <c r="N336">
        <f>ProkustesV!Q341*ProkustesV!$AC341</f>
        <v>0.27014321093109112</v>
      </c>
      <c r="O336">
        <f>ProkustesV!R341*ProkustesV!$AC341</f>
        <v>-0.40835742973262007</v>
      </c>
      <c r="P336">
        <f>ProkustesV!S341*ProkustesV!$AC341</f>
        <v>0.25358251609468113</v>
      </c>
      <c r="Q336">
        <f>ProkustesV!T341*ProkustesV!$AC341</f>
        <v>-1.1422449621631652</v>
      </c>
      <c r="R336">
        <f>ProkustesV!U341*ProkustesV!$AC341</f>
        <v>-1.5341984443767571</v>
      </c>
      <c r="S336">
        <f>ProkustesV!V341*ProkustesV!$AC341</f>
        <v>-1.123367133069809</v>
      </c>
      <c r="T336">
        <f>ProkustesV!W341*ProkustesV!$AC341</f>
        <v>-2.8321968550613703</v>
      </c>
      <c r="U336">
        <f>ProkustesV!X341*ProkustesV!$AC341</f>
        <v>-2.4314859683766728E-2</v>
      </c>
    </row>
    <row r="337" spans="1:21" x14ac:dyDescent="0.3">
      <c r="A337" t="str">
        <f>MID(ProkustesV!C342,4,3)&amp;"_"&amp;ProkustesV!A342&amp;"_"&amp;ProkustesV!B342</f>
        <v>zei_68_5</v>
      </c>
      <c r="B337">
        <f>ProkustesV!E342*ProkustesV!$AC342</f>
        <v>2.3937619323853014</v>
      </c>
      <c r="C337">
        <f>ProkustesV!F342*ProkustesV!$AC342</f>
        <v>0.35512542974160299</v>
      </c>
      <c r="D337">
        <f>ProkustesV!G342*ProkustesV!$AC342</f>
        <v>2.4193255720719402</v>
      </c>
      <c r="E337">
        <f>ProkustesV!H342*ProkustesV!$AC342</f>
        <v>-0.33055317478754154</v>
      </c>
      <c r="F337">
        <f>ProkustesV!I342*ProkustesV!$AC342</f>
        <v>0.39360054830816837</v>
      </c>
      <c r="G337">
        <f>ProkustesV!J342*ProkustesV!$AC342</f>
        <v>2.9994297062258455E-2</v>
      </c>
      <c r="H337">
        <f>ProkustesV!K342*ProkustesV!$AC342</f>
        <v>2.3653116450112338E-2</v>
      </c>
      <c r="I337">
        <f>ProkustesV!L342*ProkustesV!$AC342</f>
        <v>1.1410315367207142</v>
      </c>
      <c r="J337">
        <f>ProkustesV!M342*ProkustesV!$AC342</f>
        <v>4.921499533501935E-2</v>
      </c>
      <c r="K337">
        <f>ProkustesV!N342*ProkustesV!$AC342</f>
        <v>0.45535506649669905</v>
      </c>
      <c r="L337">
        <f>ProkustesV!O342*ProkustesV!$AC342</f>
        <v>-1.3890698073266603</v>
      </c>
      <c r="M337">
        <f>ProkustesV!P342*ProkustesV!$AC342</f>
        <v>1.0940874954009383</v>
      </c>
      <c r="N337">
        <f>ProkustesV!Q342*ProkustesV!$AC342</f>
        <v>9.1312509924724339E-2</v>
      </c>
      <c r="O337">
        <f>ProkustesV!R342*ProkustesV!$AC342</f>
        <v>-0.40075954128824831</v>
      </c>
      <c r="P337">
        <f>ProkustesV!S342*ProkustesV!$AC342</f>
        <v>7.9201929044581593E-2</v>
      </c>
      <c r="Q337">
        <f>ProkustesV!T342*ProkustesV!$AC342</f>
        <v>-1.2047885666968456</v>
      </c>
      <c r="R337">
        <f>ProkustesV!U342*ProkustesV!$AC342</f>
        <v>-1.4728252763646834</v>
      </c>
      <c r="S337">
        <f>ProkustesV!V342*ProkustesV!$AC342</f>
        <v>-1.1669366652280471</v>
      </c>
      <c r="T337">
        <f>ProkustesV!W342*ProkustesV!$AC342</f>
        <v>-2.5881704508538221</v>
      </c>
      <c r="U337">
        <f>ProkustesV!X342*ProkustesV!$AC342</f>
        <v>2.7439053603787483E-2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"/>
  <sheetViews>
    <sheetView workbookViewId="0">
      <selection activeCell="L17" sqref="L17"/>
    </sheetView>
  </sheetViews>
  <sheetFormatPr defaultRowHeight="13.8" x14ac:dyDescent="0.3"/>
  <cols>
    <col min="1" max="1" width="12.44140625" style="12" customWidth="1"/>
    <col min="2" max="4" width="8.88671875" style="64"/>
    <col min="5" max="5" width="3.77734375" style="12" customWidth="1"/>
    <col min="6" max="9" width="8.88671875" style="12"/>
    <col min="10" max="10" width="4.33203125" style="12" customWidth="1"/>
    <col min="11" max="13" width="8.88671875" style="12"/>
    <col min="14" max="14" width="3.33203125" style="12" customWidth="1"/>
    <col min="15" max="16" width="8.88671875" style="12"/>
    <col min="17" max="17" width="5" style="12" customWidth="1"/>
    <col min="18" max="18" width="5.44140625" style="12" customWidth="1"/>
    <col min="19" max="16384" width="8.88671875" style="12"/>
  </cols>
  <sheetData>
    <row r="1" spans="1:16" x14ac:dyDescent="0.3">
      <c r="A1" s="62" t="s">
        <v>796</v>
      </c>
      <c r="B1" s="63"/>
      <c r="C1" s="63"/>
      <c r="D1" s="63"/>
    </row>
    <row r="2" spans="1:16" x14ac:dyDescent="0.3">
      <c r="A2" s="69">
        <v>-20181222</v>
      </c>
      <c r="B2" s="63"/>
      <c r="C2" s="63"/>
      <c r="D2" s="63"/>
    </row>
    <row r="3" spans="1:16" x14ac:dyDescent="0.3">
      <c r="A3" s="70" t="s">
        <v>427</v>
      </c>
      <c r="B3" s="63"/>
      <c r="C3" s="63"/>
      <c r="D3" s="63"/>
    </row>
    <row r="4" spans="1:16" x14ac:dyDescent="0.3">
      <c r="A4" s="48" t="s">
        <v>82</v>
      </c>
      <c r="B4" s="63" t="s">
        <v>83</v>
      </c>
      <c r="C4" s="68">
        <v>3.5979999999999999</v>
      </c>
      <c r="D4" s="63" t="s">
        <v>798</v>
      </c>
    </row>
    <row r="5" spans="1:16" x14ac:dyDescent="0.3">
      <c r="A5" s="48"/>
      <c r="B5" s="63" t="s">
        <v>84</v>
      </c>
      <c r="C5" s="68">
        <v>2.5979999999999999</v>
      </c>
      <c r="D5" s="63"/>
    </row>
    <row r="6" spans="1:16" x14ac:dyDescent="0.3">
      <c r="A6" s="48"/>
      <c r="B6" s="63" t="s">
        <v>85</v>
      </c>
      <c r="C6" s="68">
        <v>2.0979999999999999</v>
      </c>
      <c r="D6" s="63"/>
    </row>
    <row r="7" spans="1:16" x14ac:dyDescent="0.3">
      <c r="A7" s="49"/>
      <c r="B7" s="63"/>
      <c r="C7" s="63"/>
      <c r="D7" s="63"/>
    </row>
    <row r="8" spans="1:16" x14ac:dyDescent="0.3">
      <c r="A8" s="48" t="s">
        <v>86</v>
      </c>
      <c r="B8" s="63"/>
      <c r="C8" s="63"/>
      <c r="D8" s="63"/>
      <c r="F8" s="16" t="s">
        <v>87</v>
      </c>
      <c r="K8" s="16" t="s">
        <v>88</v>
      </c>
      <c r="L8" s="16"/>
      <c r="M8" s="16"/>
    </row>
    <row r="9" spans="1:16" x14ac:dyDescent="0.3">
      <c r="A9" s="48">
        <f>COUNTIF(A17:A500,"&lt;&gt;")</f>
        <v>333</v>
      </c>
      <c r="B9" s="63" t="s">
        <v>37</v>
      </c>
      <c r="C9" s="63"/>
      <c r="D9" s="63"/>
      <c r="F9" s="48">
        <f>COUNTIF(F17:F500,"&lt;&gt;")</f>
        <v>20</v>
      </c>
      <c r="G9" s="16" t="s">
        <v>38</v>
      </c>
      <c r="K9" s="16">
        <v>14</v>
      </c>
      <c r="L9" s="16" t="s">
        <v>37</v>
      </c>
      <c r="M9" s="16"/>
    </row>
    <row r="10" spans="1:16" x14ac:dyDescent="0.3">
      <c r="A10" s="49">
        <v>3</v>
      </c>
      <c r="B10" s="63" t="s">
        <v>89</v>
      </c>
      <c r="C10" s="63"/>
      <c r="D10" s="63"/>
      <c r="F10" s="12">
        <v>3</v>
      </c>
      <c r="G10" s="16" t="s">
        <v>89</v>
      </c>
      <c r="K10" s="16">
        <v>3</v>
      </c>
      <c r="L10" s="16" t="s">
        <v>89</v>
      </c>
      <c r="M10" s="16"/>
    </row>
    <row r="11" spans="1:16" x14ac:dyDescent="0.3">
      <c r="A11" s="49" t="s">
        <v>90</v>
      </c>
      <c r="B11" s="63"/>
      <c r="C11" s="63"/>
      <c r="D11" s="63"/>
      <c r="F11" s="49" t="s">
        <v>91</v>
      </c>
      <c r="G11" s="16"/>
      <c r="O11" s="12" t="s">
        <v>92</v>
      </c>
    </row>
    <row r="12" spans="1:16" x14ac:dyDescent="0.3">
      <c r="A12" s="48" t="s">
        <v>79</v>
      </c>
      <c r="B12" s="63">
        <f>MIN(B$17:B$500)</f>
        <v>-7.4765200614929199</v>
      </c>
      <c r="C12" s="63">
        <f>MIN(C$17:C$500)</f>
        <v>-4.6241002082824698</v>
      </c>
      <c r="D12" s="63">
        <f>MIN(D$17:D$500)</f>
        <v>-3.9616000652313201</v>
      </c>
      <c r="E12" s="49"/>
      <c r="F12" s="49"/>
      <c r="G12" s="63">
        <f>MIN(G$17:G$500)</f>
        <v>-2.4602799415588401</v>
      </c>
      <c r="H12" s="63">
        <f>MIN(H$17:H$500)</f>
        <v>-2.5669200420379599</v>
      </c>
      <c r="I12" s="63">
        <f>MIN(I$17:I$500)</f>
        <v>-3.9616000652313201</v>
      </c>
      <c r="J12" s="49"/>
      <c r="K12" s="63">
        <f>MIN(K$17:K$500)</f>
        <v>-0.49205598831176806</v>
      </c>
      <c r="L12" s="63">
        <f>MIN(L$17:L$500)</f>
        <v>-0.51338400840759202</v>
      </c>
      <c r="M12" s="63">
        <f>MIN(M$17:M$500)</f>
        <v>-0.79232001304626409</v>
      </c>
    </row>
    <row r="13" spans="1:16" x14ac:dyDescent="0.3">
      <c r="A13" s="48" t="s">
        <v>81</v>
      </c>
      <c r="B13" s="63">
        <f>MAX(B$17:B$500)</f>
        <v>7.51010990142822</v>
      </c>
      <c r="C13" s="63">
        <f>MAX(C$17:C$500)</f>
        <v>4.9295401573181197</v>
      </c>
      <c r="D13" s="63">
        <f>MAX(D$17:D$500)</f>
        <v>3.91455006599426</v>
      </c>
      <c r="E13" s="49"/>
      <c r="F13" s="49"/>
      <c r="G13" s="63">
        <f>MAX(G$17:G$500)</f>
        <v>2.3194499015808101</v>
      </c>
      <c r="H13" s="63">
        <f>MAX(H$17:H$500)</f>
        <v>2.7874801158904998</v>
      </c>
      <c r="I13" s="63">
        <f>MAX(I$17:I$500)</f>
        <v>2.2815001010894802</v>
      </c>
      <c r="J13" s="49"/>
      <c r="K13" s="63">
        <f>MAX(K$17:K$500)</f>
        <v>0.46388998031616202</v>
      </c>
      <c r="L13" s="63">
        <f>MAX(L$17:L$500)</f>
        <v>0.55749602317809999</v>
      </c>
      <c r="M13" s="63">
        <f>MAX(M$17:M$500)</f>
        <v>0.45630002021789606</v>
      </c>
    </row>
    <row r="14" spans="1:16" x14ac:dyDescent="0.3">
      <c r="A14" s="48" t="s">
        <v>93</v>
      </c>
      <c r="B14" s="63"/>
      <c r="C14" s="63"/>
      <c r="D14" s="63"/>
      <c r="G14" s="64"/>
      <c r="H14" s="64"/>
      <c r="I14" s="64"/>
      <c r="K14" s="65">
        <v>0.2</v>
      </c>
      <c r="L14" s="65">
        <v>0.2</v>
      </c>
      <c r="M14" s="65">
        <v>0.2</v>
      </c>
    </row>
    <row r="15" spans="1:16" x14ac:dyDescent="0.3">
      <c r="A15" s="65"/>
      <c r="B15" s="66" t="s">
        <v>94</v>
      </c>
      <c r="C15" s="66" t="s">
        <v>94</v>
      </c>
      <c r="D15" s="66" t="s">
        <v>94</v>
      </c>
      <c r="E15" s="14"/>
      <c r="F15" s="65"/>
      <c r="G15" s="66" t="s">
        <v>94</v>
      </c>
      <c r="H15" s="66" t="s">
        <v>94</v>
      </c>
      <c r="I15" s="66" t="s">
        <v>94</v>
      </c>
      <c r="K15" s="65" t="s">
        <v>94</v>
      </c>
      <c r="L15" s="65" t="s">
        <v>94</v>
      </c>
      <c r="M15" s="65" t="s">
        <v>94</v>
      </c>
      <c r="O15" s="12" t="s">
        <v>95</v>
      </c>
    </row>
    <row r="16" spans="1:16" x14ac:dyDescent="0.3">
      <c r="A16" s="65"/>
      <c r="B16" s="66" t="s">
        <v>51</v>
      </c>
      <c r="C16" s="66" t="s">
        <v>52</v>
      </c>
      <c r="D16" s="66" t="s">
        <v>70</v>
      </c>
      <c r="E16" s="14"/>
      <c r="F16" s="65"/>
      <c r="G16" s="66" t="s">
        <v>51</v>
      </c>
      <c r="H16" s="66" t="s">
        <v>52</v>
      </c>
      <c r="I16" s="66" t="s">
        <v>70</v>
      </c>
      <c r="K16" s="65" t="s">
        <v>51</v>
      </c>
      <c r="L16" s="65" t="s">
        <v>52</v>
      </c>
      <c r="M16" s="65" t="s">
        <v>70</v>
      </c>
      <c r="O16" s="12" t="s">
        <v>51</v>
      </c>
      <c r="P16" s="12" t="s">
        <v>52</v>
      </c>
    </row>
    <row r="17" spans="1:18" ht="14.4" x14ac:dyDescent="0.3">
      <c r="A17" s="1" t="s">
        <v>99</v>
      </c>
      <c r="B17" s="1">
        <v>1.80465996265411</v>
      </c>
      <c r="C17" s="1">
        <v>-0.857050001621246</v>
      </c>
      <c r="D17" s="1">
        <v>-0.27573999762535101</v>
      </c>
      <c r="E17" s="14"/>
      <c r="F17" s="1" t="s">
        <v>408</v>
      </c>
      <c r="G17" s="1">
        <v>-2.4602799415588401</v>
      </c>
      <c r="H17" s="1">
        <v>-0.33043000102043202</v>
      </c>
      <c r="I17" s="1">
        <v>-0.219129994511604</v>
      </c>
      <c r="J17" s="58"/>
      <c r="K17" s="64">
        <f>G17*K$14</f>
        <v>-0.49205598831176806</v>
      </c>
      <c r="L17" s="64">
        <f>H17*L$14</f>
        <v>-6.6086000204086406E-2</v>
      </c>
      <c r="M17" s="64">
        <f>I17*M$14</f>
        <v>-4.3825998902320806E-2</v>
      </c>
      <c r="O17" s="67" t="s">
        <v>428</v>
      </c>
      <c r="P17" s="67" t="s">
        <v>428</v>
      </c>
      <c r="R17" s="12" t="s">
        <v>96</v>
      </c>
    </row>
    <row r="18" spans="1:18" ht="14.4" x14ac:dyDescent="0.3">
      <c r="A18" s="1" t="s">
        <v>100</v>
      </c>
      <c r="B18" s="1">
        <v>-6.1879999935626998E-2</v>
      </c>
      <c r="C18" s="1">
        <v>-0.36412999033927901</v>
      </c>
      <c r="D18" s="1">
        <v>0.95640999078750599</v>
      </c>
      <c r="E18" s="14"/>
      <c r="F18" s="1" t="s">
        <v>407</v>
      </c>
      <c r="G18" s="1">
        <v>1.40671002864838</v>
      </c>
      <c r="H18" s="1">
        <v>-0.61050999164581299</v>
      </c>
      <c r="I18" s="1">
        <v>-0.85266000032424905</v>
      </c>
      <c r="J18" s="58"/>
      <c r="K18" s="64">
        <f t="shared" ref="K18:K36" si="0">G18*K$14</f>
        <v>0.28134200572967599</v>
      </c>
      <c r="L18" s="64">
        <f t="shared" ref="L18:L36" si="1">H18*L$14</f>
        <v>-0.1221019983291626</v>
      </c>
      <c r="M18" s="64">
        <f t="shared" ref="M18:M36" si="2">I18*M$14</f>
        <v>-0.17053200006484981</v>
      </c>
      <c r="O18" s="67"/>
      <c r="P18" s="67"/>
      <c r="R18" s="12" t="s">
        <v>96</v>
      </c>
    </row>
    <row r="19" spans="1:18" ht="14.4" x14ac:dyDescent="0.3">
      <c r="A19" s="1" t="s">
        <v>101</v>
      </c>
      <c r="B19" s="1">
        <v>1.6199599504470801</v>
      </c>
      <c r="C19" s="1">
        <v>0.90757000446319602</v>
      </c>
      <c r="D19" s="1">
        <v>-1.4156700372695901</v>
      </c>
      <c r="E19" s="14"/>
      <c r="F19" s="1" t="s">
        <v>410</v>
      </c>
      <c r="G19" s="1">
        <v>-2.4513900279998802</v>
      </c>
      <c r="H19" s="1">
        <v>-0.33471000194549599</v>
      </c>
      <c r="I19" s="1">
        <v>-0.19349999725818601</v>
      </c>
      <c r="J19" s="58"/>
      <c r="K19" s="64">
        <f t="shared" si="0"/>
        <v>-0.49027800559997603</v>
      </c>
      <c r="L19" s="64">
        <f t="shared" si="1"/>
        <v>-6.6942000389099199E-2</v>
      </c>
      <c r="M19" s="64">
        <f t="shared" si="2"/>
        <v>-3.8699999451637206E-2</v>
      </c>
      <c r="O19" s="67"/>
      <c r="P19" s="67"/>
      <c r="R19" s="12" t="s">
        <v>96</v>
      </c>
    </row>
    <row r="20" spans="1:18" ht="14.4" x14ac:dyDescent="0.3">
      <c r="A20" s="1" t="s">
        <v>102</v>
      </c>
      <c r="B20" s="1">
        <v>1.97315001487732</v>
      </c>
      <c r="C20" s="1">
        <v>-0.117210000753403</v>
      </c>
      <c r="D20" s="1">
        <v>1.9174100160598799</v>
      </c>
      <c r="E20" s="14"/>
      <c r="F20" s="1" t="s">
        <v>409</v>
      </c>
      <c r="G20" s="1">
        <v>-1.2099299430847199</v>
      </c>
      <c r="H20" s="1">
        <v>0.57225000858306896</v>
      </c>
      <c r="I20" s="1">
        <v>-2.0124700069427499</v>
      </c>
      <c r="J20" s="58"/>
      <c r="K20" s="64">
        <f t="shared" si="0"/>
        <v>-0.24198598861694398</v>
      </c>
      <c r="L20" s="64">
        <f t="shared" si="1"/>
        <v>0.11445000171661379</v>
      </c>
      <c r="M20" s="64">
        <f t="shared" si="2"/>
        <v>-0.40249400138855002</v>
      </c>
      <c r="O20" s="67"/>
      <c r="P20" s="67"/>
      <c r="R20" s="12" t="s">
        <v>96</v>
      </c>
    </row>
    <row r="21" spans="1:18" ht="14.4" x14ac:dyDescent="0.3">
      <c r="A21" s="1" t="s">
        <v>103</v>
      </c>
      <c r="B21" s="1">
        <v>3.1547400951385498</v>
      </c>
      <c r="C21" s="1">
        <v>1.30446004867554</v>
      </c>
      <c r="D21" s="1">
        <v>-1.67263996601105</v>
      </c>
      <c r="E21" s="14"/>
      <c r="F21" s="1" t="s">
        <v>412</v>
      </c>
      <c r="G21" s="1">
        <v>-1.4362200498580899</v>
      </c>
      <c r="H21" s="1">
        <v>-0.45910999178886402</v>
      </c>
      <c r="I21" s="1">
        <v>-1.3947399854660001</v>
      </c>
      <c r="J21" s="58"/>
      <c r="K21" s="64">
        <f t="shared" si="0"/>
        <v>-0.28724400997161798</v>
      </c>
      <c r="L21" s="64">
        <f t="shared" si="1"/>
        <v>-9.1821998357772813E-2</v>
      </c>
      <c r="M21" s="64">
        <f t="shared" si="2"/>
        <v>-0.27894799709320001</v>
      </c>
      <c r="O21" s="67"/>
      <c r="P21" s="67"/>
      <c r="R21" s="12" t="s">
        <v>96</v>
      </c>
    </row>
    <row r="22" spans="1:18" ht="14.4" x14ac:dyDescent="0.3">
      <c r="A22" s="1" t="s">
        <v>104</v>
      </c>
      <c r="B22" s="1">
        <v>4.1085500717163104</v>
      </c>
      <c r="C22" s="1">
        <v>-0.60741001367569003</v>
      </c>
      <c r="D22" s="1">
        <v>-0.709370017051697</v>
      </c>
      <c r="E22" s="14"/>
      <c r="F22" s="1" t="s">
        <v>411</v>
      </c>
      <c r="G22" s="1">
        <v>0.22664000093936901</v>
      </c>
      <c r="H22" s="1">
        <v>-3.0179999768733999E-2</v>
      </c>
      <c r="I22" s="1">
        <v>-3.6587700843811</v>
      </c>
      <c r="J22" s="58"/>
      <c r="K22" s="64">
        <f t="shared" si="0"/>
        <v>4.5328000187873807E-2</v>
      </c>
      <c r="L22" s="64">
        <f t="shared" si="1"/>
        <v>-6.0359999537468005E-3</v>
      </c>
      <c r="M22" s="64">
        <f t="shared" si="2"/>
        <v>-0.73175401687621999</v>
      </c>
      <c r="O22" s="67"/>
      <c r="P22" s="67"/>
      <c r="R22" s="12" t="s">
        <v>96</v>
      </c>
    </row>
    <row r="23" spans="1:18" ht="14.4" x14ac:dyDescent="0.3">
      <c r="A23" s="1" t="s">
        <v>105</v>
      </c>
      <c r="B23" s="1">
        <v>1.4750000238418599</v>
      </c>
      <c r="C23" s="1">
        <v>2.3599400520324698</v>
      </c>
      <c r="D23" s="1">
        <v>-1.4294799566268901</v>
      </c>
      <c r="E23" s="14"/>
      <c r="F23" s="1" t="s">
        <v>414</v>
      </c>
      <c r="G23" s="1">
        <v>2.2248899936675999</v>
      </c>
      <c r="H23" s="1">
        <v>1.8351299762725799</v>
      </c>
      <c r="I23" s="1">
        <v>0.22979000210761999</v>
      </c>
      <c r="J23" s="58"/>
      <c r="K23" s="64">
        <f t="shared" si="0"/>
        <v>0.44497799873352001</v>
      </c>
      <c r="L23" s="64">
        <f t="shared" si="1"/>
        <v>0.36702599525451601</v>
      </c>
      <c r="M23" s="64">
        <f t="shared" si="2"/>
        <v>4.5958000421524002E-2</v>
      </c>
      <c r="O23" s="67"/>
      <c r="P23" s="67"/>
      <c r="R23" s="12" t="s">
        <v>96</v>
      </c>
    </row>
    <row r="24" spans="1:18" ht="14.4" x14ac:dyDescent="0.3">
      <c r="A24" s="1" t="s">
        <v>106</v>
      </c>
      <c r="B24" s="1">
        <v>2.65452003479004</v>
      </c>
      <c r="C24" s="1">
        <v>0.44356000423431402</v>
      </c>
      <c r="D24" s="1">
        <v>-0.53564000129699696</v>
      </c>
      <c r="E24" s="14"/>
      <c r="F24" s="1" t="s">
        <v>413</v>
      </c>
      <c r="G24" s="1">
        <v>1.72447001934052</v>
      </c>
      <c r="H24" s="1">
        <v>-2.1212399005889901</v>
      </c>
      <c r="I24" s="1">
        <v>1.03235995769501</v>
      </c>
      <c r="J24" s="58"/>
      <c r="K24" s="64">
        <f t="shared" si="0"/>
        <v>0.34489400386810404</v>
      </c>
      <c r="L24" s="64">
        <f t="shared" si="1"/>
        <v>-0.42424798011779807</v>
      </c>
      <c r="M24" s="64">
        <f t="shared" si="2"/>
        <v>0.206471991539002</v>
      </c>
      <c r="O24" s="67"/>
      <c r="P24" s="67"/>
    </row>
    <row r="25" spans="1:18" ht="14.4" x14ac:dyDescent="0.3">
      <c r="A25" s="1" t="s">
        <v>107</v>
      </c>
      <c r="B25" s="1">
        <v>4.7076401710510298</v>
      </c>
      <c r="C25" s="1">
        <v>-0.60874998569488503</v>
      </c>
      <c r="D25" s="1">
        <v>-1.4909299612045299</v>
      </c>
      <c r="E25" s="14"/>
      <c r="F25" s="1" t="s">
        <v>416</v>
      </c>
      <c r="G25" s="1">
        <v>2.2682399749755899</v>
      </c>
      <c r="H25" s="1">
        <v>1.7453199625015301</v>
      </c>
      <c r="I25" s="1">
        <v>0.34457999467849698</v>
      </c>
      <c r="J25" s="58"/>
      <c r="K25" s="64">
        <f t="shared" si="0"/>
        <v>0.45364799499511799</v>
      </c>
      <c r="L25" s="64">
        <f t="shared" si="1"/>
        <v>0.34906399250030606</v>
      </c>
      <c r="M25" s="64">
        <f t="shared" si="2"/>
        <v>6.8915998935699399E-2</v>
      </c>
      <c r="O25" s="67"/>
      <c r="P25" s="67"/>
    </row>
    <row r="26" spans="1:18" ht="14.4" x14ac:dyDescent="0.3">
      <c r="A26" s="1" t="s">
        <v>108</v>
      </c>
      <c r="B26" s="1">
        <v>3.1016099452972399</v>
      </c>
      <c r="C26" s="1">
        <v>3.11129999160767</v>
      </c>
      <c r="D26" s="1">
        <v>-0.82491999864578203</v>
      </c>
      <c r="E26" s="14"/>
      <c r="F26" s="1" t="s">
        <v>415</v>
      </c>
      <c r="G26" s="1">
        <v>0.85597997903823897</v>
      </c>
      <c r="H26" s="1">
        <v>-2.5669200420379599</v>
      </c>
      <c r="I26" s="1">
        <v>-2.19299998134375E-2</v>
      </c>
      <c r="J26" s="58"/>
      <c r="K26" s="64">
        <f t="shared" si="0"/>
        <v>0.1711959958076478</v>
      </c>
      <c r="L26" s="64">
        <f t="shared" si="1"/>
        <v>-0.51338400840759202</v>
      </c>
      <c r="M26" s="64">
        <f t="shared" si="2"/>
        <v>-4.3859999626874998E-3</v>
      </c>
      <c r="O26" s="67"/>
      <c r="P26" s="67"/>
    </row>
    <row r="27" spans="1:18" ht="14.4" x14ac:dyDescent="0.3">
      <c r="A27" s="1" t="s">
        <v>109</v>
      </c>
      <c r="B27" s="1">
        <v>4.5138401985168501</v>
      </c>
      <c r="C27" s="1">
        <v>-0.53869998455047596</v>
      </c>
      <c r="D27" s="1">
        <v>-0.12047000229358699</v>
      </c>
      <c r="E27" s="14"/>
      <c r="F27" s="1" t="s">
        <v>418</v>
      </c>
      <c r="G27" s="1">
        <v>-0.61107999086380005</v>
      </c>
      <c r="H27" s="1">
        <v>-2.0363600254058798</v>
      </c>
      <c r="I27" s="1">
        <v>1.7008700370788601</v>
      </c>
      <c r="J27" s="58"/>
      <c r="K27" s="64">
        <f t="shared" si="0"/>
        <v>-0.12221599817276002</v>
      </c>
      <c r="L27" s="64">
        <f t="shared" si="1"/>
        <v>-0.407272005081176</v>
      </c>
      <c r="M27" s="64">
        <f t="shared" si="2"/>
        <v>0.34017400741577203</v>
      </c>
      <c r="O27" s="67"/>
      <c r="P27" s="67"/>
    </row>
    <row r="28" spans="1:18" ht="14.4" x14ac:dyDescent="0.3">
      <c r="A28" s="1" t="s">
        <v>110</v>
      </c>
      <c r="B28" s="1">
        <v>4.3378400802612296</v>
      </c>
      <c r="C28" s="1">
        <v>0.68317002058029197</v>
      </c>
      <c r="D28" s="1">
        <v>-2.74357008934021</v>
      </c>
      <c r="E28" s="14"/>
      <c r="F28" s="1" t="s">
        <v>417</v>
      </c>
      <c r="G28" s="1">
        <v>1.64728999137878</v>
      </c>
      <c r="H28" s="1">
        <v>-1.75171995162964</v>
      </c>
      <c r="I28" s="1">
        <v>0.66452002525329601</v>
      </c>
      <c r="J28" s="58"/>
      <c r="K28" s="64">
        <f t="shared" si="0"/>
        <v>0.329457998275756</v>
      </c>
      <c r="L28" s="64">
        <f t="shared" si="1"/>
        <v>-0.350343990325928</v>
      </c>
      <c r="M28" s="64">
        <f t="shared" si="2"/>
        <v>0.13290400505065922</v>
      </c>
      <c r="O28" s="67"/>
      <c r="P28" s="67"/>
    </row>
    <row r="29" spans="1:18" ht="14.4" x14ac:dyDescent="0.3">
      <c r="A29" s="1" t="s">
        <v>111</v>
      </c>
      <c r="B29" s="1">
        <v>4.8109998703002903</v>
      </c>
      <c r="C29" s="1">
        <v>4.6410001814365401E-2</v>
      </c>
      <c r="D29" s="1">
        <v>1.19027996063232</v>
      </c>
      <c r="E29" s="14"/>
      <c r="F29" s="1" t="s">
        <v>420</v>
      </c>
      <c r="G29" s="1">
        <v>2.3194499015808101</v>
      </c>
      <c r="H29" s="1">
        <v>1.5904400348663299</v>
      </c>
      <c r="I29" s="1">
        <v>0.30079999566078203</v>
      </c>
      <c r="J29" s="58"/>
      <c r="K29" s="64">
        <f t="shared" si="0"/>
        <v>0.46388998031616202</v>
      </c>
      <c r="L29" s="64">
        <f t="shared" si="1"/>
        <v>0.318088006973266</v>
      </c>
      <c r="M29" s="64">
        <f t="shared" si="2"/>
        <v>6.015999913215641E-2</v>
      </c>
      <c r="O29" s="67"/>
      <c r="P29" s="67"/>
    </row>
    <row r="30" spans="1:18" ht="14.4" x14ac:dyDescent="0.3">
      <c r="A30" s="1" t="s">
        <v>112</v>
      </c>
      <c r="B30" s="1">
        <v>2.0650000572204599</v>
      </c>
      <c r="C30" s="1">
        <v>3.2090000808238997E-2</v>
      </c>
      <c r="D30" s="1">
        <v>-0.883800029754639</v>
      </c>
      <c r="E30" s="14"/>
      <c r="F30" s="1" t="s">
        <v>419</v>
      </c>
      <c r="G30" s="1">
        <v>-0.97860002517700195</v>
      </c>
      <c r="H30" s="1">
        <v>2.7874801158904998</v>
      </c>
      <c r="I30" s="1">
        <v>-1.9999999552965199E-2</v>
      </c>
      <c r="J30" s="58"/>
      <c r="K30" s="64">
        <f t="shared" si="0"/>
        <v>-0.19572000503540041</v>
      </c>
      <c r="L30" s="64">
        <f t="shared" si="1"/>
        <v>0.55749602317809999</v>
      </c>
      <c r="M30" s="64">
        <f t="shared" si="2"/>
        <v>-3.9999999105930399E-3</v>
      </c>
      <c r="O30" s="67"/>
      <c r="P30" s="67"/>
    </row>
    <row r="31" spans="1:18" ht="14.4" x14ac:dyDescent="0.3">
      <c r="A31" s="1" t="s">
        <v>113</v>
      </c>
      <c r="B31" s="1">
        <v>5.9285302162170401</v>
      </c>
      <c r="C31" s="1">
        <v>-0.69964998960494995</v>
      </c>
      <c r="D31" s="1">
        <v>-0.390839993953705</v>
      </c>
      <c r="E31" s="14"/>
      <c r="F31" s="1" t="s">
        <v>422</v>
      </c>
      <c r="G31" s="1">
        <v>2.3131799697875999</v>
      </c>
      <c r="H31" s="1">
        <v>1.53843998908997</v>
      </c>
      <c r="I31" s="1">
        <v>0.27066001296043402</v>
      </c>
      <c r="J31" s="58"/>
      <c r="K31" s="64">
        <f t="shared" si="0"/>
        <v>0.46263599395751998</v>
      </c>
      <c r="L31" s="64">
        <f t="shared" si="1"/>
        <v>0.30768799781799405</v>
      </c>
      <c r="M31" s="64">
        <f t="shared" si="2"/>
        <v>5.4132002592086809E-2</v>
      </c>
    </row>
    <row r="32" spans="1:18" ht="14.4" x14ac:dyDescent="0.3">
      <c r="A32" s="1" t="s">
        <v>114</v>
      </c>
      <c r="B32" s="1">
        <v>4.0800800323486301</v>
      </c>
      <c r="C32" s="1">
        <v>-1.2503700256347701</v>
      </c>
      <c r="D32" s="1">
        <v>-2.0842399597168</v>
      </c>
      <c r="E32" s="14"/>
      <c r="F32" s="1" t="s">
        <v>421</v>
      </c>
      <c r="G32" s="1">
        <v>-1.7520999908447299</v>
      </c>
      <c r="H32" s="1">
        <v>2.3882899284362802</v>
      </c>
      <c r="I32" s="1">
        <v>1.01146996021271</v>
      </c>
      <c r="K32" s="64">
        <f t="shared" si="0"/>
        <v>-0.35041999816894598</v>
      </c>
      <c r="L32" s="64">
        <f t="shared" si="1"/>
        <v>0.47765798568725604</v>
      </c>
      <c r="M32" s="64">
        <f t="shared" si="2"/>
        <v>0.202293992042542</v>
      </c>
    </row>
    <row r="33" spans="1:13" ht="14.4" x14ac:dyDescent="0.3">
      <c r="A33" s="1" t="s">
        <v>115</v>
      </c>
      <c r="B33" s="1">
        <v>2.5467898845672599</v>
      </c>
      <c r="C33" s="1">
        <v>0.612079977989197</v>
      </c>
      <c r="D33" s="1">
        <v>-0.32328999042510997</v>
      </c>
      <c r="E33" s="14"/>
      <c r="F33" s="1" t="s">
        <v>424</v>
      </c>
      <c r="G33" s="1">
        <v>-0.93097001314163197</v>
      </c>
      <c r="H33" s="1">
        <v>-2.00652003288269</v>
      </c>
      <c r="I33" s="1">
        <v>2.2815001010894802</v>
      </c>
      <c r="K33" s="64">
        <f t="shared" si="0"/>
        <v>-0.18619400262832642</v>
      </c>
      <c r="L33" s="64">
        <f t="shared" si="1"/>
        <v>-0.40130400657653803</v>
      </c>
      <c r="M33" s="64">
        <f t="shared" si="2"/>
        <v>0.45630002021789606</v>
      </c>
    </row>
    <row r="34" spans="1:13" ht="14.4" x14ac:dyDescent="0.3">
      <c r="A34" s="1" t="s">
        <v>116</v>
      </c>
      <c r="B34" s="1">
        <v>3.3113598823547399</v>
      </c>
      <c r="C34" s="1">
        <v>-0.57837998867034901</v>
      </c>
      <c r="D34" s="1">
        <v>0.50168997049331698</v>
      </c>
      <c r="E34" s="14"/>
      <c r="F34" s="1" t="s">
        <v>423</v>
      </c>
      <c r="G34" s="1">
        <v>-1.8429100513458301</v>
      </c>
      <c r="H34" s="1">
        <v>1.6259800195694001</v>
      </c>
      <c r="I34" s="1">
        <v>1.09359002113342</v>
      </c>
      <c r="K34" s="64">
        <f t="shared" si="0"/>
        <v>-0.36858201026916604</v>
      </c>
      <c r="L34" s="64">
        <f t="shared" si="1"/>
        <v>0.32519600391388004</v>
      </c>
      <c r="M34" s="64">
        <f t="shared" si="2"/>
        <v>0.218718004226684</v>
      </c>
    </row>
    <row r="35" spans="1:13" ht="14.4" x14ac:dyDescent="0.3">
      <c r="A35" s="1" t="s">
        <v>117</v>
      </c>
      <c r="B35" s="1">
        <v>4.78049993515015</v>
      </c>
      <c r="C35" s="1">
        <v>0.48205998539924599</v>
      </c>
      <c r="D35" s="1">
        <v>-2.80099995434284E-2</v>
      </c>
      <c r="E35" s="14"/>
      <c r="F35" s="1" t="s">
        <v>426</v>
      </c>
      <c r="G35" s="1">
        <v>0.23530000448226901</v>
      </c>
      <c r="H35" s="1">
        <v>-1.65639996528625</v>
      </c>
      <c r="I35" s="1">
        <v>-2.3791799545288099</v>
      </c>
      <c r="K35" s="64">
        <f t="shared" si="0"/>
        <v>4.7060000896453805E-2</v>
      </c>
      <c r="L35" s="64">
        <f t="shared" si="1"/>
        <v>-0.33127999305725003</v>
      </c>
      <c r="M35" s="64">
        <f t="shared" si="2"/>
        <v>-0.47583599090576201</v>
      </c>
    </row>
    <row r="36" spans="1:13" ht="14.4" x14ac:dyDescent="0.3">
      <c r="A36" s="1" t="s">
        <v>118</v>
      </c>
      <c r="B36" s="1">
        <v>-1.7697600126266499</v>
      </c>
      <c r="C36" s="1">
        <v>2.27236008644104</v>
      </c>
      <c r="D36" s="1">
        <v>0.29308998584747298</v>
      </c>
      <c r="E36" s="14"/>
      <c r="F36" s="1" t="s">
        <v>425</v>
      </c>
      <c r="G36" s="1">
        <v>0.35451000928878801</v>
      </c>
      <c r="H36" s="1">
        <v>-0.273979991674423</v>
      </c>
      <c r="I36" s="1">
        <v>-3.9616000652313201</v>
      </c>
      <c r="K36" s="64">
        <f t="shared" si="0"/>
        <v>7.0902001857757607E-2</v>
      </c>
      <c r="L36" s="64">
        <f t="shared" si="1"/>
        <v>-5.4795998334884605E-2</v>
      </c>
      <c r="M36" s="64">
        <f t="shared" si="2"/>
        <v>-0.79232001304626409</v>
      </c>
    </row>
    <row r="37" spans="1:13" ht="14.4" x14ac:dyDescent="0.3">
      <c r="A37" s="1" t="s">
        <v>119</v>
      </c>
      <c r="B37" s="1">
        <v>1.8185800313949601</v>
      </c>
      <c r="C37" s="1">
        <v>2.13087010383606</v>
      </c>
      <c r="D37" s="1">
        <v>0.23743000626564001</v>
      </c>
      <c r="E37" s="14"/>
      <c r="F37" s="65"/>
      <c r="G37" s="65"/>
      <c r="H37" s="65"/>
      <c r="I37" s="65"/>
      <c r="K37" s="64"/>
      <c r="L37" s="64"/>
      <c r="M37" s="64"/>
    </row>
    <row r="38" spans="1:13" ht="14.4" x14ac:dyDescent="0.3">
      <c r="A38" s="1" t="s">
        <v>120</v>
      </c>
      <c r="B38" s="1">
        <v>1.9318300485611</v>
      </c>
      <c r="C38" s="1">
        <v>1.15796995162964</v>
      </c>
      <c r="D38" s="1">
        <v>1.64882004261017</v>
      </c>
      <c r="E38" s="14"/>
      <c r="F38" s="65"/>
      <c r="G38" s="65"/>
      <c r="H38" s="65"/>
      <c r="I38" s="65"/>
      <c r="K38" s="64"/>
      <c r="L38" s="64"/>
      <c r="M38" s="64"/>
    </row>
    <row r="39" spans="1:13" ht="14.4" x14ac:dyDescent="0.3">
      <c r="A39" s="1" t="s">
        <v>121</v>
      </c>
      <c r="B39" s="1">
        <v>1.8618400096893299</v>
      </c>
      <c r="C39" s="1">
        <v>0.54724997282028198</v>
      </c>
      <c r="D39" s="1">
        <v>-1.21566998958588</v>
      </c>
      <c r="E39" s="14"/>
      <c r="F39" s="65"/>
      <c r="G39" s="65"/>
      <c r="H39" s="65"/>
      <c r="I39" s="65"/>
      <c r="K39" s="64"/>
      <c r="L39" s="64"/>
      <c r="M39" s="64"/>
    </row>
    <row r="40" spans="1:13" ht="14.4" x14ac:dyDescent="0.3">
      <c r="A40" s="1" t="s">
        <v>122</v>
      </c>
      <c r="B40" s="1">
        <v>2.9989500045776398</v>
      </c>
      <c r="C40" s="1">
        <v>-0.32615000009536699</v>
      </c>
      <c r="D40" s="1">
        <v>-2.0064001083374001</v>
      </c>
      <c r="E40" s="14"/>
      <c r="F40" s="65"/>
      <c r="G40" s="65"/>
      <c r="H40" s="65"/>
      <c r="I40" s="65"/>
      <c r="K40" s="64"/>
      <c r="L40" s="64"/>
      <c r="M40" s="64"/>
    </row>
    <row r="41" spans="1:13" ht="14.4" x14ac:dyDescent="0.3">
      <c r="A41" s="1" t="s">
        <v>123</v>
      </c>
      <c r="B41" s="1">
        <v>2.4969799518585201</v>
      </c>
      <c r="C41" s="1">
        <v>-7.0600002072751496E-3</v>
      </c>
      <c r="D41" s="1">
        <v>2.8761799335479701</v>
      </c>
      <c r="E41" s="14"/>
      <c r="F41" s="65"/>
      <c r="G41" s="65"/>
      <c r="H41" s="65"/>
      <c r="I41" s="65"/>
      <c r="K41" s="64"/>
      <c r="L41" s="64"/>
      <c r="M41" s="64"/>
    </row>
    <row r="42" spans="1:13" ht="14.4" x14ac:dyDescent="0.3">
      <c r="A42" s="1" t="s">
        <v>124</v>
      </c>
      <c r="B42" s="1">
        <v>6.8410902023315403</v>
      </c>
      <c r="C42" s="1">
        <v>0.76204001903533902</v>
      </c>
      <c r="D42" s="1">
        <v>0.62467002868652299</v>
      </c>
      <c r="E42" s="14"/>
      <c r="F42" s="65"/>
      <c r="G42" s="65"/>
      <c r="H42" s="65"/>
      <c r="I42" s="65"/>
      <c r="K42" s="64"/>
      <c r="L42" s="64"/>
      <c r="M42" s="64"/>
    </row>
    <row r="43" spans="1:13" ht="14.4" x14ac:dyDescent="0.3">
      <c r="A43" s="1" t="s">
        <v>125</v>
      </c>
      <c r="B43" s="1">
        <v>3.3487401008606001</v>
      </c>
      <c r="C43" s="1">
        <v>-1.1894199848175</v>
      </c>
      <c r="D43" s="1">
        <v>-1.47801005840302</v>
      </c>
      <c r="E43" s="14"/>
      <c r="F43" s="65"/>
      <c r="G43" s="65"/>
      <c r="H43" s="65"/>
      <c r="I43" s="65"/>
      <c r="K43" s="64"/>
      <c r="L43" s="64"/>
      <c r="M43" s="64"/>
    </row>
    <row r="44" spans="1:13" ht="14.4" x14ac:dyDescent="0.3">
      <c r="A44" s="1" t="s">
        <v>126</v>
      </c>
      <c r="B44" s="1">
        <v>1.82377004623413</v>
      </c>
      <c r="C44" s="1">
        <v>0.391559988260269</v>
      </c>
      <c r="D44" s="1">
        <v>2.97045993804932</v>
      </c>
      <c r="E44" s="14"/>
      <c r="F44" s="65"/>
      <c r="G44" s="65"/>
      <c r="H44" s="65"/>
      <c r="I44" s="65"/>
      <c r="K44" s="64"/>
      <c r="L44" s="64"/>
      <c r="M44" s="64"/>
    </row>
    <row r="45" spans="1:13" ht="14.4" x14ac:dyDescent="0.3">
      <c r="A45" s="1" t="s">
        <v>127</v>
      </c>
      <c r="B45" s="1">
        <v>3.63841009140015</v>
      </c>
      <c r="C45" s="1">
        <v>0.120870001614094</v>
      </c>
      <c r="D45" s="1">
        <v>-2.62737011909485</v>
      </c>
      <c r="E45" s="14"/>
      <c r="F45" s="65"/>
      <c r="G45" s="65"/>
      <c r="H45" s="65"/>
      <c r="I45" s="65"/>
      <c r="K45" s="64"/>
      <c r="L45" s="64"/>
      <c r="M45" s="64"/>
    </row>
    <row r="46" spans="1:13" ht="14.4" x14ac:dyDescent="0.3">
      <c r="A46" s="1" t="s">
        <v>128</v>
      </c>
      <c r="B46" s="1">
        <v>3.5018899440765399</v>
      </c>
      <c r="C46" s="1">
        <v>3.0465099811553999</v>
      </c>
      <c r="D46" s="1">
        <v>0.30478999018669101</v>
      </c>
      <c r="E46" s="14"/>
      <c r="F46" s="65"/>
      <c r="G46" s="65"/>
      <c r="H46" s="65"/>
      <c r="I46" s="65"/>
      <c r="K46" s="64"/>
      <c r="L46" s="64"/>
      <c r="M46" s="64"/>
    </row>
    <row r="47" spans="1:13" ht="14.4" x14ac:dyDescent="0.3">
      <c r="A47" s="1" t="s">
        <v>129</v>
      </c>
      <c r="B47" s="1">
        <v>5.4057898521423304</v>
      </c>
      <c r="C47" s="1">
        <v>0.102219998836517</v>
      </c>
      <c r="D47" s="1">
        <v>-0.18851999938488001</v>
      </c>
      <c r="E47" s="14"/>
      <c r="F47" s="65"/>
      <c r="G47" s="65"/>
      <c r="H47" s="65"/>
      <c r="I47" s="65"/>
      <c r="K47" s="64"/>
      <c r="L47" s="64"/>
      <c r="M47" s="64"/>
    </row>
    <row r="48" spans="1:13" ht="14.4" x14ac:dyDescent="0.3">
      <c r="A48" s="1" t="s">
        <v>130</v>
      </c>
      <c r="B48" s="1">
        <v>4.4131798744201696</v>
      </c>
      <c r="C48" s="1">
        <v>2.5175399780273402</v>
      </c>
      <c r="D48" s="1">
        <v>1.13729000091553</v>
      </c>
      <c r="E48" s="14"/>
      <c r="F48" s="65"/>
      <c r="G48" s="65"/>
      <c r="H48" s="65"/>
      <c r="I48" s="65"/>
      <c r="K48" s="64"/>
      <c r="L48" s="64"/>
      <c r="M48" s="64"/>
    </row>
    <row r="49" spans="1:9" ht="14.4" x14ac:dyDescent="0.3">
      <c r="A49" s="1" t="s">
        <v>131</v>
      </c>
      <c r="B49" s="1">
        <v>2.9879400730133101</v>
      </c>
      <c r="C49" s="1">
        <v>2.4185700416564901</v>
      </c>
      <c r="D49" s="1">
        <v>-0.27667999267578097</v>
      </c>
      <c r="E49" s="14"/>
      <c r="F49" s="14"/>
      <c r="G49" s="14"/>
      <c r="H49" s="14"/>
      <c r="I49" s="14"/>
    </row>
    <row r="50" spans="1:9" ht="14.4" x14ac:dyDescent="0.3">
      <c r="A50" s="1" t="s">
        <v>132</v>
      </c>
      <c r="B50" s="1">
        <v>6.0517201423645002</v>
      </c>
      <c r="C50" s="1">
        <v>0.36028000712394698</v>
      </c>
      <c r="D50" s="1">
        <v>1.03184998035431</v>
      </c>
      <c r="E50" s="14"/>
      <c r="F50" s="14"/>
      <c r="G50" s="14"/>
      <c r="H50" s="14"/>
      <c r="I50" s="14"/>
    </row>
    <row r="51" spans="1:9" ht="14.4" x14ac:dyDescent="0.3">
      <c r="A51" s="1" t="s">
        <v>133</v>
      </c>
      <c r="B51" s="1">
        <v>4.3026800155639604</v>
      </c>
      <c r="C51" s="1">
        <v>-0.104659996926785</v>
      </c>
      <c r="D51" s="1">
        <v>-1.9703400135040301</v>
      </c>
      <c r="E51" s="14"/>
      <c r="F51" s="14"/>
      <c r="G51" s="14"/>
      <c r="H51" s="14"/>
      <c r="I51" s="14"/>
    </row>
    <row r="52" spans="1:9" ht="14.4" x14ac:dyDescent="0.3">
      <c r="A52" s="1" t="s">
        <v>134</v>
      </c>
      <c r="B52" s="1">
        <v>2.5947699546814</v>
      </c>
      <c r="C52" s="1">
        <v>0.24942000210285201</v>
      </c>
      <c r="D52" s="1">
        <v>-1.6385999917984</v>
      </c>
      <c r="E52" s="14"/>
      <c r="F52" s="14"/>
      <c r="G52" s="14"/>
      <c r="H52" s="14"/>
      <c r="I52" s="14"/>
    </row>
    <row r="53" spans="1:9" ht="14.4" x14ac:dyDescent="0.3">
      <c r="A53" s="1" t="s">
        <v>135</v>
      </c>
      <c r="B53" s="1">
        <v>3.2545900344848602</v>
      </c>
      <c r="C53" s="1">
        <v>-4.07299995422363E-2</v>
      </c>
      <c r="D53" s="1">
        <v>-2.0321500301361102</v>
      </c>
      <c r="E53" s="14"/>
      <c r="F53" s="14"/>
      <c r="G53" s="14"/>
      <c r="H53" s="14"/>
      <c r="I53" s="14"/>
    </row>
    <row r="54" spans="1:9" ht="14.4" x14ac:dyDescent="0.3">
      <c r="A54" s="1" t="s">
        <v>136</v>
      </c>
      <c r="B54" s="1">
        <v>4.0995001792907697</v>
      </c>
      <c r="C54" s="1">
        <v>-1.2081999778747601</v>
      </c>
      <c r="D54" s="1">
        <v>-0.44846999645233199</v>
      </c>
      <c r="E54" s="14"/>
      <c r="F54" s="14"/>
      <c r="G54" s="14"/>
      <c r="H54" s="14"/>
      <c r="I54" s="14"/>
    </row>
    <row r="55" spans="1:9" ht="14.4" x14ac:dyDescent="0.3">
      <c r="A55" s="1" t="s">
        <v>137</v>
      </c>
      <c r="B55" s="1">
        <v>5.0128002166748002</v>
      </c>
      <c r="C55" s="1">
        <v>-3.0595600605011</v>
      </c>
      <c r="D55" s="1">
        <v>-3.9616000652313201</v>
      </c>
      <c r="E55" s="14"/>
      <c r="F55" s="14"/>
      <c r="G55" s="14"/>
      <c r="H55" s="14"/>
      <c r="I55" s="14"/>
    </row>
    <row r="56" spans="1:9" ht="14.4" x14ac:dyDescent="0.3">
      <c r="A56" s="1" t="s">
        <v>138</v>
      </c>
      <c r="B56" s="1">
        <v>3.1920399665832502</v>
      </c>
      <c r="C56" s="1">
        <v>1.03761994838715</v>
      </c>
      <c r="D56" s="1">
        <v>1.29186999797821</v>
      </c>
      <c r="E56" s="14"/>
      <c r="F56" s="14"/>
      <c r="G56" s="14"/>
      <c r="H56" s="14"/>
      <c r="I56" s="14"/>
    </row>
    <row r="57" spans="1:9" ht="14.4" x14ac:dyDescent="0.3">
      <c r="A57" s="1" t="s">
        <v>139</v>
      </c>
      <c r="B57" s="1">
        <v>-0.259279996156693</v>
      </c>
      <c r="C57" s="1">
        <v>4.3725399971008301</v>
      </c>
      <c r="D57" s="1">
        <v>-0.46110001206397999</v>
      </c>
      <c r="E57" s="14"/>
      <c r="F57" s="14"/>
      <c r="G57" s="14"/>
      <c r="H57" s="14"/>
      <c r="I57" s="14"/>
    </row>
    <row r="58" spans="1:9" ht="14.4" x14ac:dyDescent="0.3">
      <c r="A58" s="1" t="s">
        <v>140</v>
      </c>
      <c r="B58" s="1">
        <v>2.8629000186920202</v>
      </c>
      <c r="C58" s="1">
        <v>2.9424901008606001</v>
      </c>
      <c r="D58" s="1">
        <v>2.4954600334167498</v>
      </c>
      <c r="E58" s="14"/>
      <c r="F58" s="14"/>
      <c r="G58" s="14"/>
      <c r="H58" s="14"/>
      <c r="I58" s="14"/>
    </row>
    <row r="59" spans="1:9" ht="14.4" x14ac:dyDescent="0.3">
      <c r="A59" s="1" t="s">
        <v>141</v>
      </c>
      <c r="B59" s="1">
        <v>1.0730799436569201</v>
      </c>
      <c r="C59" s="1">
        <v>4.9295401573181197</v>
      </c>
      <c r="D59" s="1">
        <v>3.5135600566864</v>
      </c>
      <c r="E59" s="14"/>
      <c r="F59" s="14"/>
      <c r="G59" s="14"/>
      <c r="H59" s="14"/>
      <c r="I59" s="14"/>
    </row>
    <row r="60" spans="1:9" ht="14.4" x14ac:dyDescent="0.3">
      <c r="A60" s="1" t="s">
        <v>142</v>
      </c>
      <c r="B60" s="1">
        <v>5.6774101257324201</v>
      </c>
      <c r="C60" s="1">
        <v>1.68921005725861</v>
      </c>
      <c r="D60" s="1">
        <v>1.4332200288772601</v>
      </c>
      <c r="E60" s="14"/>
      <c r="F60" s="14"/>
      <c r="G60" s="14"/>
      <c r="H60" s="14"/>
      <c r="I60" s="14"/>
    </row>
    <row r="61" spans="1:9" ht="14.4" x14ac:dyDescent="0.3">
      <c r="A61" s="1" t="s">
        <v>143</v>
      </c>
      <c r="B61" s="1">
        <v>1.1130499839782699</v>
      </c>
      <c r="C61" s="1">
        <v>2.26724004745483</v>
      </c>
      <c r="D61" s="1">
        <v>-5.6899998337030397E-2</v>
      </c>
      <c r="E61" s="14"/>
      <c r="F61" s="14"/>
      <c r="G61" s="14"/>
      <c r="H61" s="14"/>
      <c r="I61" s="14"/>
    </row>
    <row r="62" spans="1:9" ht="14.4" x14ac:dyDescent="0.3">
      <c r="A62" s="1" t="s">
        <v>144</v>
      </c>
      <c r="B62" s="1">
        <v>0.92523998022079501</v>
      </c>
      <c r="C62" s="1">
        <v>0.57390999794006303</v>
      </c>
      <c r="D62" s="1">
        <v>-1.02418005466461</v>
      </c>
      <c r="E62" s="14"/>
      <c r="F62" s="14"/>
      <c r="G62" s="14"/>
      <c r="H62" s="14"/>
      <c r="I62" s="14"/>
    </row>
    <row r="63" spans="1:9" ht="14.4" x14ac:dyDescent="0.3">
      <c r="A63" s="1" t="s">
        <v>145</v>
      </c>
      <c r="B63" s="1">
        <v>1.79015004634857</v>
      </c>
      <c r="C63" s="1">
        <v>3.0729899406433101</v>
      </c>
      <c r="D63" s="1">
        <v>0.68783998489379905</v>
      </c>
      <c r="E63" s="14"/>
      <c r="F63" s="14"/>
      <c r="G63" s="14"/>
      <c r="H63" s="14"/>
      <c r="I63" s="14"/>
    </row>
    <row r="64" spans="1:9" ht="14.4" x14ac:dyDescent="0.3">
      <c r="A64" s="1" t="s">
        <v>146</v>
      </c>
      <c r="B64" s="1">
        <v>1.1755000352859499</v>
      </c>
      <c r="C64" s="1">
        <v>3.34148001670837</v>
      </c>
      <c r="D64" s="1">
        <v>1.30558001995087</v>
      </c>
      <c r="E64" s="14"/>
      <c r="F64" s="14"/>
      <c r="G64" s="14"/>
      <c r="H64" s="14"/>
      <c r="I64" s="14"/>
    </row>
    <row r="65" spans="1:9" ht="14.4" x14ac:dyDescent="0.3">
      <c r="A65" s="1" t="s">
        <v>147</v>
      </c>
      <c r="B65" s="1">
        <v>1.5564600229263299</v>
      </c>
      <c r="C65" s="1">
        <v>1.73679995536804</v>
      </c>
      <c r="D65" s="1">
        <v>-0.83222997188568104</v>
      </c>
      <c r="E65" s="14"/>
      <c r="F65" s="14"/>
      <c r="G65" s="14"/>
      <c r="H65" s="14"/>
      <c r="I65" s="14"/>
    </row>
    <row r="66" spans="1:9" ht="14.4" x14ac:dyDescent="0.3">
      <c r="A66" s="1" t="s">
        <v>148</v>
      </c>
      <c r="B66" s="1">
        <v>2.65336990356445</v>
      </c>
      <c r="C66" s="1">
        <v>-0.26126000285148598</v>
      </c>
      <c r="D66" s="1">
        <v>-0.39287999272346502</v>
      </c>
      <c r="E66" s="14"/>
      <c r="F66" s="14"/>
      <c r="G66" s="14"/>
      <c r="H66" s="14"/>
      <c r="I66" s="14"/>
    </row>
    <row r="67" spans="1:9" ht="14.4" x14ac:dyDescent="0.3">
      <c r="A67" s="1" t="s">
        <v>149</v>
      </c>
      <c r="B67" s="1">
        <v>0.51652997732162498</v>
      </c>
      <c r="C67" s="1">
        <v>0.81411999464035001</v>
      </c>
      <c r="D67" s="1">
        <v>-1.5539799928665201</v>
      </c>
      <c r="E67" s="14"/>
      <c r="F67" s="14"/>
      <c r="G67" s="14"/>
      <c r="H67" s="14"/>
      <c r="I67" s="14"/>
    </row>
    <row r="68" spans="1:9" ht="14.4" x14ac:dyDescent="0.3">
      <c r="A68" s="1" t="s">
        <v>150</v>
      </c>
      <c r="B68" s="1">
        <v>-1.5193899869918801</v>
      </c>
      <c r="C68" s="1">
        <v>2.32884001731873</v>
      </c>
      <c r="D68" s="1">
        <v>-0.53378999233245805</v>
      </c>
      <c r="E68" s="14"/>
      <c r="F68" s="14"/>
      <c r="G68" s="14"/>
      <c r="H68" s="14"/>
      <c r="I68" s="14"/>
    </row>
    <row r="69" spans="1:9" ht="14.4" x14ac:dyDescent="0.3">
      <c r="A69" s="1" t="s">
        <v>151</v>
      </c>
      <c r="B69" s="1">
        <v>2.6648099422454798</v>
      </c>
      <c r="C69" s="1">
        <v>1.87318003177643</v>
      </c>
      <c r="D69" s="1">
        <v>1.74661004543304</v>
      </c>
      <c r="E69" s="14"/>
      <c r="F69" s="14"/>
      <c r="G69" s="14"/>
      <c r="H69" s="14"/>
      <c r="I69" s="14"/>
    </row>
    <row r="70" spans="1:9" ht="14.4" x14ac:dyDescent="0.3">
      <c r="A70" s="1" t="s">
        <v>152</v>
      </c>
      <c r="B70" s="1">
        <v>2.9354300498962398</v>
      </c>
      <c r="C70" s="1">
        <v>0.30978998541831998</v>
      </c>
      <c r="D70" s="1">
        <v>-0.46272999048232999</v>
      </c>
      <c r="E70" s="14"/>
      <c r="F70" s="14"/>
      <c r="G70" s="14"/>
      <c r="H70" s="14"/>
      <c r="I70" s="14"/>
    </row>
    <row r="71" spans="1:9" ht="14.4" x14ac:dyDescent="0.3">
      <c r="A71" s="1" t="s">
        <v>153</v>
      </c>
      <c r="B71" s="1">
        <v>3.3846199512481698</v>
      </c>
      <c r="C71" s="1">
        <v>0.64197999238967896</v>
      </c>
      <c r="D71" s="1">
        <v>-1.8843200206756601</v>
      </c>
      <c r="E71" s="14"/>
      <c r="F71" s="14"/>
      <c r="G71" s="14"/>
      <c r="H71" s="14"/>
      <c r="I71" s="14"/>
    </row>
    <row r="72" spans="1:9" ht="14.4" x14ac:dyDescent="0.3">
      <c r="A72" s="1" t="s">
        <v>154</v>
      </c>
      <c r="B72" s="1">
        <v>3.07068991661072</v>
      </c>
      <c r="C72" s="1">
        <v>3.1205799579620401</v>
      </c>
      <c r="D72" s="1">
        <v>-0.32545000314712502</v>
      </c>
      <c r="E72" s="14"/>
      <c r="F72" s="14"/>
      <c r="G72" s="14"/>
      <c r="H72" s="14"/>
      <c r="I72" s="14"/>
    </row>
    <row r="73" spans="1:9" ht="14.4" x14ac:dyDescent="0.3">
      <c r="A73" s="1" t="s">
        <v>155</v>
      </c>
      <c r="B73" s="1">
        <v>3.01582002639771</v>
      </c>
      <c r="C73" s="1">
        <v>-0.42502000927925099</v>
      </c>
      <c r="D73" s="1">
        <v>-2.0716199874877899</v>
      </c>
      <c r="E73" s="14"/>
      <c r="F73" s="14"/>
      <c r="G73" s="14"/>
      <c r="H73" s="14"/>
      <c r="I73" s="14"/>
    </row>
    <row r="74" spans="1:9" ht="14.4" x14ac:dyDescent="0.3">
      <c r="A74" s="1" t="s">
        <v>156</v>
      </c>
      <c r="B74" s="1">
        <v>4.3103799819946298</v>
      </c>
      <c r="C74" s="1">
        <v>2.0137701034545898</v>
      </c>
      <c r="D74" s="1">
        <v>-1.85790002346039</v>
      </c>
      <c r="E74" s="14"/>
      <c r="F74" s="14"/>
      <c r="G74" s="14"/>
      <c r="H74" s="14"/>
      <c r="I74" s="14"/>
    </row>
    <row r="75" spans="1:9" ht="14.4" x14ac:dyDescent="0.3">
      <c r="A75" s="1" t="s">
        <v>157</v>
      </c>
      <c r="B75" s="1">
        <v>1.98564994335175</v>
      </c>
      <c r="C75" s="1">
        <v>1.74546003341675</v>
      </c>
      <c r="D75" s="1">
        <v>-1.6389399766921999</v>
      </c>
      <c r="E75" s="14"/>
      <c r="F75" s="14"/>
      <c r="G75" s="14"/>
      <c r="H75" s="14"/>
      <c r="I75" s="14"/>
    </row>
    <row r="76" spans="1:9" ht="14.4" x14ac:dyDescent="0.3">
      <c r="A76" s="1" t="s">
        <v>158</v>
      </c>
      <c r="B76" s="1">
        <v>3.6762599945068399</v>
      </c>
      <c r="C76" s="1">
        <v>1.52502000331879</v>
      </c>
      <c r="D76" s="1">
        <v>0.633040010929108</v>
      </c>
      <c r="E76" s="14"/>
      <c r="F76" s="14"/>
      <c r="G76" s="14"/>
      <c r="H76" s="14"/>
      <c r="I76" s="14"/>
    </row>
    <row r="77" spans="1:9" ht="14.4" x14ac:dyDescent="0.3">
      <c r="A77" s="1" t="s">
        <v>159</v>
      </c>
      <c r="B77" s="1">
        <v>4.92633008956909</v>
      </c>
      <c r="C77" s="1">
        <v>-1.37399005889893</v>
      </c>
      <c r="D77" s="1">
        <v>1.9431799650192301</v>
      </c>
      <c r="E77" s="14"/>
      <c r="F77" s="14"/>
      <c r="G77" s="14"/>
      <c r="H77" s="14"/>
      <c r="I77" s="14"/>
    </row>
    <row r="78" spans="1:9" ht="14.4" x14ac:dyDescent="0.3">
      <c r="A78" s="1" t="s">
        <v>160</v>
      </c>
      <c r="B78" s="1">
        <v>1.0656100511550901</v>
      </c>
      <c r="C78" s="1">
        <v>-1.0866999626159699</v>
      </c>
      <c r="D78" s="1">
        <v>-0.72732001543045</v>
      </c>
      <c r="E78" s="14"/>
      <c r="F78" s="14"/>
      <c r="G78" s="14"/>
      <c r="H78" s="14"/>
      <c r="I78" s="14"/>
    </row>
    <row r="79" spans="1:9" ht="14.4" x14ac:dyDescent="0.3">
      <c r="A79" s="1" t="s">
        <v>161</v>
      </c>
      <c r="B79" s="1">
        <v>0.83837997913360596</v>
      </c>
      <c r="C79" s="1">
        <v>1.3638499975204501</v>
      </c>
      <c r="D79" s="1">
        <v>-0.33175998926162698</v>
      </c>
      <c r="E79" s="14"/>
      <c r="F79" s="14"/>
      <c r="G79" s="14"/>
      <c r="H79" s="14"/>
      <c r="I79" s="14"/>
    </row>
    <row r="80" spans="1:9" ht="14.4" x14ac:dyDescent="0.3">
      <c r="A80" s="1" t="s">
        <v>162</v>
      </c>
      <c r="B80" s="1">
        <v>1.78554999828339</v>
      </c>
      <c r="C80" s="1">
        <v>0.75945001840591397</v>
      </c>
      <c r="D80" s="1">
        <v>0.21665999293327301</v>
      </c>
      <c r="E80" s="14"/>
      <c r="F80" s="14"/>
      <c r="G80" s="14"/>
      <c r="H80" s="14"/>
      <c r="I80" s="14"/>
    </row>
    <row r="81" spans="1:9" ht="14.4" x14ac:dyDescent="0.3">
      <c r="A81" s="1" t="s">
        <v>163</v>
      </c>
      <c r="B81" s="1">
        <v>4.583740234375</v>
      </c>
      <c r="C81" s="1">
        <v>0.66708999872207597</v>
      </c>
      <c r="D81" s="1">
        <v>-0.59789001941680897</v>
      </c>
      <c r="E81" s="14"/>
      <c r="F81" s="14"/>
      <c r="G81" s="14"/>
      <c r="H81" s="14"/>
      <c r="I81" s="14"/>
    </row>
    <row r="82" spans="1:9" ht="14.4" x14ac:dyDescent="0.3">
      <c r="A82" s="1" t="s">
        <v>164</v>
      </c>
      <c r="B82" s="1">
        <v>3.5261900424957302</v>
      </c>
      <c r="C82" s="1">
        <v>4.1537599563598597</v>
      </c>
      <c r="D82" s="1">
        <v>0.96675002574920699</v>
      </c>
      <c r="E82" s="14"/>
      <c r="F82" s="14"/>
      <c r="G82" s="14"/>
      <c r="H82" s="14"/>
      <c r="I82" s="14"/>
    </row>
    <row r="83" spans="1:9" ht="14.4" x14ac:dyDescent="0.3">
      <c r="A83" s="1" t="s">
        <v>165</v>
      </c>
      <c r="B83" s="1">
        <v>2.80658006668091</v>
      </c>
      <c r="C83" s="1">
        <v>1.15104997158051</v>
      </c>
      <c r="D83" s="1">
        <v>-0.93848997354507402</v>
      </c>
      <c r="E83" s="14"/>
      <c r="F83" s="14"/>
      <c r="G83" s="14"/>
      <c r="H83" s="14"/>
      <c r="I83" s="14"/>
    </row>
    <row r="84" spans="1:9" ht="14.4" x14ac:dyDescent="0.3">
      <c r="A84" s="1" t="s">
        <v>166</v>
      </c>
      <c r="B84" s="1">
        <v>2.66570997238159</v>
      </c>
      <c r="C84" s="1">
        <v>4.1716399192810103</v>
      </c>
      <c r="D84" s="1">
        <v>0.184750005602837</v>
      </c>
      <c r="E84" s="14"/>
      <c r="F84" s="14"/>
      <c r="G84" s="14"/>
      <c r="H84" s="14"/>
      <c r="I84" s="14"/>
    </row>
    <row r="85" spans="1:9" ht="14.4" x14ac:dyDescent="0.3">
      <c r="A85" s="1" t="s">
        <v>167</v>
      </c>
      <c r="B85" s="1">
        <v>0.55467998981475797</v>
      </c>
      <c r="C85" s="1">
        <v>4.1831297874450701</v>
      </c>
      <c r="D85" s="1">
        <v>-3.4639999270439099E-2</v>
      </c>
      <c r="E85" s="14"/>
      <c r="F85" s="14"/>
      <c r="G85" s="14"/>
      <c r="H85" s="14"/>
      <c r="I85" s="14"/>
    </row>
    <row r="86" spans="1:9" ht="14.4" x14ac:dyDescent="0.3">
      <c r="A86" s="1" t="s">
        <v>168</v>
      </c>
      <c r="B86" s="1">
        <v>1.07160997390747</v>
      </c>
      <c r="C86" s="1">
        <v>2.5537300109863299</v>
      </c>
      <c r="D86" s="1">
        <v>1.09302997589111</v>
      </c>
      <c r="E86" s="14"/>
      <c r="F86" s="14"/>
      <c r="G86" s="14"/>
      <c r="H86" s="14"/>
      <c r="I86" s="14"/>
    </row>
    <row r="87" spans="1:9" ht="14.4" x14ac:dyDescent="0.3">
      <c r="A87" s="1" t="s">
        <v>169</v>
      </c>
      <c r="B87" s="1">
        <v>3.0170099735260001</v>
      </c>
      <c r="C87" s="1">
        <v>1.8357900381088299</v>
      </c>
      <c r="D87" s="1">
        <v>-0.21992999315261799</v>
      </c>
      <c r="E87" s="14"/>
      <c r="F87" s="14"/>
      <c r="G87" s="14"/>
      <c r="H87" s="14"/>
      <c r="I87" s="14"/>
    </row>
    <row r="88" spans="1:9" ht="14.4" x14ac:dyDescent="0.3">
      <c r="A88" s="1" t="s">
        <v>170</v>
      </c>
      <c r="B88" s="1">
        <v>1.8649400472641</v>
      </c>
      <c r="C88" s="1">
        <v>2.95240998268127</v>
      </c>
      <c r="D88" s="1">
        <v>2.1630000323057199E-2</v>
      </c>
      <c r="E88" s="14"/>
      <c r="F88" s="14"/>
      <c r="G88" s="14"/>
      <c r="H88" s="14"/>
      <c r="I88" s="14"/>
    </row>
    <row r="89" spans="1:9" ht="14.4" x14ac:dyDescent="0.3">
      <c r="A89" s="1" t="s">
        <v>171</v>
      </c>
      <c r="B89" s="1">
        <v>0.58691000938415505</v>
      </c>
      <c r="C89" s="1">
        <v>2.73365998268127</v>
      </c>
      <c r="D89" s="1">
        <v>-0.42065000534057601</v>
      </c>
      <c r="E89" s="14"/>
      <c r="F89" s="14"/>
      <c r="G89" s="14"/>
      <c r="H89" s="14"/>
      <c r="I89" s="14"/>
    </row>
    <row r="90" spans="1:9" ht="14.4" x14ac:dyDescent="0.3">
      <c r="A90" s="1" t="s">
        <v>172</v>
      </c>
      <c r="B90" s="1">
        <v>5.3508601188659703</v>
      </c>
      <c r="C90" s="1">
        <v>0.99939000606536899</v>
      </c>
      <c r="D90" s="1">
        <v>-0.160290002822876</v>
      </c>
      <c r="E90" s="14"/>
      <c r="F90" s="14"/>
      <c r="G90" s="14"/>
      <c r="H90" s="14"/>
      <c r="I90" s="14"/>
    </row>
    <row r="91" spans="1:9" ht="14.4" x14ac:dyDescent="0.3">
      <c r="A91" s="1" t="s">
        <v>173</v>
      </c>
      <c r="B91" s="1">
        <v>4.2094998359680202</v>
      </c>
      <c r="C91" s="1">
        <v>2.3429100513458301</v>
      </c>
      <c r="D91" s="1">
        <v>2.35263991355896</v>
      </c>
      <c r="E91" s="14"/>
      <c r="F91" s="14"/>
      <c r="G91" s="14"/>
      <c r="H91" s="14"/>
      <c r="I91" s="14"/>
    </row>
    <row r="92" spans="1:9" ht="14.4" x14ac:dyDescent="0.3">
      <c r="A92" s="1" t="s">
        <v>174</v>
      </c>
      <c r="B92" s="1">
        <v>2.1325600147247301</v>
      </c>
      <c r="C92" s="1">
        <v>4.1852998733520499</v>
      </c>
      <c r="D92" s="1">
        <v>0.375719994306564</v>
      </c>
      <c r="E92" s="14"/>
      <c r="F92" s="14"/>
      <c r="G92" s="14"/>
      <c r="H92" s="14"/>
      <c r="I92" s="14"/>
    </row>
    <row r="93" spans="1:9" ht="14.4" x14ac:dyDescent="0.3">
      <c r="A93" s="1" t="s">
        <v>175</v>
      </c>
      <c r="B93" s="1">
        <v>5.2817702293395996</v>
      </c>
      <c r="C93" s="1">
        <v>1.9279299974441499</v>
      </c>
      <c r="D93" s="1">
        <v>-0.30013000965118403</v>
      </c>
      <c r="E93" s="14"/>
      <c r="F93" s="14"/>
      <c r="G93" s="14"/>
      <c r="H93" s="14"/>
      <c r="I93" s="14"/>
    </row>
    <row r="94" spans="1:9" ht="14.4" x14ac:dyDescent="0.3">
      <c r="A94" s="1" t="s">
        <v>176</v>
      </c>
      <c r="B94" s="1">
        <v>3.3469700813293501</v>
      </c>
      <c r="C94" s="1">
        <v>2.2917900085449201</v>
      </c>
      <c r="D94" s="1">
        <v>-0.121359996497631</v>
      </c>
      <c r="E94" s="14"/>
      <c r="F94" s="14"/>
      <c r="G94" s="14"/>
      <c r="H94" s="14"/>
      <c r="I94" s="14"/>
    </row>
    <row r="95" spans="1:9" ht="14.4" x14ac:dyDescent="0.3">
      <c r="A95" s="1" t="s">
        <v>177</v>
      </c>
      <c r="B95" s="1">
        <v>4.7461900711059597</v>
      </c>
      <c r="C95" s="1">
        <v>-2.2008700370788601</v>
      </c>
      <c r="D95" s="1">
        <v>-2.4731800556182901</v>
      </c>
      <c r="E95" s="14"/>
      <c r="F95" s="14"/>
      <c r="G95" s="14"/>
      <c r="H95" s="14"/>
      <c r="I95" s="14"/>
    </row>
    <row r="96" spans="1:9" ht="14.4" x14ac:dyDescent="0.3">
      <c r="A96" s="1" t="s">
        <v>178</v>
      </c>
      <c r="B96" s="1">
        <v>3.5395700931549099</v>
      </c>
      <c r="C96" s="1">
        <v>0.40696001052856401</v>
      </c>
      <c r="D96" s="1">
        <v>-2.2068800926208501</v>
      </c>
      <c r="E96" s="14"/>
      <c r="F96" s="14"/>
      <c r="G96" s="14"/>
      <c r="H96" s="14"/>
      <c r="I96" s="14"/>
    </row>
    <row r="97" spans="1:9" ht="14.4" x14ac:dyDescent="0.3">
      <c r="A97" s="1" t="s">
        <v>179</v>
      </c>
      <c r="B97" s="1">
        <v>4.4002099037170401</v>
      </c>
      <c r="C97" s="1">
        <v>-1.27549004554749</v>
      </c>
      <c r="D97" s="1">
        <v>-1.0681699514389</v>
      </c>
      <c r="E97" s="14"/>
      <c r="F97" s="14"/>
      <c r="G97" s="14"/>
      <c r="H97" s="14"/>
      <c r="I97" s="14"/>
    </row>
    <row r="98" spans="1:9" ht="14.4" x14ac:dyDescent="0.3">
      <c r="A98" s="1" t="s">
        <v>180</v>
      </c>
      <c r="B98" s="1">
        <v>3.1181199550628702</v>
      </c>
      <c r="C98" s="1">
        <v>0.67712998390197798</v>
      </c>
      <c r="D98" s="1">
        <v>-2.12100005149841</v>
      </c>
      <c r="E98" s="14"/>
      <c r="F98" s="14"/>
      <c r="G98" s="14"/>
      <c r="H98" s="14"/>
      <c r="I98" s="14"/>
    </row>
    <row r="99" spans="1:9" ht="14.4" x14ac:dyDescent="0.3">
      <c r="A99" s="1" t="s">
        <v>181</v>
      </c>
      <c r="B99" s="1">
        <v>7.51010990142822</v>
      </c>
      <c r="C99" s="1">
        <v>-1.5569000244140601</v>
      </c>
      <c r="D99" s="1">
        <v>-2.4205799102783199</v>
      </c>
      <c r="E99" s="14"/>
      <c r="F99" s="14"/>
      <c r="G99" s="14"/>
      <c r="H99" s="14"/>
      <c r="I99" s="14"/>
    </row>
    <row r="100" spans="1:9" ht="14.4" x14ac:dyDescent="0.3">
      <c r="A100" s="1" t="s">
        <v>182</v>
      </c>
      <c r="B100" s="1">
        <v>6.3104100227356001</v>
      </c>
      <c r="C100" s="1">
        <v>1.0390599966049201</v>
      </c>
      <c r="D100" s="1">
        <v>3.91455006599426</v>
      </c>
      <c r="E100" s="14"/>
      <c r="F100" s="14"/>
      <c r="G100" s="14"/>
      <c r="H100" s="14"/>
      <c r="I100" s="14"/>
    </row>
    <row r="101" spans="1:9" ht="14.4" x14ac:dyDescent="0.3">
      <c r="A101" s="1" t="s">
        <v>183</v>
      </c>
      <c r="B101" s="1">
        <v>4.9104700088501003</v>
      </c>
      <c r="C101" s="1">
        <v>2.0617198944091801</v>
      </c>
      <c r="D101" s="1">
        <v>1.4091000556945801</v>
      </c>
      <c r="E101" s="14"/>
      <c r="F101" s="14"/>
      <c r="G101" s="14"/>
      <c r="H101" s="14"/>
      <c r="I101" s="14"/>
    </row>
    <row r="102" spans="1:9" ht="14.4" x14ac:dyDescent="0.3">
      <c r="A102" s="1" t="s">
        <v>184</v>
      </c>
      <c r="B102" s="1">
        <v>6.6442198753356898</v>
      </c>
      <c r="C102" s="1">
        <v>0.75104999542236295</v>
      </c>
      <c r="D102" s="1">
        <v>-0.67843997478485096</v>
      </c>
      <c r="E102" s="14"/>
      <c r="F102" s="14"/>
      <c r="G102" s="14"/>
      <c r="H102" s="14"/>
      <c r="I102" s="14"/>
    </row>
    <row r="103" spans="1:9" ht="14.4" x14ac:dyDescent="0.3">
      <c r="A103" s="1" t="s">
        <v>185</v>
      </c>
      <c r="B103" s="1">
        <v>6.6088199615478498</v>
      </c>
      <c r="C103" s="1">
        <v>0.67671000957489003</v>
      </c>
      <c r="D103" s="1">
        <v>-6.9380000233650194E-2</v>
      </c>
      <c r="E103" s="14"/>
      <c r="F103" s="14"/>
      <c r="G103" s="14"/>
      <c r="H103" s="14"/>
      <c r="I103" s="14"/>
    </row>
    <row r="104" spans="1:9" ht="14.4" x14ac:dyDescent="0.3">
      <c r="A104" s="1" t="s">
        <v>186</v>
      </c>
      <c r="B104" s="1">
        <v>6.6133999824523899</v>
      </c>
      <c r="C104" s="1">
        <v>-0.827620029449463</v>
      </c>
      <c r="D104" s="1">
        <v>0.24987000226974501</v>
      </c>
      <c r="E104" s="14"/>
      <c r="F104" s="14"/>
      <c r="G104" s="14"/>
      <c r="H104" s="14"/>
      <c r="I104" s="14"/>
    </row>
    <row r="105" spans="1:9" ht="14.4" x14ac:dyDescent="0.3">
      <c r="A105" s="1" t="s">
        <v>187</v>
      </c>
      <c r="B105" s="1">
        <v>-0.39627999067306502</v>
      </c>
      <c r="C105" s="1">
        <v>1.69179999828339</v>
      </c>
      <c r="D105" s="1">
        <v>2.0770299434661901</v>
      </c>
      <c r="E105" s="14"/>
      <c r="F105" s="14"/>
      <c r="G105" s="14"/>
      <c r="H105" s="14"/>
      <c r="I105" s="14"/>
    </row>
    <row r="106" spans="1:9" ht="14.4" x14ac:dyDescent="0.3">
      <c r="A106" s="1" t="s">
        <v>188</v>
      </c>
      <c r="B106" s="1">
        <v>-0.55393999814987205</v>
      </c>
      <c r="C106" s="1">
        <v>0.79733997583389304</v>
      </c>
      <c r="D106" s="1">
        <v>-1.0191800594329801</v>
      </c>
      <c r="E106" s="14"/>
      <c r="F106" s="14"/>
      <c r="G106" s="14"/>
      <c r="H106" s="14"/>
      <c r="I106" s="14"/>
    </row>
    <row r="107" spans="1:9" ht="14.4" x14ac:dyDescent="0.3">
      <c r="A107" s="1" t="s">
        <v>189</v>
      </c>
      <c r="B107" s="1">
        <v>0.308959990739822</v>
      </c>
      <c r="C107" s="1">
        <v>-1.51481997966766</v>
      </c>
      <c r="D107" s="1">
        <v>1.0466099977493299</v>
      </c>
      <c r="E107" s="14"/>
      <c r="F107" s="14"/>
      <c r="G107" s="14"/>
      <c r="H107" s="14"/>
      <c r="I107" s="14"/>
    </row>
    <row r="108" spans="1:9" ht="14.4" x14ac:dyDescent="0.3">
      <c r="A108" s="1" t="s">
        <v>190</v>
      </c>
      <c r="B108" s="1">
        <v>-0.88660997152328502</v>
      </c>
      <c r="C108" s="1">
        <v>1.7715599536895801</v>
      </c>
      <c r="D108" s="1">
        <v>1.3215800523757899</v>
      </c>
      <c r="E108" s="14"/>
      <c r="F108" s="14"/>
      <c r="G108" s="14"/>
      <c r="H108" s="14"/>
      <c r="I108" s="14"/>
    </row>
    <row r="109" spans="1:9" ht="14.4" x14ac:dyDescent="0.3">
      <c r="A109" s="1" t="s">
        <v>191</v>
      </c>
      <c r="B109" s="1">
        <v>-0.26855999231338501</v>
      </c>
      <c r="C109" s="1">
        <v>1.82816994190216</v>
      </c>
      <c r="D109" s="1">
        <v>-2.7282400131225599</v>
      </c>
      <c r="E109" s="14"/>
      <c r="F109" s="14"/>
      <c r="G109" s="14"/>
      <c r="H109" s="14"/>
      <c r="I109" s="14"/>
    </row>
    <row r="110" spans="1:9" ht="14.4" x14ac:dyDescent="0.3">
      <c r="A110" s="1" t="s">
        <v>192</v>
      </c>
      <c r="B110" s="1">
        <v>4.9036998748779297</v>
      </c>
      <c r="C110" s="1">
        <v>1.9891300201416</v>
      </c>
      <c r="D110" s="1">
        <v>-0.67010998725891102</v>
      </c>
    </row>
    <row r="111" spans="1:9" ht="14.4" x14ac:dyDescent="0.3">
      <c r="A111" s="1" t="s">
        <v>193</v>
      </c>
      <c r="B111" s="1">
        <v>2.0580101013183598</v>
      </c>
      <c r="C111" s="1">
        <v>2.2910099029540998</v>
      </c>
      <c r="D111" s="1">
        <v>-2.5104799270629901</v>
      </c>
    </row>
    <row r="112" spans="1:9" ht="14.4" x14ac:dyDescent="0.3">
      <c r="A112" s="1" t="s">
        <v>194</v>
      </c>
      <c r="B112" s="1">
        <v>2.9188699722289999</v>
      </c>
      <c r="C112" s="1">
        <v>1.6802400350570701</v>
      </c>
      <c r="D112" s="1">
        <v>0.26862001419067399</v>
      </c>
    </row>
    <row r="113" spans="1:4" ht="14.4" x14ac:dyDescent="0.3">
      <c r="A113" s="1" t="s">
        <v>195</v>
      </c>
      <c r="B113" s="1">
        <v>1.86610996723175</v>
      </c>
      <c r="C113" s="1">
        <v>1.58474004268646</v>
      </c>
      <c r="D113" s="1">
        <v>-0.79544001817703203</v>
      </c>
    </row>
    <row r="114" spans="1:4" ht="14.4" x14ac:dyDescent="0.3">
      <c r="A114" s="1" t="s">
        <v>196</v>
      </c>
      <c r="B114" s="1">
        <v>2.9148399829864502</v>
      </c>
      <c r="C114" s="1">
        <v>1.76429998874664</v>
      </c>
      <c r="D114" s="1">
        <v>2.9492099285125701</v>
      </c>
    </row>
    <row r="115" spans="1:4" ht="14.4" x14ac:dyDescent="0.3">
      <c r="A115" s="1" t="s">
        <v>197</v>
      </c>
      <c r="B115" s="1">
        <v>-3.3805699348449698</v>
      </c>
      <c r="C115" s="1">
        <v>-1.8850200176239</v>
      </c>
      <c r="D115" s="1">
        <v>1.94579005241394</v>
      </c>
    </row>
    <row r="116" spans="1:4" ht="14.4" x14ac:dyDescent="0.3">
      <c r="A116" s="1" t="s">
        <v>198</v>
      </c>
      <c r="B116" s="1">
        <v>-1.80789005756378</v>
      </c>
      <c r="C116" s="1">
        <v>-2.1177399158477801</v>
      </c>
      <c r="D116" s="1">
        <v>3.2685999870300302</v>
      </c>
    </row>
    <row r="117" spans="1:4" ht="14.4" x14ac:dyDescent="0.3">
      <c r="A117" s="1" t="s">
        <v>199</v>
      </c>
      <c r="B117" s="1">
        <v>-0.98316997289657604</v>
      </c>
      <c r="C117" s="1">
        <v>-2.8293499946594198</v>
      </c>
      <c r="D117" s="1">
        <v>1.78691005706787</v>
      </c>
    </row>
    <row r="118" spans="1:4" ht="14.4" x14ac:dyDescent="0.3">
      <c r="A118" s="1" t="s">
        <v>200</v>
      </c>
      <c r="B118" s="1">
        <v>-1.6538399457931501</v>
      </c>
      <c r="C118" s="1">
        <v>-2.8322401046752899</v>
      </c>
      <c r="D118" s="1">
        <v>0.72093999385833696</v>
      </c>
    </row>
    <row r="119" spans="1:4" ht="14.4" x14ac:dyDescent="0.3">
      <c r="A119" s="1" t="s">
        <v>201</v>
      </c>
      <c r="B119" s="1">
        <v>-1.89923000335693</v>
      </c>
      <c r="C119" s="1">
        <v>-2.8702299594879199</v>
      </c>
      <c r="D119" s="1">
        <v>-0.64771997928619396</v>
      </c>
    </row>
    <row r="120" spans="1:4" ht="14.4" x14ac:dyDescent="0.3">
      <c r="A120" s="1" t="s">
        <v>202</v>
      </c>
      <c r="B120" s="1">
        <v>-0.150529995560646</v>
      </c>
      <c r="C120" s="1">
        <v>-4.12156009674072</v>
      </c>
      <c r="D120" s="1">
        <v>1.17770004272461</v>
      </c>
    </row>
    <row r="121" spans="1:4" ht="14.4" x14ac:dyDescent="0.3">
      <c r="A121" s="1" t="s">
        <v>203</v>
      </c>
      <c r="B121" s="1">
        <v>-3.0167200565338099</v>
      </c>
      <c r="C121" s="1">
        <v>-2.73528003692627</v>
      </c>
      <c r="D121" s="1">
        <v>-1.78488004207611</v>
      </c>
    </row>
    <row r="122" spans="1:4" ht="14.4" x14ac:dyDescent="0.3">
      <c r="A122" s="1" t="s">
        <v>204</v>
      </c>
      <c r="B122" s="1">
        <v>-0.57235002517700195</v>
      </c>
      <c r="C122" s="1">
        <v>-1.8682899475097701</v>
      </c>
      <c r="D122" s="1">
        <v>0.982200026512146</v>
      </c>
    </row>
    <row r="123" spans="1:4" ht="14.4" x14ac:dyDescent="0.3">
      <c r="A123" s="1" t="s">
        <v>205</v>
      </c>
      <c r="B123" s="1">
        <v>-0.134639993309975</v>
      </c>
      <c r="C123" s="1">
        <v>-3.5633599758148198</v>
      </c>
      <c r="D123" s="1">
        <v>2.10725998878479</v>
      </c>
    </row>
    <row r="124" spans="1:4" ht="14.4" x14ac:dyDescent="0.3">
      <c r="A124" s="1" t="s">
        <v>206</v>
      </c>
      <c r="B124" s="1">
        <v>-2.7784399986267099</v>
      </c>
      <c r="C124" s="1">
        <v>-3.4014101028442401</v>
      </c>
      <c r="D124" s="1">
        <v>2.5568699836731001</v>
      </c>
    </row>
    <row r="125" spans="1:4" ht="14.4" x14ac:dyDescent="0.3">
      <c r="A125" s="1" t="s">
        <v>207</v>
      </c>
      <c r="B125" s="1">
        <v>-1.64310002326965</v>
      </c>
      <c r="C125" s="1">
        <v>-2.3253300189971902</v>
      </c>
      <c r="D125" s="1">
        <v>-1.6683700084686299</v>
      </c>
    </row>
    <row r="126" spans="1:4" ht="14.4" x14ac:dyDescent="0.3">
      <c r="A126" s="1" t="s">
        <v>208</v>
      </c>
      <c r="B126" s="1">
        <v>-1.9920300245285001</v>
      </c>
      <c r="C126" s="1">
        <v>-3.1249699592590301</v>
      </c>
      <c r="D126" s="1">
        <v>-0.46845000982284501</v>
      </c>
    </row>
    <row r="127" spans="1:4" ht="14.4" x14ac:dyDescent="0.3">
      <c r="A127" s="1" t="s">
        <v>209</v>
      </c>
      <c r="B127" s="1">
        <v>-3.6264600753784202</v>
      </c>
      <c r="C127" s="1">
        <v>-3.1160299777984601</v>
      </c>
      <c r="D127" s="1">
        <v>-2.1666500568389901</v>
      </c>
    </row>
    <row r="128" spans="1:4" ht="14.4" x14ac:dyDescent="0.3">
      <c r="A128" s="1" t="s">
        <v>210</v>
      </c>
      <c r="B128" s="1">
        <v>-2.5147399902343799</v>
      </c>
      <c r="C128" s="1">
        <v>-1.97835004329681</v>
      </c>
      <c r="D128" s="1">
        <v>1.6442699432373</v>
      </c>
    </row>
    <row r="129" spans="1:4" ht="14.4" x14ac:dyDescent="0.3">
      <c r="A129" s="1" t="s">
        <v>211</v>
      </c>
      <c r="B129" s="1">
        <v>-0.58410000801086404</v>
      </c>
      <c r="C129" s="1">
        <v>-2.4290599822997998</v>
      </c>
      <c r="D129" s="1">
        <v>1.3183300495147701</v>
      </c>
    </row>
    <row r="130" spans="1:4" ht="14.4" x14ac:dyDescent="0.3">
      <c r="A130" s="1" t="s">
        <v>212</v>
      </c>
      <c r="B130" s="1">
        <v>-4.0862898826599103</v>
      </c>
      <c r="C130" s="1">
        <v>-2.7353599071502699</v>
      </c>
      <c r="D130" s="1">
        <v>1.03412997722626</v>
      </c>
    </row>
    <row r="131" spans="1:4" ht="14.4" x14ac:dyDescent="0.3">
      <c r="A131" s="1" t="s">
        <v>213</v>
      </c>
      <c r="B131" s="1">
        <v>-7.4765200614929199</v>
      </c>
      <c r="C131" s="1">
        <v>-1.32327997684479</v>
      </c>
      <c r="D131" s="1">
        <v>0.35449999570846602</v>
      </c>
    </row>
    <row r="132" spans="1:4" ht="14.4" x14ac:dyDescent="0.3">
      <c r="A132" s="1" t="s">
        <v>214</v>
      </c>
      <c r="B132" s="1">
        <v>-3.7108700275421098</v>
      </c>
      <c r="C132" s="1">
        <v>-1.35842001438141</v>
      </c>
      <c r="D132" s="1">
        <v>-2.7038700580596902</v>
      </c>
    </row>
    <row r="133" spans="1:4" ht="14.4" x14ac:dyDescent="0.3">
      <c r="A133" s="1" t="s">
        <v>215</v>
      </c>
      <c r="B133" s="1">
        <v>-5.1601700782775897</v>
      </c>
      <c r="C133" s="1">
        <v>-2.82261991500854</v>
      </c>
      <c r="D133" s="1">
        <v>0.975449979305267</v>
      </c>
    </row>
    <row r="134" spans="1:4" ht="14.4" x14ac:dyDescent="0.3">
      <c r="A134" s="1" t="s">
        <v>216</v>
      </c>
      <c r="B134" s="1">
        <v>-4.9569501876831099</v>
      </c>
      <c r="C134" s="1">
        <v>-3.83651995658875</v>
      </c>
      <c r="D134" s="1">
        <v>-0.35510998964309698</v>
      </c>
    </row>
    <row r="135" spans="1:4" ht="14.4" x14ac:dyDescent="0.3">
      <c r="A135" s="1" t="s">
        <v>217</v>
      </c>
      <c r="B135" s="1">
        <v>0.90065997838973999</v>
      </c>
      <c r="C135" s="1">
        <v>-4.1760501861572301</v>
      </c>
      <c r="D135" s="1">
        <v>0.27524998784065202</v>
      </c>
    </row>
    <row r="136" spans="1:4" ht="14.4" x14ac:dyDescent="0.3">
      <c r="A136" s="1" t="s">
        <v>218</v>
      </c>
      <c r="B136" s="1">
        <v>0.52618002891540505</v>
      </c>
      <c r="C136" s="1">
        <v>-2.7753100395202601</v>
      </c>
      <c r="D136" s="1">
        <v>1.5739899873733501</v>
      </c>
    </row>
    <row r="137" spans="1:4" ht="14.4" x14ac:dyDescent="0.3">
      <c r="A137" s="1" t="s">
        <v>219</v>
      </c>
      <c r="B137" s="1">
        <v>0.73214000463485696</v>
      </c>
      <c r="C137" s="1">
        <v>-4.6241002082824698</v>
      </c>
      <c r="D137" s="1">
        <v>-0.63271999359130904</v>
      </c>
    </row>
    <row r="138" spans="1:4" ht="14.4" x14ac:dyDescent="0.3">
      <c r="A138" s="1" t="s">
        <v>220</v>
      </c>
      <c r="B138" s="1">
        <v>-1.34835004806519</v>
      </c>
      <c r="C138" s="1">
        <v>-1.0999399423599201</v>
      </c>
      <c r="D138" s="1">
        <v>-2.3546099662780802</v>
      </c>
    </row>
    <row r="139" spans="1:4" ht="14.4" x14ac:dyDescent="0.3">
      <c r="A139" s="1" t="s">
        <v>221</v>
      </c>
      <c r="B139" s="1">
        <v>-2.18382000923157</v>
      </c>
      <c r="C139" s="1">
        <v>-1.4925400018692001</v>
      </c>
      <c r="D139" s="1">
        <v>8.4810003638267503E-2</v>
      </c>
    </row>
    <row r="140" spans="1:4" ht="14.4" x14ac:dyDescent="0.3">
      <c r="A140" s="1" t="s">
        <v>222</v>
      </c>
      <c r="B140" s="1">
        <v>-4.1567301750183097</v>
      </c>
      <c r="C140" s="1">
        <v>-2.9910199642181401</v>
      </c>
      <c r="D140" s="1">
        <v>0.58599001169204701</v>
      </c>
    </row>
    <row r="141" spans="1:4" ht="14.4" x14ac:dyDescent="0.3">
      <c r="A141" s="1" t="s">
        <v>223</v>
      </c>
      <c r="B141" s="1">
        <v>-4.0432300567626998</v>
      </c>
      <c r="C141" s="1">
        <v>-1.8312900066375699</v>
      </c>
      <c r="D141" s="1">
        <v>-1.5563499927520801</v>
      </c>
    </row>
    <row r="142" spans="1:4" ht="14.4" x14ac:dyDescent="0.3">
      <c r="A142" s="1" t="s">
        <v>224</v>
      </c>
      <c r="B142" s="1">
        <v>-4.8120698928832999</v>
      </c>
      <c r="C142" s="1">
        <v>-1.5889600515365601</v>
      </c>
      <c r="D142" s="1">
        <v>6.6469997167587294E-2</v>
      </c>
    </row>
    <row r="143" spans="1:4" ht="14.4" x14ac:dyDescent="0.3">
      <c r="A143" s="1" t="s">
        <v>225</v>
      </c>
      <c r="B143" s="1">
        <v>-1.7743599414825399</v>
      </c>
      <c r="C143" s="1">
        <v>-0.27480998635292098</v>
      </c>
      <c r="D143" s="1">
        <v>-1.3628499507904099</v>
      </c>
    </row>
    <row r="144" spans="1:4" ht="14.4" x14ac:dyDescent="0.3">
      <c r="A144" s="1" t="s">
        <v>226</v>
      </c>
      <c r="B144" s="1">
        <v>-3.4831700325012198</v>
      </c>
      <c r="C144" s="1">
        <v>-1.2968100309371899</v>
      </c>
      <c r="D144" s="1">
        <v>-2.8674700260162398</v>
      </c>
    </row>
    <row r="145" spans="1:4" ht="14.4" x14ac:dyDescent="0.3">
      <c r="A145" s="1" t="s">
        <v>799</v>
      </c>
      <c r="B145" s="1">
        <v>-3.4477701187133798</v>
      </c>
      <c r="C145" s="1">
        <v>-1.5803200006485001</v>
      </c>
      <c r="D145" s="1">
        <v>-2.3257699012756299</v>
      </c>
    </row>
    <row r="146" spans="1:4" ht="14.4" x14ac:dyDescent="0.3">
      <c r="A146" s="1" t="s">
        <v>800</v>
      </c>
      <c r="B146" s="1">
        <v>-1.8502899408340501</v>
      </c>
      <c r="C146" s="1">
        <v>-0.68191999197006203</v>
      </c>
      <c r="D146" s="1">
        <v>0.91743999719619795</v>
      </c>
    </row>
    <row r="147" spans="1:4" ht="14.4" x14ac:dyDescent="0.3">
      <c r="A147" s="1" t="s">
        <v>801</v>
      </c>
      <c r="B147" s="1">
        <v>-1.73696005344391</v>
      </c>
      <c r="C147" s="1">
        <v>-0.71043998003006004</v>
      </c>
      <c r="D147" s="1">
        <v>0.74839997291564897</v>
      </c>
    </row>
    <row r="148" spans="1:4" ht="14.4" x14ac:dyDescent="0.3">
      <c r="A148" s="1" t="s">
        <v>802</v>
      </c>
      <c r="B148" s="1">
        <v>-1.7185699939727801</v>
      </c>
      <c r="C148" s="1">
        <v>-2.0046899318695099</v>
      </c>
      <c r="D148" s="1">
        <v>-1.21965003013611</v>
      </c>
    </row>
    <row r="149" spans="1:4" ht="14.4" x14ac:dyDescent="0.3">
      <c r="A149" s="1" t="s">
        <v>803</v>
      </c>
      <c r="B149" s="1">
        <v>-2.30419993400574</v>
      </c>
      <c r="C149" s="1">
        <v>-1.01057004928589</v>
      </c>
      <c r="D149" s="1">
        <v>-2.5304899215698198</v>
      </c>
    </row>
    <row r="150" spans="1:4" ht="14.4" x14ac:dyDescent="0.3">
      <c r="A150" s="1" t="s">
        <v>804</v>
      </c>
      <c r="B150" s="1">
        <v>-0.41795000433921797</v>
      </c>
      <c r="C150" s="1">
        <v>-1.4295899868011499</v>
      </c>
      <c r="D150" s="1">
        <v>-0.24232999980449699</v>
      </c>
    </row>
    <row r="151" spans="1:4" ht="14.4" x14ac:dyDescent="0.3">
      <c r="A151" s="1" t="s">
        <v>805</v>
      </c>
      <c r="B151" s="1">
        <v>0.17815999686718001</v>
      </c>
      <c r="C151" s="1">
        <v>-0.53127998113632202</v>
      </c>
      <c r="D151" s="1">
        <v>1.3122700452804601</v>
      </c>
    </row>
    <row r="152" spans="1:4" ht="14.4" x14ac:dyDescent="0.3">
      <c r="A152" s="1" t="s">
        <v>806</v>
      </c>
      <c r="B152" s="1">
        <v>-2.44117999076843</v>
      </c>
      <c r="C152" s="1">
        <v>-0.26629000902175898</v>
      </c>
      <c r="D152" s="1">
        <v>0.40773999691009499</v>
      </c>
    </row>
    <row r="153" spans="1:4" ht="14.4" x14ac:dyDescent="0.3">
      <c r="A153" s="1" t="s">
        <v>807</v>
      </c>
      <c r="B153" s="1">
        <v>-2.44038009643555</v>
      </c>
      <c r="C153" s="1">
        <v>-0.94994997978210405</v>
      </c>
      <c r="D153" s="1">
        <v>0.438309997320175</v>
      </c>
    </row>
    <row r="154" spans="1:4" ht="14.4" x14ac:dyDescent="0.3">
      <c r="A154" s="1" t="s">
        <v>808</v>
      </c>
      <c r="B154" s="1">
        <v>-2.2809200286865199</v>
      </c>
      <c r="C154" s="1">
        <v>-0.95032000541687001</v>
      </c>
      <c r="D154" s="1">
        <v>-1.99247002601624</v>
      </c>
    </row>
    <row r="155" spans="1:4" ht="14.4" x14ac:dyDescent="0.3">
      <c r="A155" s="1" t="s">
        <v>227</v>
      </c>
      <c r="B155" s="1">
        <v>-0.88183999061584495</v>
      </c>
      <c r="C155" s="1">
        <v>-1.9719999283552201E-2</v>
      </c>
      <c r="D155" s="1">
        <v>-0.23863999545574199</v>
      </c>
    </row>
    <row r="156" spans="1:4" ht="14.4" x14ac:dyDescent="0.3">
      <c r="A156" s="1" t="s">
        <v>228</v>
      </c>
      <c r="B156" s="1">
        <v>0.71714001893997203</v>
      </c>
      <c r="C156" s="1">
        <v>-1.43891000747681</v>
      </c>
      <c r="D156" s="1">
        <v>-0.92079997062683105</v>
      </c>
    </row>
    <row r="157" spans="1:4" ht="14.4" x14ac:dyDescent="0.3">
      <c r="A157" s="1" t="s">
        <v>229</v>
      </c>
      <c r="B157" s="1">
        <v>0.92565000057220503</v>
      </c>
      <c r="C157" s="1">
        <v>-1.5318299531936601</v>
      </c>
      <c r="D157" s="1">
        <v>0.512539982795715</v>
      </c>
    </row>
    <row r="158" spans="1:4" ht="14.4" x14ac:dyDescent="0.3">
      <c r="A158" s="1" t="s">
        <v>230</v>
      </c>
      <c r="B158" s="1">
        <v>2.33909010887146</v>
      </c>
      <c r="C158" s="1">
        <v>-2.2474501132965101</v>
      </c>
      <c r="D158" s="1">
        <v>-0.20543000102043199</v>
      </c>
    </row>
    <row r="159" spans="1:4" ht="14.4" x14ac:dyDescent="0.3">
      <c r="A159" s="1" t="s">
        <v>231</v>
      </c>
      <c r="B159" s="1">
        <v>2.9517199993133501</v>
      </c>
      <c r="C159" s="1">
        <v>-1.9682199954986599</v>
      </c>
      <c r="D159" s="1">
        <v>0.79733997583389304</v>
      </c>
    </row>
    <row r="160" spans="1:4" ht="14.4" x14ac:dyDescent="0.3">
      <c r="A160" s="1" t="s">
        <v>232</v>
      </c>
      <c r="B160" s="1">
        <v>-0.132939994335175</v>
      </c>
      <c r="C160" s="1">
        <v>-2.5623199939727801</v>
      </c>
      <c r="D160" s="1">
        <v>-1.77532994747162</v>
      </c>
    </row>
    <row r="161" spans="1:4" ht="14.4" x14ac:dyDescent="0.3">
      <c r="A161" s="1" t="s">
        <v>233</v>
      </c>
      <c r="B161" s="1">
        <v>0.62826997041702304</v>
      </c>
      <c r="C161" s="1">
        <v>0.32109999656677202</v>
      </c>
      <c r="D161" s="1">
        <v>1.8590600490570099</v>
      </c>
    </row>
    <row r="162" spans="1:4" ht="14.4" x14ac:dyDescent="0.3">
      <c r="A162" s="1" t="s">
        <v>234</v>
      </c>
      <c r="B162" s="1">
        <v>0.75595998764038097</v>
      </c>
      <c r="C162" s="1">
        <v>-0.196209996938705</v>
      </c>
      <c r="D162" s="1">
        <v>0.93532997369766202</v>
      </c>
    </row>
    <row r="163" spans="1:4" ht="14.4" x14ac:dyDescent="0.3">
      <c r="A163" s="1" t="s">
        <v>235</v>
      </c>
      <c r="B163" s="1">
        <v>6.1179999262094498E-2</v>
      </c>
      <c r="C163" s="1">
        <v>-1.8337999582290601</v>
      </c>
      <c r="D163" s="1">
        <v>1.2603000402450599</v>
      </c>
    </row>
    <row r="164" spans="1:4" ht="14.4" x14ac:dyDescent="0.3">
      <c r="A164" s="1" t="s">
        <v>236</v>
      </c>
      <c r="B164" s="1">
        <v>2.9096100330352801</v>
      </c>
      <c r="C164" s="1">
        <v>-0.55790001153945901</v>
      </c>
      <c r="D164" s="1">
        <v>0.79386001825332597</v>
      </c>
    </row>
    <row r="165" spans="1:4" ht="14.4" x14ac:dyDescent="0.3">
      <c r="A165" s="1" t="s">
        <v>237</v>
      </c>
      <c r="B165" s="1">
        <v>-1.5825899839401201</v>
      </c>
      <c r="C165" s="1">
        <v>-2.4731800556182901</v>
      </c>
      <c r="D165" s="1">
        <v>0.74141001701355003</v>
      </c>
    </row>
    <row r="166" spans="1:4" ht="14.4" x14ac:dyDescent="0.3">
      <c r="A166" s="1" t="s">
        <v>238</v>
      </c>
      <c r="B166" s="1">
        <v>-2.4961500167846702</v>
      </c>
      <c r="C166" s="1">
        <v>-0.97859001159668002</v>
      </c>
      <c r="D166" s="1">
        <v>-0.24744999408721899</v>
      </c>
    </row>
    <row r="167" spans="1:4" ht="14.4" x14ac:dyDescent="0.3">
      <c r="A167" s="1" t="s">
        <v>239</v>
      </c>
      <c r="B167" s="1">
        <v>0.27728998661041299</v>
      </c>
      <c r="C167" s="1">
        <v>-1.6618800163269001</v>
      </c>
      <c r="D167" s="1">
        <v>-2.74752998352051</v>
      </c>
    </row>
    <row r="168" spans="1:4" ht="14.4" x14ac:dyDescent="0.3">
      <c r="A168" s="1" t="s">
        <v>240</v>
      </c>
      <c r="B168" s="1">
        <v>1.0497699975967401</v>
      </c>
      <c r="C168" s="1">
        <v>-3.18268990516663</v>
      </c>
      <c r="D168" s="1">
        <v>2.3591399192810099</v>
      </c>
    </row>
    <row r="169" spans="1:4" ht="14.4" x14ac:dyDescent="0.3">
      <c r="A169" s="1" t="s">
        <v>241</v>
      </c>
      <c r="B169" s="1">
        <v>-0.74700999259948697</v>
      </c>
      <c r="C169" s="1">
        <v>-2.1049900054931601</v>
      </c>
      <c r="D169" s="1">
        <v>3.6080899238586399</v>
      </c>
    </row>
    <row r="170" spans="1:4" ht="14.4" x14ac:dyDescent="0.3">
      <c r="A170" s="1" t="s">
        <v>242</v>
      </c>
      <c r="B170" s="1">
        <v>-0.14282000064849901</v>
      </c>
      <c r="C170" s="1">
        <v>-0.74076002836227395</v>
      </c>
      <c r="D170" s="1">
        <v>1.2035000324249301</v>
      </c>
    </row>
    <row r="171" spans="1:4" ht="14.4" x14ac:dyDescent="0.3">
      <c r="A171" s="1" t="s">
        <v>243</v>
      </c>
      <c r="B171" s="1">
        <v>0.47609999775886502</v>
      </c>
      <c r="C171" s="1">
        <v>-1.4711600542068499</v>
      </c>
      <c r="D171" s="1">
        <v>0.72663998603820801</v>
      </c>
    </row>
    <row r="172" spans="1:4" ht="14.4" x14ac:dyDescent="0.3">
      <c r="A172" s="1" t="s">
        <v>244</v>
      </c>
      <c r="B172" s="1">
        <v>-1.6060199737548799</v>
      </c>
      <c r="C172" s="1">
        <v>-1.0077699422836299</v>
      </c>
      <c r="D172" s="1">
        <v>-1.50034999847412</v>
      </c>
    </row>
    <row r="173" spans="1:4" ht="14.4" x14ac:dyDescent="0.3">
      <c r="A173" s="1" t="s">
        <v>245</v>
      </c>
      <c r="B173" s="1">
        <v>-1.03470003604889</v>
      </c>
      <c r="C173" s="1">
        <v>-1.10766005516052</v>
      </c>
      <c r="D173" s="1">
        <v>1.44631004333496</v>
      </c>
    </row>
    <row r="174" spans="1:4" ht="14.4" x14ac:dyDescent="0.3">
      <c r="A174" s="1" t="s">
        <v>246</v>
      </c>
      <c r="B174" s="1">
        <v>-0.510290026664734</v>
      </c>
      <c r="C174" s="1">
        <v>-1.6580899953842201</v>
      </c>
      <c r="D174" s="1">
        <v>-0.38729000091552701</v>
      </c>
    </row>
    <row r="175" spans="1:4" ht="14.4" x14ac:dyDescent="0.3">
      <c r="A175" s="1" t="s">
        <v>247</v>
      </c>
      <c r="B175" s="1">
        <v>7.0129998028278406E-2</v>
      </c>
      <c r="C175" s="1">
        <v>-0.50695997476577803</v>
      </c>
      <c r="D175" s="1">
        <v>-1.00190997123718</v>
      </c>
    </row>
    <row r="176" spans="1:4" ht="14.4" x14ac:dyDescent="0.3">
      <c r="A176" s="1" t="s">
        <v>248</v>
      </c>
      <c r="B176" s="1">
        <v>-0.22211000323295599</v>
      </c>
      <c r="C176" s="1">
        <v>-1.70767998695374</v>
      </c>
      <c r="D176" s="1">
        <v>1.41893994808197</v>
      </c>
    </row>
    <row r="177" spans="1:4" ht="14.4" x14ac:dyDescent="0.3">
      <c r="A177" s="1" t="s">
        <v>249</v>
      </c>
      <c r="B177" s="1">
        <v>0.76318001747131303</v>
      </c>
      <c r="C177" s="1">
        <v>-1.4926300048828101</v>
      </c>
      <c r="D177" s="1">
        <v>3.8269400596618701</v>
      </c>
    </row>
    <row r="178" spans="1:4" ht="14.4" x14ac:dyDescent="0.3">
      <c r="A178" s="1" t="s">
        <v>250</v>
      </c>
      <c r="B178" s="1">
        <v>-2.4411699771881099</v>
      </c>
      <c r="C178" s="1">
        <v>-1.1068099737167401</v>
      </c>
      <c r="D178" s="1">
        <v>0.816950023174286</v>
      </c>
    </row>
    <row r="179" spans="1:4" ht="14.4" x14ac:dyDescent="0.3">
      <c r="A179" s="1" t="s">
        <v>251</v>
      </c>
      <c r="B179" s="1">
        <v>-1.06902003288269</v>
      </c>
      <c r="C179" s="1">
        <v>-0.80585998296737704</v>
      </c>
      <c r="D179" s="1">
        <v>0.52333998680114702</v>
      </c>
    </row>
    <row r="180" spans="1:4" ht="14.4" x14ac:dyDescent="0.3">
      <c r="A180" s="1" t="s">
        <v>252</v>
      </c>
      <c r="B180" s="1">
        <v>0.90808999538421598</v>
      </c>
      <c r="C180" s="1">
        <v>-3.5519499778747599</v>
      </c>
      <c r="D180" s="1">
        <v>-3.3962199687957799</v>
      </c>
    </row>
    <row r="181" spans="1:4" ht="14.4" x14ac:dyDescent="0.3">
      <c r="A181" s="1" t="s">
        <v>253</v>
      </c>
      <c r="B181" s="1">
        <v>0.62757998704910301</v>
      </c>
      <c r="C181" s="1">
        <v>-1.98310995101929</v>
      </c>
      <c r="D181" s="1">
        <v>-0.46318000555038502</v>
      </c>
    </row>
    <row r="182" spans="1:4" ht="14.4" x14ac:dyDescent="0.3">
      <c r="A182" s="1" t="s">
        <v>254</v>
      </c>
      <c r="B182" s="1">
        <v>1.9306600093841599</v>
      </c>
      <c r="C182" s="1">
        <v>-3.4328799247741699</v>
      </c>
      <c r="D182" s="1">
        <v>-0.56360000371932995</v>
      </c>
    </row>
    <row r="183" spans="1:4" ht="14.4" x14ac:dyDescent="0.3">
      <c r="A183" s="1" t="s">
        <v>255</v>
      </c>
      <c r="B183" s="1">
        <v>0.89818000793456998</v>
      </c>
      <c r="C183" s="1">
        <v>-2.4712600708007799</v>
      </c>
      <c r="D183" s="1">
        <v>-2.92565989494324</v>
      </c>
    </row>
    <row r="184" spans="1:4" ht="14.4" x14ac:dyDescent="0.3">
      <c r="A184" s="1" t="s">
        <v>256</v>
      </c>
      <c r="B184" s="1">
        <v>2.7909100055694598</v>
      </c>
      <c r="C184" s="1">
        <v>-1.6504700183868399</v>
      </c>
      <c r="D184" s="1">
        <v>1.58399999141693</v>
      </c>
    </row>
    <row r="185" spans="1:4" ht="14.4" x14ac:dyDescent="0.3">
      <c r="A185" s="1" t="s">
        <v>257</v>
      </c>
      <c r="B185" s="1">
        <v>2.4753599166870099</v>
      </c>
      <c r="C185" s="1">
        <v>-2.3996200561523402</v>
      </c>
      <c r="D185" s="1">
        <v>2.8717899322509801</v>
      </c>
    </row>
    <row r="186" spans="1:4" ht="14.4" x14ac:dyDescent="0.3">
      <c r="A186" s="1" t="s">
        <v>258</v>
      </c>
      <c r="B186" s="1">
        <v>4.0676598548889196</v>
      </c>
      <c r="C186" s="1">
        <v>-3.4135599136352499</v>
      </c>
      <c r="D186" s="1">
        <v>0.43198999762535101</v>
      </c>
    </row>
    <row r="187" spans="1:4" ht="14.4" x14ac:dyDescent="0.3">
      <c r="A187" s="1" t="s">
        <v>259</v>
      </c>
      <c r="B187" s="1">
        <v>1.5729899406433101</v>
      </c>
      <c r="C187" s="1">
        <v>-2.4649798870086701</v>
      </c>
      <c r="D187" s="1">
        <v>-0.195730000734329</v>
      </c>
    </row>
    <row r="188" spans="1:4" ht="14.4" x14ac:dyDescent="0.3">
      <c r="A188" s="1" t="s">
        <v>260</v>
      </c>
      <c r="B188" s="1">
        <v>3.07969999313354</v>
      </c>
      <c r="C188" s="1">
        <v>-1.3572399616241499</v>
      </c>
      <c r="D188" s="1">
        <v>2.1228299140930198</v>
      </c>
    </row>
    <row r="189" spans="1:4" ht="14.4" x14ac:dyDescent="0.3">
      <c r="A189" s="1" t="s">
        <v>261</v>
      </c>
      <c r="B189" s="1">
        <v>3.76996994018555</v>
      </c>
      <c r="C189" s="1">
        <v>-3.71272993087769</v>
      </c>
      <c r="D189" s="1">
        <v>0.27053999900817899</v>
      </c>
    </row>
    <row r="190" spans="1:4" ht="14.4" x14ac:dyDescent="0.3">
      <c r="A190" s="1" t="s">
        <v>262</v>
      </c>
      <c r="B190" s="1">
        <v>1.5937700271606401</v>
      </c>
      <c r="C190" s="1">
        <v>0.59505999088287398</v>
      </c>
      <c r="D190" s="1">
        <v>2.0592000484466602</v>
      </c>
    </row>
    <row r="191" spans="1:4" ht="14.4" x14ac:dyDescent="0.3">
      <c r="A191" s="1" t="s">
        <v>263</v>
      </c>
      <c r="B191" s="1">
        <v>1.7780799865722701</v>
      </c>
      <c r="C191" s="1">
        <v>0.35589998960495001</v>
      </c>
      <c r="D191" s="1">
        <v>-1.00724005699158</v>
      </c>
    </row>
    <row r="192" spans="1:4" ht="14.4" x14ac:dyDescent="0.3">
      <c r="A192" s="1" t="s">
        <v>264</v>
      </c>
      <c r="B192" s="1">
        <v>-0.87410998344421398</v>
      </c>
      <c r="C192" s="1">
        <v>-0.45454999804496798</v>
      </c>
      <c r="D192" s="1">
        <v>-0.44314000010490401</v>
      </c>
    </row>
    <row r="193" spans="1:4" ht="14.4" x14ac:dyDescent="0.3">
      <c r="A193" s="1" t="s">
        <v>265</v>
      </c>
      <c r="B193" s="1">
        <v>-1.68598997592926</v>
      </c>
      <c r="C193" s="1">
        <v>0.94006001949310303</v>
      </c>
      <c r="D193" s="1">
        <v>2.96400003135204E-2</v>
      </c>
    </row>
    <row r="194" spans="1:4" ht="14.4" x14ac:dyDescent="0.3">
      <c r="A194" s="1" t="s">
        <v>266</v>
      </c>
      <c r="B194" s="1">
        <v>-2.06059002876282</v>
      </c>
      <c r="C194" s="1">
        <v>1.2744899988174401</v>
      </c>
      <c r="D194" s="1">
        <v>-0.77613997459411599</v>
      </c>
    </row>
    <row r="195" spans="1:4" ht="14.4" x14ac:dyDescent="0.3">
      <c r="A195" s="1" t="s">
        <v>267</v>
      </c>
      <c r="B195" s="1">
        <v>0.71744000911712602</v>
      </c>
      <c r="C195" s="1">
        <v>-1.3912500143051101</v>
      </c>
      <c r="D195" s="1">
        <v>-1.5153100490570099</v>
      </c>
    </row>
    <row r="196" spans="1:4" ht="14.4" x14ac:dyDescent="0.3">
      <c r="A196" s="1" t="s">
        <v>268</v>
      </c>
      <c r="B196" s="1">
        <v>3.0768098831176798</v>
      </c>
      <c r="C196" s="1">
        <v>-0.27922999858856201</v>
      </c>
      <c r="D196" s="1">
        <v>-2.65694999694824</v>
      </c>
    </row>
    <row r="197" spans="1:4" ht="14.4" x14ac:dyDescent="0.3">
      <c r="A197" s="1" t="s">
        <v>269</v>
      </c>
      <c r="B197" s="1">
        <v>0.237200006842613</v>
      </c>
      <c r="C197" s="1">
        <v>-0.89148998260498002</v>
      </c>
      <c r="D197" s="1">
        <v>-8.2290001213550595E-2</v>
      </c>
    </row>
    <row r="198" spans="1:4" ht="14.4" x14ac:dyDescent="0.3">
      <c r="A198" s="1" t="s">
        <v>270</v>
      </c>
      <c r="B198" s="1">
        <v>0.54294997453689597</v>
      </c>
      <c r="C198" s="1">
        <v>-2.36898994445801</v>
      </c>
      <c r="D198" s="1">
        <v>-2.6909699440002401</v>
      </c>
    </row>
    <row r="199" spans="1:4" ht="14.4" x14ac:dyDescent="0.3">
      <c r="A199" s="1" t="s">
        <v>271</v>
      </c>
      <c r="B199" s="1">
        <v>1.8774399757385301</v>
      </c>
      <c r="C199" s="1">
        <v>-1.07625997066498</v>
      </c>
      <c r="D199" s="1">
        <v>-0.75940001010894798</v>
      </c>
    </row>
    <row r="200" spans="1:4" ht="14.4" x14ac:dyDescent="0.3">
      <c r="A200" s="1" t="s">
        <v>272</v>
      </c>
      <c r="B200" s="1">
        <v>-2.7194900512695299</v>
      </c>
      <c r="C200" s="1">
        <v>1.8994499444961499</v>
      </c>
      <c r="D200" s="1">
        <v>-0.79670000076293901</v>
      </c>
    </row>
    <row r="201" spans="1:4" ht="14.4" x14ac:dyDescent="0.3">
      <c r="A201" s="1" t="s">
        <v>273</v>
      </c>
      <c r="B201" s="1">
        <v>-1.3485200405120801</v>
      </c>
      <c r="C201" s="1">
        <v>1.59192001819611</v>
      </c>
      <c r="D201" s="1">
        <v>-1.36105000972748</v>
      </c>
    </row>
    <row r="202" spans="1:4" ht="14.4" x14ac:dyDescent="0.3">
      <c r="A202" s="1" t="s">
        <v>274</v>
      </c>
      <c r="B202" s="1">
        <v>-2.4146900177002002</v>
      </c>
      <c r="C202" s="1">
        <v>0.91908997297286998</v>
      </c>
      <c r="D202" s="1">
        <v>0.17851999402046201</v>
      </c>
    </row>
    <row r="203" spans="1:4" ht="14.4" x14ac:dyDescent="0.3">
      <c r="A203" s="1" t="s">
        <v>275</v>
      </c>
      <c r="B203" s="1">
        <v>-0.180849999189377</v>
      </c>
      <c r="C203" s="1">
        <v>-5.2170000970363603E-2</v>
      </c>
      <c r="D203" s="1">
        <v>-0.73689997196197499</v>
      </c>
    </row>
    <row r="204" spans="1:4" ht="14.4" x14ac:dyDescent="0.3">
      <c r="A204" s="1" t="s">
        <v>276</v>
      </c>
      <c r="B204" s="1">
        <v>0.47901999950408902</v>
      </c>
      <c r="C204" s="1">
        <v>0.83386999368667603</v>
      </c>
      <c r="D204" s="1">
        <v>-1.26480996608734</v>
      </c>
    </row>
    <row r="205" spans="1:4" ht="14.4" x14ac:dyDescent="0.3">
      <c r="A205" s="1" t="s">
        <v>277</v>
      </c>
      <c r="B205" s="1">
        <v>-4.8450000584125498E-2</v>
      </c>
      <c r="C205" s="1">
        <v>-0.50067001581192005</v>
      </c>
      <c r="D205" s="1">
        <v>0.47986999154090898</v>
      </c>
    </row>
    <row r="206" spans="1:4" ht="14.4" x14ac:dyDescent="0.3">
      <c r="A206" s="1" t="s">
        <v>278</v>
      </c>
      <c r="B206" s="1">
        <v>0.79736000299453702</v>
      </c>
      <c r="C206" s="1">
        <v>-0.48515999317169201</v>
      </c>
      <c r="D206" s="1">
        <v>3.0845301151275599</v>
      </c>
    </row>
    <row r="207" spans="1:4" ht="14.4" x14ac:dyDescent="0.3">
      <c r="A207" s="1" t="s">
        <v>279</v>
      </c>
      <c r="B207" s="1">
        <v>-0.19447000324726099</v>
      </c>
      <c r="C207" s="1">
        <v>-1.5273699760437001</v>
      </c>
      <c r="D207" s="1">
        <v>1.4393399953842201</v>
      </c>
    </row>
    <row r="208" spans="1:4" ht="14.4" x14ac:dyDescent="0.3">
      <c r="A208" s="1" t="s">
        <v>280</v>
      </c>
      <c r="B208" s="1">
        <v>8.0360002815723405E-2</v>
      </c>
      <c r="C208" s="1">
        <v>-0.27627998590469399</v>
      </c>
      <c r="D208" s="1">
        <v>2.0153899192810099</v>
      </c>
    </row>
    <row r="209" spans="1:4" ht="14.4" x14ac:dyDescent="0.3">
      <c r="A209" s="1" t="s">
        <v>281</v>
      </c>
      <c r="B209" s="1">
        <v>-1.04352998733521</v>
      </c>
      <c r="C209" s="1">
        <v>0.43935000896453902</v>
      </c>
      <c r="D209" s="1">
        <v>-0.16709999740123699</v>
      </c>
    </row>
    <row r="210" spans="1:4" ht="14.4" x14ac:dyDescent="0.3">
      <c r="A210" s="1" t="s">
        <v>282</v>
      </c>
      <c r="B210" s="1">
        <v>2.4654500484466602</v>
      </c>
      <c r="C210" s="1">
        <v>-2.1105899810790998</v>
      </c>
      <c r="D210" s="1">
        <v>2.1129100322723402</v>
      </c>
    </row>
    <row r="211" spans="1:4" ht="14.4" x14ac:dyDescent="0.3">
      <c r="A211" s="1" t="s">
        <v>283</v>
      </c>
      <c r="B211" s="1">
        <v>0.54794001579284701</v>
      </c>
      <c r="C211" s="1">
        <v>-1.1100000143051101</v>
      </c>
      <c r="D211" s="1">
        <v>-2.38679003715515</v>
      </c>
    </row>
    <row r="212" spans="1:4" ht="14.4" x14ac:dyDescent="0.3">
      <c r="A212" s="1" t="s">
        <v>284</v>
      </c>
      <c r="B212" s="1">
        <v>1.40049004554749</v>
      </c>
      <c r="C212" s="1">
        <v>-0.79342001676559404</v>
      </c>
      <c r="D212" s="1">
        <v>-2.5999898910522501</v>
      </c>
    </row>
    <row r="213" spans="1:4" ht="14.4" x14ac:dyDescent="0.3">
      <c r="A213" s="1" t="s">
        <v>285</v>
      </c>
      <c r="B213" s="1">
        <v>1.29030001163483</v>
      </c>
      <c r="C213" s="1">
        <v>-2.3745799064636199</v>
      </c>
      <c r="D213" s="1">
        <v>0.1317999958992</v>
      </c>
    </row>
    <row r="214" spans="1:4" ht="14.4" x14ac:dyDescent="0.3">
      <c r="A214" s="1" t="s">
        <v>286</v>
      </c>
      <c r="B214" s="1">
        <v>1.20539999008179</v>
      </c>
      <c r="C214" s="1">
        <v>0.118359997868538</v>
      </c>
      <c r="D214" s="1">
        <v>-0.59084999561309803</v>
      </c>
    </row>
    <row r="215" spans="1:4" ht="14.4" x14ac:dyDescent="0.3">
      <c r="A215" s="1" t="s">
        <v>287</v>
      </c>
      <c r="B215" s="1">
        <v>0.24338999390602101</v>
      </c>
      <c r="C215" s="1">
        <v>-0.93892997503280595</v>
      </c>
      <c r="D215" s="1">
        <v>-1.83232998847961</v>
      </c>
    </row>
    <row r="216" spans="1:4" ht="14.4" x14ac:dyDescent="0.3">
      <c r="A216" s="1" t="s">
        <v>288</v>
      </c>
      <c r="B216" s="1">
        <v>0.62115997076034501</v>
      </c>
      <c r="C216" s="1">
        <v>-2.3843901157379199</v>
      </c>
      <c r="D216" s="1">
        <v>0.42612001299858099</v>
      </c>
    </row>
    <row r="217" spans="1:4" ht="14.4" x14ac:dyDescent="0.3">
      <c r="A217" s="1" t="s">
        <v>289</v>
      </c>
      <c r="B217" s="1">
        <v>0.77232998609542802</v>
      </c>
      <c r="C217" s="1">
        <v>-2.0435500144958501</v>
      </c>
      <c r="D217" s="1">
        <v>4.9800002016127101E-3</v>
      </c>
    </row>
    <row r="218" spans="1:4" ht="14.4" x14ac:dyDescent="0.3">
      <c r="A218" s="1" t="s">
        <v>290</v>
      </c>
      <c r="B218" s="1">
        <v>0.29624000191688499</v>
      </c>
      <c r="C218" s="1">
        <v>-1.6219300031662001</v>
      </c>
      <c r="D218" s="1">
        <v>0.605759978294373</v>
      </c>
    </row>
    <row r="219" spans="1:4" ht="14.4" x14ac:dyDescent="0.3">
      <c r="A219" s="1" t="s">
        <v>291</v>
      </c>
      <c r="B219" s="1">
        <v>0.96771001815795898</v>
      </c>
      <c r="C219" s="1">
        <v>-2.2001800537109402</v>
      </c>
      <c r="D219" s="1">
        <v>-1.34188997745514</v>
      </c>
    </row>
    <row r="220" spans="1:4" ht="14.4" x14ac:dyDescent="0.3">
      <c r="A220" s="1" t="s">
        <v>292</v>
      </c>
      <c r="B220" s="1">
        <v>2.6254200935363801</v>
      </c>
      <c r="C220" s="1">
        <v>-3.3896300792694101</v>
      </c>
      <c r="D220" s="1">
        <v>2.25177001953125</v>
      </c>
    </row>
    <row r="221" spans="1:4" ht="14.4" x14ac:dyDescent="0.3">
      <c r="A221" s="1" t="s">
        <v>293</v>
      </c>
      <c r="B221" s="1">
        <v>0.10431999713182399</v>
      </c>
      <c r="C221" s="1">
        <v>-2.8421599864959699</v>
      </c>
      <c r="D221" s="1">
        <v>2.3867499828338601</v>
      </c>
    </row>
    <row r="222" spans="1:4" ht="14.4" x14ac:dyDescent="0.3">
      <c r="A222" s="1" t="s">
        <v>294</v>
      </c>
      <c r="B222" s="1">
        <v>1.50546002388</v>
      </c>
      <c r="C222" s="1">
        <v>-2.9021399021148699</v>
      </c>
      <c r="D222" s="1">
        <v>2.3033499717712398</v>
      </c>
    </row>
    <row r="223" spans="1:4" ht="14.4" x14ac:dyDescent="0.3">
      <c r="A223" s="1" t="s">
        <v>295</v>
      </c>
      <c r="B223" s="1">
        <v>-1.09194004535675</v>
      </c>
      <c r="C223" s="1">
        <v>-1.8653700351715099</v>
      </c>
      <c r="D223" s="1">
        <v>1.6489000320434599</v>
      </c>
    </row>
    <row r="224" spans="1:4" ht="14.4" x14ac:dyDescent="0.3">
      <c r="A224" s="1" t="s">
        <v>296</v>
      </c>
      <c r="B224" s="1">
        <v>-0.53223997354507402</v>
      </c>
      <c r="C224" s="1">
        <v>-1.34956002235413</v>
      </c>
      <c r="D224" s="1">
        <v>1.50919997692108</v>
      </c>
    </row>
    <row r="225" spans="1:4" ht="14.4" x14ac:dyDescent="0.3">
      <c r="A225" s="1" t="s">
        <v>297</v>
      </c>
      <c r="B225" s="1">
        <v>-0.76930999755859397</v>
      </c>
      <c r="C225" s="1">
        <v>-1.99732005596161</v>
      </c>
      <c r="D225" s="1">
        <v>-0.78112000226974498</v>
      </c>
    </row>
    <row r="226" spans="1:4" ht="14.4" x14ac:dyDescent="0.3">
      <c r="A226" s="1" t="s">
        <v>298</v>
      </c>
      <c r="B226" s="1">
        <v>0.84403997659683205</v>
      </c>
      <c r="C226" s="1">
        <v>-1.72461998462677</v>
      </c>
      <c r="D226" s="1">
        <v>1.85037004947662</v>
      </c>
    </row>
    <row r="227" spans="1:4" ht="14.4" x14ac:dyDescent="0.3">
      <c r="A227" s="1" t="s">
        <v>299</v>
      </c>
      <c r="B227" s="1">
        <v>1.8773399591445901</v>
      </c>
      <c r="C227" s="1">
        <v>-1.9256000518798799</v>
      </c>
      <c r="D227" s="1">
        <v>1.36568999290466</v>
      </c>
    </row>
    <row r="228" spans="1:4" ht="14.4" x14ac:dyDescent="0.3">
      <c r="A228" s="1" t="s">
        <v>300</v>
      </c>
      <c r="B228" s="1">
        <v>-2.0339999198913601</v>
      </c>
      <c r="C228" s="1">
        <v>-2.1977798938751198</v>
      </c>
      <c r="D228" s="1">
        <v>1.5815999507904099</v>
      </c>
    </row>
    <row r="229" spans="1:4" ht="14.4" x14ac:dyDescent="0.3">
      <c r="A229" s="1" t="s">
        <v>301</v>
      </c>
      <c r="B229" s="1">
        <v>0.17389999330043801</v>
      </c>
      <c r="C229" s="1">
        <v>-2.7904200553893999</v>
      </c>
      <c r="D229" s="1">
        <v>-0.89336001873016402</v>
      </c>
    </row>
    <row r="230" spans="1:4" ht="14.4" x14ac:dyDescent="0.3">
      <c r="A230" s="1" t="s">
        <v>302</v>
      </c>
      <c r="B230" s="1">
        <v>0.52960997819900502</v>
      </c>
      <c r="C230" s="1">
        <v>-0.14303000271320301</v>
      </c>
      <c r="D230" s="1">
        <v>1.68715000152588</v>
      </c>
    </row>
    <row r="231" spans="1:4" ht="14.4" x14ac:dyDescent="0.3">
      <c r="A231" s="1" t="s">
        <v>303</v>
      </c>
      <c r="B231" s="1">
        <v>-6.8790003657341003E-2</v>
      </c>
      <c r="C231" s="1">
        <v>-0.74633002281188998</v>
      </c>
      <c r="D231" s="1">
        <v>0.42961001396179199</v>
      </c>
    </row>
    <row r="232" spans="1:4" ht="14.4" x14ac:dyDescent="0.3">
      <c r="A232" s="1" t="s">
        <v>304</v>
      </c>
      <c r="B232" s="1">
        <v>0.88577997684478804</v>
      </c>
      <c r="C232" s="1">
        <v>-1.15171003341675</v>
      </c>
      <c r="D232" s="1">
        <v>2.5524098873138401</v>
      </c>
    </row>
    <row r="233" spans="1:4" ht="14.4" x14ac:dyDescent="0.3">
      <c r="A233" s="1" t="s">
        <v>305</v>
      </c>
      <c r="B233" s="1">
        <v>-1.6809999942779499E-2</v>
      </c>
      <c r="C233" s="1">
        <v>-0.60202002525329601</v>
      </c>
      <c r="D233" s="1">
        <v>1.29463994503021</v>
      </c>
    </row>
    <row r="234" spans="1:4" ht="14.4" x14ac:dyDescent="0.3">
      <c r="A234" s="1" t="s">
        <v>306</v>
      </c>
      <c r="B234" s="1">
        <v>0.20949000120163</v>
      </c>
      <c r="C234" s="1">
        <v>0.32897999882698098</v>
      </c>
      <c r="D234" s="1">
        <v>-1.4102300405502299</v>
      </c>
    </row>
    <row r="235" spans="1:4" ht="14.4" x14ac:dyDescent="0.3">
      <c r="A235" s="1" t="s">
        <v>809</v>
      </c>
      <c r="B235" s="1">
        <v>0.62542998790741</v>
      </c>
      <c r="C235" s="1">
        <v>0.113020002841949</v>
      </c>
      <c r="D235" s="1">
        <v>-0.55322998762130704</v>
      </c>
    </row>
    <row r="236" spans="1:4" ht="14.4" x14ac:dyDescent="0.3">
      <c r="A236" s="1" t="s">
        <v>810</v>
      </c>
      <c r="B236" s="1">
        <v>-0.14996999502182001</v>
      </c>
      <c r="C236" s="1">
        <v>-0.60554999113082897</v>
      </c>
      <c r="D236" s="1">
        <v>1.51163005828857</v>
      </c>
    </row>
    <row r="237" spans="1:4" ht="14.4" x14ac:dyDescent="0.3">
      <c r="A237" s="1" t="s">
        <v>811</v>
      </c>
      <c r="B237" s="1">
        <v>-0.61640000343322798</v>
      </c>
      <c r="C237" s="1">
        <v>-0.245719999074936</v>
      </c>
      <c r="D237" s="1">
        <v>-1.0518399477005</v>
      </c>
    </row>
    <row r="238" spans="1:4" ht="14.4" x14ac:dyDescent="0.3">
      <c r="A238" s="1" t="s">
        <v>812</v>
      </c>
      <c r="B238" s="1">
        <v>1.2290899753570601</v>
      </c>
      <c r="C238" s="1">
        <v>2.3306200504303001</v>
      </c>
      <c r="D238" s="1">
        <v>-0.41225001215934798</v>
      </c>
    </row>
    <row r="239" spans="1:4" ht="14.4" x14ac:dyDescent="0.3">
      <c r="A239" s="1" t="s">
        <v>813</v>
      </c>
      <c r="B239" s="1">
        <v>1.8440400362014799</v>
      </c>
      <c r="C239" s="1">
        <v>-0.32550999522209201</v>
      </c>
      <c r="D239" s="1">
        <v>0.11016999930143399</v>
      </c>
    </row>
    <row r="240" spans="1:4" ht="14.4" x14ac:dyDescent="0.3">
      <c r="A240" s="1" t="s">
        <v>307</v>
      </c>
      <c r="B240" s="1">
        <v>4.1600000113248797E-2</v>
      </c>
      <c r="C240" s="1">
        <v>2.2090098857879599</v>
      </c>
      <c r="D240" s="1">
        <v>-1.5668100118637101</v>
      </c>
    </row>
    <row r="241" spans="1:4" ht="14.4" x14ac:dyDescent="0.3">
      <c r="A241" s="1" t="s">
        <v>308</v>
      </c>
      <c r="B241" s="1">
        <v>0.93470001220703103</v>
      </c>
      <c r="C241" s="1">
        <v>-1.8406399488449099</v>
      </c>
      <c r="D241" s="1">
        <v>-1.79367995262146</v>
      </c>
    </row>
    <row r="242" spans="1:4" ht="14.4" x14ac:dyDescent="0.3">
      <c r="A242" s="1" t="s">
        <v>309</v>
      </c>
      <c r="B242" s="1">
        <v>0.51056998968124401</v>
      </c>
      <c r="C242" s="1">
        <v>-1.30920994281769</v>
      </c>
      <c r="D242" s="1">
        <v>-1.7096600532531701</v>
      </c>
    </row>
    <row r="243" spans="1:4" ht="14.4" x14ac:dyDescent="0.3">
      <c r="A243" s="1" t="s">
        <v>310</v>
      </c>
      <c r="B243" s="1">
        <v>0.81764000654220603</v>
      </c>
      <c r="C243" s="1">
        <v>-2.15797996520996</v>
      </c>
      <c r="D243" s="1">
        <v>1.35766005516052</v>
      </c>
    </row>
    <row r="244" spans="1:4" ht="14.4" x14ac:dyDescent="0.3">
      <c r="A244" s="1" t="s">
        <v>311</v>
      </c>
      <c r="B244" s="1">
        <v>1.2796700000762899</v>
      </c>
      <c r="C244" s="1">
        <v>-0.68194001913070701</v>
      </c>
      <c r="D244" s="1">
        <v>-2.1177000999450701</v>
      </c>
    </row>
    <row r="245" spans="1:4" ht="14.4" x14ac:dyDescent="0.3">
      <c r="A245" s="1" t="s">
        <v>312</v>
      </c>
      <c r="B245" s="1">
        <v>1.70878005027771</v>
      </c>
      <c r="C245" s="1">
        <v>3.0092899799346902</v>
      </c>
      <c r="D245" s="1">
        <v>1.87413001060486</v>
      </c>
    </row>
    <row r="246" spans="1:4" ht="14.4" x14ac:dyDescent="0.3">
      <c r="A246" s="1" t="s">
        <v>313</v>
      </c>
      <c r="B246" s="1">
        <v>1.0815299749374401</v>
      </c>
      <c r="C246" s="1">
        <v>0.422280013561249</v>
      </c>
      <c r="D246" s="1">
        <v>-2.31188988685608</v>
      </c>
    </row>
    <row r="247" spans="1:4" ht="14.4" x14ac:dyDescent="0.3">
      <c r="A247" s="1" t="s">
        <v>314</v>
      </c>
      <c r="B247" s="1">
        <v>1.6179900169372601</v>
      </c>
      <c r="C247" s="1">
        <v>1.5857900381088299</v>
      </c>
      <c r="D247" s="1">
        <v>0.48221999406814597</v>
      </c>
    </row>
    <row r="248" spans="1:4" ht="14.4" x14ac:dyDescent="0.3">
      <c r="A248" s="1" t="s">
        <v>315</v>
      </c>
      <c r="B248" s="1">
        <v>0.23942999541759499</v>
      </c>
      <c r="C248" s="1">
        <v>0.419270008802414</v>
      </c>
      <c r="D248" s="1">
        <v>-0.74312001466751099</v>
      </c>
    </row>
    <row r="249" spans="1:4" ht="14.4" x14ac:dyDescent="0.3">
      <c r="A249" s="1" t="s">
        <v>316</v>
      </c>
      <c r="B249" s="1">
        <v>1.36722004413605</v>
      </c>
      <c r="C249" s="1">
        <v>0.49825999140739402</v>
      </c>
      <c r="D249" s="1">
        <v>-1.5377099514007599</v>
      </c>
    </row>
    <row r="250" spans="1:4" ht="14.4" x14ac:dyDescent="0.3">
      <c r="A250" s="1" t="s">
        <v>317</v>
      </c>
      <c r="B250" s="1">
        <v>-1.4530500173568699</v>
      </c>
      <c r="C250" s="1">
        <v>1.0027500391006501</v>
      </c>
      <c r="D250" s="1">
        <v>0.31018000841140703</v>
      </c>
    </row>
    <row r="251" spans="1:4" ht="14.4" x14ac:dyDescent="0.3">
      <c r="A251" s="1" t="s">
        <v>318</v>
      </c>
      <c r="B251" s="1">
        <v>-4.2739998549222898E-2</v>
      </c>
      <c r="C251" s="1">
        <v>0.76295000314712502</v>
      </c>
      <c r="D251" s="1">
        <v>0.63529998064041104</v>
      </c>
    </row>
    <row r="252" spans="1:4" ht="14.4" x14ac:dyDescent="0.3">
      <c r="A252" s="1" t="s">
        <v>319</v>
      </c>
      <c r="B252" s="1">
        <v>-1.8694499731063801</v>
      </c>
      <c r="C252" s="1">
        <v>0.56418997049331698</v>
      </c>
      <c r="D252" s="1">
        <v>8.6570002138614696E-2</v>
      </c>
    </row>
    <row r="253" spans="1:4" ht="14.4" x14ac:dyDescent="0.3">
      <c r="A253" s="1" t="s">
        <v>320</v>
      </c>
      <c r="B253" s="1">
        <v>-1.6529300212860101</v>
      </c>
      <c r="C253" s="1">
        <v>-0.28310999274253801</v>
      </c>
      <c r="D253" s="1">
        <v>-1.4032800197601301</v>
      </c>
    </row>
    <row r="254" spans="1:4" ht="14.4" x14ac:dyDescent="0.3">
      <c r="A254" s="1" t="s">
        <v>321</v>
      </c>
      <c r="B254" s="1">
        <v>-1.57419002056122</v>
      </c>
      <c r="C254" s="1">
        <v>0.427260011434555</v>
      </c>
      <c r="D254" s="1">
        <v>-1.89805996417999</v>
      </c>
    </row>
    <row r="255" spans="1:4" ht="14.4" x14ac:dyDescent="0.3">
      <c r="A255" s="1" t="s">
        <v>322</v>
      </c>
      <c r="B255" s="1">
        <v>-1.5391499996185301</v>
      </c>
      <c r="C255" s="1">
        <v>-0.21592000126838701</v>
      </c>
      <c r="D255" s="1">
        <v>3.4264900684356698</v>
      </c>
    </row>
    <row r="256" spans="1:4" ht="14.4" x14ac:dyDescent="0.3">
      <c r="A256" s="1" t="s">
        <v>323</v>
      </c>
      <c r="B256" s="1">
        <v>1.2190000154078E-2</v>
      </c>
      <c r="C256" s="1">
        <v>-0.163450002670288</v>
      </c>
      <c r="D256" s="1">
        <v>0.92027002573013295</v>
      </c>
    </row>
    <row r="257" spans="1:4" ht="14.4" x14ac:dyDescent="0.3">
      <c r="A257" s="1" t="s">
        <v>324</v>
      </c>
      <c r="B257" s="1">
        <v>0.799000024795532</v>
      </c>
      <c r="C257" s="1">
        <v>0.22564999759197199</v>
      </c>
      <c r="D257" s="1">
        <v>1.9810000434517899E-2</v>
      </c>
    </row>
    <row r="258" spans="1:4" ht="14.4" x14ac:dyDescent="0.3">
      <c r="A258" s="1" t="s">
        <v>325</v>
      </c>
      <c r="B258" s="1">
        <v>-1.1110600233078001</v>
      </c>
      <c r="C258" s="1">
        <v>-0.26194998621940602</v>
      </c>
      <c r="D258" s="1">
        <v>1.39705002307892</v>
      </c>
    </row>
    <row r="259" spans="1:4" ht="14.4" x14ac:dyDescent="0.3">
      <c r="A259" s="1" t="s">
        <v>326</v>
      </c>
      <c r="B259" s="1">
        <v>1.5113400220871001</v>
      </c>
      <c r="C259" s="1">
        <v>1.64730000495911</v>
      </c>
      <c r="D259" s="1">
        <v>0.46761998534202598</v>
      </c>
    </row>
    <row r="260" spans="1:4" ht="14.4" x14ac:dyDescent="0.3">
      <c r="A260" s="1" t="s">
        <v>327</v>
      </c>
      <c r="B260" s="1">
        <v>-0.56093001365661599</v>
      </c>
      <c r="C260" s="1">
        <v>0.35828998684883101</v>
      </c>
      <c r="D260" s="1">
        <v>-0.80611997842788696</v>
      </c>
    </row>
    <row r="261" spans="1:4" ht="14.4" x14ac:dyDescent="0.3">
      <c r="A261" s="1" t="s">
        <v>328</v>
      </c>
      <c r="B261" s="1">
        <v>1.5374900102615401</v>
      </c>
      <c r="C261" s="1">
        <v>-1.6026699542999301</v>
      </c>
      <c r="D261" s="1">
        <v>4.0299999527633199E-3</v>
      </c>
    </row>
    <row r="262" spans="1:4" ht="14.4" x14ac:dyDescent="0.3">
      <c r="A262" s="1" t="s">
        <v>329</v>
      </c>
      <c r="B262" s="1">
        <v>1.84268999099731</v>
      </c>
      <c r="C262" s="1">
        <v>-0.49724999070167503</v>
      </c>
      <c r="D262" s="1">
        <v>-1.2633299827575699</v>
      </c>
    </row>
    <row r="263" spans="1:4" ht="14.4" x14ac:dyDescent="0.3">
      <c r="A263" s="1" t="s">
        <v>330</v>
      </c>
      <c r="B263" s="1">
        <v>2.8958399295806898</v>
      </c>
      <c r="C263" s="1">
        <v>0.35980999469757102</v>
      </c>
      <c r="D263" s="1">
        <v>-2.0290899276733398</v>
      </c>
    </row>
    <row r="264" spans="1:4" ht="14.4" x14ac:dyDescent="0.3">
      <c r="A264" s="1" t="s">
        <v>331</v>
      </c>
      <c r="B264" s="1">
        <v>2.9116699695587198</v>
      </c>
      <c r="C264" s="1">
        <v>1.3631500005721999</v>
      </c>
      <c r="D264" s="1">
        <v>2.7817599773407</v>
      </c>
    </row>
    <row r="265" spans="1:4" ht="14.4" x14ac:dyDescent="0.3">
      <c r="A265" s="1" t="s">
        <v>814</v>
      </c>
      <c r="B265" s="1">
        <v>-3.97476005554199</v>
      </c>
      <c r="C265" s="1">
        <v>0.41043999791145303</v>
      </c>
      <c r="D265" s="1">
        <v>-1.0339499711990401</v>
      </c>
    </row>
    <row r="266" spans="1:4" ht="14.4" x14ac:dyDescent="0.3">
      <c r="A266" s="1" t="s">
        <v>815</v>
      </c>
      <c r="B266" s="1">
        <v>-3.0712099075317401</v>
      </c>
      <c r="C266" s="1">
        <v>0.28883999586105302</v>
      </c>
      <c r="D266" s="1">
        <v>-1.2410199642181401</v>
      </c>
    </row>
    <row r="267" spans="1:4" ht="14.4" x14ac:dyDescent="0.3">
      <c r="A267" s="1" t="s">
        <v>332</v>
      </c>
      <c r="B267" s="1">
        <v>-3.9567101001739502</v>
      </c>
      <c r="C267" s="1">
        <v>-0.70737999677658103</v>
      </c>
      <c r="D267" s="1">
        <v>-0.24681000411510501</v>
      </c>
    </row>
    <row r="268" spans="1:4" ht="14.4" x14ac:dyDescent="0.3">
      <c r="A268" s="1" t="s">
        <v>333</v>
      </c>
      <c r="B268" s="1">
        <v>-4.6835598945617702</v>
      </c>
      <c r="C268" s="1">
        <v>1.1014100313186601</v>
      </c>
      <c r="D268" s="1">
        <v>1.1695699691772501</v>
      </c>
    </row>
    <row r="269" spans="1:4" ht="14.4" x14ac:dyDescent="0.3">
      <c r="A269" s="1" t="s">
        <v>816</v>
      </c>
      <c r="B269" s="1">
        <v>-2.7463500499725302</v>
      </c>
      <c r="C269" s="1">
        <v>-0.37222999334335299</v>
      </c>
      <c r="D269" s="1">
        <v>1.08648002147675</v>
      </c>
    </row>
    <row r="270" spans="1:4" ht="14.4" x14ac:dyDescent="0.3">
      <c r="A270" s="1" t="s">
        <v>817</v>
      </c>
      <c r="B270" s="1">
        <v>-3.0230801105499299</v>
      </c>
      <c r="C270" s="1">
        <v>1.5867899656295801</v>
      </c>
      <c r="D270" s="1">
        <v>1.59010994434357</v>
      </c>
    </row>
    <row r="271" spans="1:4" ht="14.4" x14ac:dyDescent="0.3">
      <c r="A271" s="1" t="s">
        <v>818</v>
      </c>
      <c r="B271" s="1">
        <v>-3.4143099784851101</v>
      </c>
      <c r="C271" s="1">
        <v>0.82223999500274703</v>
      </c>
      <c r="D271" s="1">
        <v>5.9039998799562503E-2</v>
      </c>
    </row>
    <row r="272" spans="1:4" ht="14.4" x14ac:dyDescent="0.3">
      <c r="A272" s="1" t="s">
        <v>334</v>
      </c>
      <c r="B272" s="1">
        <v>-1.45818996429443</v>
      </c>
      <c r="C272" s="1">
        <v>4.1751198768615696</v>
      </c>
      <c r="D272" s="1">
        <v>-2.9379999265074699E-2</v>
      </c>
    </row>
    <row r="273" spans="1:4" ht="14.4" x14ac:dyDescent="0.3">
      <c r="A273" s="1" t="s">
        <v>335</v>
      </c>
      <c r="B273" s="1">
        <v>-4.2249898910522496</v>
      </c>
      <c r="C273" s="1">
        <v>1.2682700157165501</v>
      </c>
      <c r="D273" s="1">
        <v>-0.68150001764297496</v>
      </c>
    </row>
    <row r="274" spans="1:4" ht="14.4" x14ac:dyDescent="0.3">
      <c r="A274" s="1" t="s">
        <v>336</v>
      </c>
      <c r="B274" s="1">
        <v>-4.1574201583862296</v>
      </c>
      <c r="C274" s="1">
        <v>3.3399798870086701</v>
      </c>
      <c r="D274" s="1">
        <v>-1.6440800428390501</v>
      </c>
    </row>
    <row r="275" spans="1:4" ht="14.4" x14ac:dyDescent="0.3">
      <c r="A275" s="1" t="s">
        <v>337</v>
      </c>
      <c r="B275" s="1">
        <v>-3.6463599205017099</v>
      </c>
      <c r="C275" s="1">
        <v>2.4880499839782702</v>
      </c>
      <c r="D275" s="1">
        <v>-1.0181599855423</v>
      </c>
    </row>
    <row r="276" spans="1:4" ht="14.4" x14ac:dyDescent="0.3">
      <c r="A276" s="1" t="s">
        <v>338</v>
      </c>
      <c r="B276" s="1">
        <v>-4.4099497795104998</v>
      </c>
      <c r="C276" s="1">
        <v>2.5881700515747101</v>
      </c>
      <c r="D276" s="1">
        <v>-1.59672999382019</v>
      </c>
    </row>
    <row r="277" spans="1:4" ht="14.4" x14ac:dyDescent="0.3">
      <c r="A277" s="1" t="s">
        <v>339</v>
      </c>
      <c r="B277" s="1">
        <v>-3.4679200649261501</v>
      </c>
      <c r="C277" s="1">
        <v>1.3629499673843399</v>
      </c>
      <c r="D277" s="1">
        <v>0.132080003619194</v>
      </c>
    </row>
    <row r="278" spans="1:4" ht="14.4" x14ac:dyDescent="0.3">
      <c r="A278" s="1" t="s">
        <v>340</v>
      </c>
      <c r="B278" s="1">
        <v>-2.41286993026733</v>
      </c>
      <c r="C278" s="1">
        <v>2.6706399917602499</v>
      </c>
      <c r="D278" s="1">
        <v>0.21170000731944999</v>
      </c>
    </row>
    <row r="279" spans="1:4" ht="14.4" x14ac:dyDescent="0.3">
      <c r="A279" s="1" t="s">
        <v>341</v>
      </c>
      <c r="B279" s="1">
        <v>-4.65396976470947</v>
      </c>
      <c r="C279" s="1">
        <v>-0.35148999094963101</v>
      </c>
      <c r="D279" s="1">
        <v>1.41146004199982</v>
      </c>
    </row>
    <row r="280" spans="1:4" ht="14.4" x14ac:dyDescent="0.3">
      <c r="A280" s="1" t="s">
        <v>342</v>
      </c>
      <c r="B280" s="1">
        <v>-3.2419700622558598</v>
      </c>
      <c r="C280" s="1">
        <v>0.180109992623329</v>
      </c>
      <c r="D280" s="1">
        <v>1.63182997703552</v>
      </c>
    </row>
    <row r="281" spans="1:4" ht="14.4" x14ac:dyDescent="0.3">
      <c r="A281" s="1" t="s">
        <v>343</v>
      </c>
      <c r="B281" s="1">
        <v>-2.9917399883270299</v>
      </c>
      <c r="C281" s="1">
        <v>0.90999001264572099</v>
      </c>
      <c r="D281" s="1">
        <v>0.975929975509644</v>
      </c>
    </row>
    <row r="282" spans="1:4" ht="14.4" x14ac:dyDescent="0.3">
      <c r="A282" s="1" t="s">
        <v>344</v>
      </c>
      <c r="B282" s="1">
        <v>-3.1001100540161102</v>
      </c>
      <c r="C282" s="1">
        <v>4.2639799118042001</v>
      </c>
      <c r="D282" s="1">
        <v>0.363559991121292</v>
      </c>
    </row>
    <row r="283" spans="1:4" ht="14.4" x14ac:dyDescent="0.3">
      <c r="A283" s="1" t="s">
        <v>345</v>
      </c>
      <c r="B283" s="1">
        <v>-3.9366500377654998</v>
      </c>
      <c r="C283" s="1">
        <v>3.02604007720947</v>
      </c>
      <c r="D283" s="1">
        <v>5.0349999219179202E-2</v>
      </c>
    </row>
    <row r="284" spans="1:4" ht="14.4" x14ac:dyDescent="0.3">
      <c r="A284" s="1" t="s">
        <v>346</v>
      </c>
      <c r="B284" s="1">
        <v>-1.7868900299072299</v>
      </c>
      <c r="C284" s="1">
        <v>4.1672101020812997</v>
      </c>
      <c r="D284" s="1">
        <v>0.99444001913070701</v>
      </c>
    </row>
    <row r="285" spans="1:4" ht="14.4" x14ac:dyDescent="0.3">
      <c r="A285" s="1" t="s">
        <v>347</v>
      </c>
      <c r="B285" s="1">
        <v>-2.80122995376587</v>
      </c>
      <c r="C285" s="1">
        <v>3.87867999076843</v>
      </c>
      <c r="D285" s="1">
        <v>-0.78903001546859697</v>
      </c>
    </row>
    <row r="286" spans="1:4" ht="14.4" x14ac:dyDescent="0.3">
      <c r="A286" s="1" t="s">
        <v>348</v>
      </c>
      <c r="B286" s="1">
        <v>-2.58434009552002</v>
      </c>
      <c r="C286" s="1">
        <v>2.7163999080657999</v>
      </c>
      <c r="D286" s="1">
        <v>0.45647999644279502</v>
      </c>
    </row>
    <row r="287" spans="1:4" ht="14.4" x14ac:dyDescent="0.3">
      <c r="A287" s="1" t="s">
        <v>349</v>
      </c>
      <c r="B287" s="1">
        <v>-2.2544200420379599</v>
      </c>
      <c r="C287" s="1">
        <v>0.46154001355171198</v>
      </c>
      <c r="D287" s="1">
        <v>0.1458899974823</v>
      </c>
    </row>
    <row r="288" spans="1:4" ht="14.4" x14ac:dyDescent="0.3">
      <c r="A288" s="1" t="s">
        <v>350</v>
      </c>
      <c r="B288" s="1">
        <v>-2.3367400169372599</v>
      </c>
      <c r="C288" s="1">
        <v>1.1292300224304199</v>
      </c>
      <c r="D288" s="1">
        <v>1.0119999647140501</v>
      </c>
    </row>
    <row r="289" spans="1:4" ht="14.4" x14ac:dyDescent="0.3">
      <c r="A289" s="1" t="s">
        <v>351</v>
      </c>
      <c r="B289" s="1">
        <v>-1.03922998905182</v>
      </c>
      <c r="C289" s="1">
        <v>0.54579001665115401</v>
      </c>
      <c r="D289" s="1">
        <v>0.10383000224828701</v>
      </c>
    </row>
    <row r="290" spans="1:4" ht="14.4" x14ac:dyDescent="0.3">
      <c r="A290" s="1" t="s">
        <v>352</v>
      </c>
      <c r="B290" s="1">
        <v>-2.3505499362945601</v>
      </c>
      <c r="C290" s="1">
        <v>-0.78609001636505105</v>
      </c>
      <c r="D290" s="1">
        <v>-0.31749999523162797</v>
      </c>
    </row>
    <row r="291" spans="1:4" ht="14.4" x14ac:dyDescent="0.3">
      <c r="A291" s="1" t="s">
        <v>353</v>
      </c>
      <c r="B291" s="1">
        <v>-5.2231698036193803</v>
      </c>
      <c r="C291" s="1">
        <v>-0.15704999864101399</v>
      </c>
      <c r="D291" s="1">
        <v>-1.0983799695968599</v>
      </c>
    </row>
    <row r="292" spans="1:4" ht="14.4" x14ac:dyDescent="0.3">
      <c r="A292" s="1" t="s">
        <v>354</v>
      </c>
      <c r="B292" s="1">
        <v>-3.5052299499511701</v>
      </c>
      <c r="C292" s="1">
        <v>2.2218499183654798</v>
      </c>
      <c r="D292" s="1">
        <v>-0.288379997014999</v>
      </c>
    </row>
    <row r="293" spans="1:4" ht="14.4" x14ac:dyDescent="0.3">
      <c r="A293" s="1" t="s">
        <v>355</v>
      </c>
      <c r="B293" s="1">
        <v>-3.7443599700927699</v>
      </c>
      <c r="C293" s="1">
        <v>-0.34360000491142301</v>
      </c>
      <c r="D293" s="1">
        <v>-1.8540799617767301</v>
      </c>
    </row>
    <row r="294" spans="1:4" ht="14.4" x14ac:dyDescent="0.3">
      <c r="A294" s="1" t="s">
        <v>356</v>
      </c>
      <c r="B294" s="1">
        <v>-3.9501199722289999</v>
      </c>
      <c r="C294" s="1">
        <v>0.52534002065658603</v>
      </c>
      <c r="D294" s="1">
        <v>-0.72367000579833995</v>
      </c>
    </row>
    <row r="295" spans="1:4" ht="14.4" x14ac:dyDescent="0.3">
      <c r="A295" s="1" t="s">
        <v>357</v>
      </c>
      <c r="B295" s="1">
        <v>-4.6719799041748002</v>
      </c>
      <c r="C295" s="1">
        <v>2.51648998260498</v>
      </c>
      <c r="D295" s="1">
        <v>-4.8930000513792003E-2</v>
      </c>
    </row>
    <row r="296" spans="1:4" ht="14.4" x14ac:dyDescent="0.3">
      <c r="A296" s="1" t="s">
        <v>819</v>
      </c>
      <c r="B296" s="1">
        <v>-2.8369400501251198</v>
      </c>
      <c r="C296" s="1">
        <v>8.93500000238419E-2</v>
      </c>
      <c r="D296" s="1">
        <v>1.19992995262146</v>
      </c>
    </row>
    <row r="297" spans="1:4" ht="14.4" x14ac:dyDescent="0.3">
      <c r="A297" s="1" t="s">
        <v>820</v>
      </c>
      <c r="B297" s="1">
        <v>-1.9837000370025599</v>
      </c>
      <c r="C297" s="1">
        <v>0.81161999702453602</v>
      </c>
      <c r="D297" s="1">
        <v>1.4739799499511701</v>
      </c>
    </row>
    <row r="298" spans="1:4" ht="14.4" x14ac:dyDescent="0.3">
      <c r="A298" s="1" t="s">
        <v>821</v>
      </c>
      <c r="B298" s="1">
        <v>-1.8670400381088299</v>
      </c>
      <c r="C298" s="1">
        <v>0.91421997547149703</v>
      </c>
      <c r="D298" s="1">
        <v>0.27652001380920399</v>
      </c>
    </row>
    <row r="299" spans="1:4" ht="14.4" x14ac:dyDescent="0.3">
      <c r="A299" s="1" t="s">
        <v>822</v>
      </c>
      <c r="B299" s="1">
        <v>-4.3466300964355504</v>
      </c>
      <c r="C299" s="1">
        <v>1.1924799680709799</v>
      </c>
      <c r="D299" s="1">
        <v>1.60957002639771</v>
      </c>
    </row>
    <row r="300" spans="1:4" ht="14.4" x14ac:dyDescent="0.3">
      <c r="A300" s="1" t="s">
        <v>358</v>
      </c>
      <c r="B300" s="1">
        <v>-2.4130799770355198</v>
      </c>
      <c r="C300" s="1">
        <v>0.86646997928619396</v>
      </c>
      <c r="D300" s="1">
        <v>-0.26873999834060702</v>
      </c>
    </row>
    <row r="301" spans="1:4" ht="14.4" x14ac:dyDescent="0.3">
      <c r="A301" s="1" t="s">
        <v>359</v>
      </c>
      <c r="B301" s="1">
        <v>-1.8372499942779501</v>
      </c>
      <c r="C301" s="1">
        <v>0.308290004730225</v>
      </c>
      <c r="D301" s="1">
        <v>-2.7844500541686998</v>
      </c>
    </row>
    <row r="302" spans="1:4" ht="14.4" x14ac:dyDescent="0.3">
      <c r="A302" s="1" t="s">
        <v>360</v>
      </c>
      <c r="B302" s="1">
        <v>-0.114110000431538</v>
      </c>
      <c r="C302" s="1">
        <v>1.2067699432373</v>
      </c>
      <c r="D302" s="1">
        <v>1.57185995578766</v>
      </c>
    </row>
    <row r="303" spans="1:4" ht="14.4" x14ac:dyDescent="0.3">
      <c r="A303" s="1" t="s">
        <v>361</v>
      </c>
      <c r="B303" s="1">
        <v>-0.95983999967575095</v>
      </c>
      <c r="C303" s="1">
        <v>-4.1349999606609303E-2</v>
      </c>
      <c r="D303" s="1">
        <v>-1.86347997188568</v>
      </c>
    </row>
    <row r="304" spans="1:4" ht="14.4" x14ac:dyDescent="0.3">
      <c r="A304" s="1" t="s">
        <v>823</v>
      </c>
      <c r="B304" s="1">
        <v>-4.1108198165893599</v>
      </c>
      <c r="C304" s="1">
        <v>0.99611002206802401</v>
      </c>
      <c r="D304" s="1">
        <v>-2.8452899456024201</v>
      </c>
    </row>
    <row r="305" spans="1:4" ht="14.4" x14ac:dyDescent="0.3">
      <c r="A305" s="1" t="s">
        <v>362</v>
      </c>
      <c r="B305" s="1">
        <v>-5.3859100341796902</v>
      </c>
      <c r="C305" s="1">
        <v>1.32266998291016</v>
      </c>
      <c r="D305" s="1">
        <v>-1.5204199552536</v>
      </c>
    </row>
    <row r="306" spans="1:4" ht="14.4" x14ac:dyDescent="0.3">
      <c r="A306" s="1" t="s">
        <v>363</v>
      </c>
      <c r="B306" s="1">
        <v>-3.20043992996216</v>
      </c>
      <c r="C306" s="1">
        <v>1.89339995384216</v>
      </c>
      <c r="D306" s="1">
        <v>0.167590007185936</v>
      </c>
    </row>
    <row r="307" spans="1:4" ht="14.4" x14ac:dyDescent="0.3">
      <c r="A307" s="1" t="s">
        <v>364</v>
      </c>
      <c r="B307" s="1">
        <v>-4.2873301506042498</v>
      </c>
      <c r="C307" s="1">
        <v>1.2830400466918901</v>
      </c>
      <c r="D307" s="1">
        <v>6.2419999390840503E-2</v>
      </c>
    </row>
    <row r="308" spans="1:4" ht="14.4" x14ac:dyDescent="0.3">
      <c r="A308" s="1" t="s">
        <v>365</v>
      </c>
      <c r="B308" s="1">
        <v>-2.9937300682067902</v>
      </c>
      <c r="C308" s="1">
        <v>1.87713003158569</v>
      </c>
      <c r="D308" s="1">
        <v>-0.25565999746322599</v>
      </c>
    </row>
    <row r="309" spans="1:4" ht="14.4" x14ac:dyDescent="0.3">
      <c r="A309" s="1" t="s">
        <v>366</v>
      </c>
      <c r="B309" s="1">
        <v>-5.4631800651550302</v>
      </c>
      <c r="C309" s="1">
        <v>0.61641997098922696</v>
      </c>
      <c r="D309" s="1">
        <v>-0.253969997167587</v>
      </c>
    </row>
    <row r="310" spans="1:4" ht="14.4" x14ac:dyDescent="0.3">
      <c r="A310" s="1" t="s">
        <v>367</v>
      </c>
      <c r="B310" s="1">
        <v>-1.6665899753570601</v>
      </c>
      <c r="C310" s="1">
        <v>-0.75411999225616499</v>
      </c>
      <c r="D310" s="1">
        <v>0.33065998554229697</v>
      </c>
    </row>
    <row r="311" spans="1:4" ht="14.4" x14ac:dyDescent="0.3">
      <c r="A311" s="1" t="s">
        <v>368</v>
      </c>
      <c r="B311" s="1">
        <v>-1.18481004238129</v>
      </c>
      <c r="C311" s="1">
        <v>-1.86201000213623</v>
      </c>
      <c r="D311" s="1">
        <v>1.59361004829407</v>
      </c>
    </row>
    <row r="312" spans="1:4" ht="14.4" x14ac:dyDescent="0.3">
      <c r="A312" s="1" t="s">
        <v>369</v>
      </c>
      <c r="B312" s="1">
        <v>-1.7448300123214699</v>
      </c>
      <c r="C312" s="1">
        <v>-1.36256003379822</v>
      </c>
      <c r="D312" s="1">
        <v>-1.08349001407623</v>
      </c>
    </row>
    <row r="313" spans="1:4" ht="14.4" x14ac:dyDescent="0.3">
      <c r="A313" s="1" t="s">
        <v>370</v>
      </c>
      <c r="B313" s="1">
        <v>-1.62000000476837</v>
      </c>
      <c r="C313" s="1">
        <v>-2.1519799232482901</v>
      </c>
      <c r="D313" s="1">
        <v>2.4375700950622599</v>
      </c>
    </row>
    <row r="314" spans="1:4" ht="14.4" x14ac:dyDescent="0.3">
      <c r="A314" s="1" t="s">
        <v>371</v>
      </c>
      <c r="B314" s="1">
        <v>-1.69265997409821</v>
      </c>
      <c r="C314" s="1">
        <v>-1.1788799762725799</v>
      </c>
      <c r="D314" s="1">
        <v>0.99518001079559304</v>
      </c>
    </row>
    <row r="315" spans="1:4" ht="14.4" x14ac:dyDescent="0.3">
      <c r="A315" s="1" t="s">
        <v>372</v>
      </c>
      <c r="B315" s="1">
        <v>-2.6243200302124001</v>
      </c>
      <c r="C315" s="1">
        <v>-1.77265000343323</v>
      </c>
      <c r="D315" s="1">
        <v>1.69827997684479</v>
      </c>
    </row>
    <row r="316" spans="1:4" ht="14.4" x14ac:dyDescent="0.3">
      <c r="A316" s="1" t="s">
        <v>373</v>
      </c>
      <c r="B316" s="1">
        <v>-5.5823101997375497</v>
      </c>
      <c r="C316" s="1">
        <v>0.17923000454902599</v>
      </c>
      <c r="D316" s="1">
        <v>-1.2076900005340601</v>
      </c>
    </row>
    <row r="317" spans="1:4" ht="14.4" x14ac:dyDescent="0.3">
      <c r="A317" s="1" t="s">
        <v>374</v>
      </c>
      <c r="B317" s="1">
        <v>-2.1860899925231898</v>
      </c>
      <c r="C317" s="1">
        <v>-1.10806000232697</v>
      </c>
      <c r="D317" s="1">
        <v>1.1911100149154701</v>
      </c>
    </row>
    <row r="318" spans="1:4" ht="14.4" x14ac:dyDescent="0.3">
      <c r="A318" s="1" t="s">
        <v>375</v>
      </c>
      <c r="B318" s="1">
        <v>-3.3306400775909402</v>
      </c>
      <c r="C318" s="1">
        <v>1.10678994655609</v>
      </c>
      <c r="D318" s="1">
        <v>-0.201450005173683</v>
      </c>
    </row>
    <row r="319" spans="1:4" ht="14.4" x14ac:dyDescent="0.3">
      <c r="A319" s="1" t="s">
        <v>376</v>
      </c>
      <c r="B319" s="1">
        <v>-4.4491100311279297</v>
      </c>
      <c r="C319" s="1">
        <v>1.3826700448989899</v>
      </c>
      <c r="D319" s="1">
        <v>0.78764998912811302</v>
      </c>
    </row>
    <row r="320" spans="1:4" ht="14.4" x14ac:dyDescent="0.3">
      <c r="A320" s="1" t="s">
        <v>377</v>
      </c>
      <c r="B320" s="1">
        <v>-3.05532002449036</v>
      </c>
      <c r="C320" s="1">
        <v>0.25082001090049699</v>
      </c>
      <c r="D320" s="1">
        <v>-3.0486299991607702</v>
      </c>
    </row>
    <row r="321" spans="1:4" ht="14.4" x14ac:dyDescent="0.3">
      <c r="A321" s="1" t="s">
        <v>378</v>
      </c>
      <c r="B321" s="1">
        <v>-3.4818599224090598</v>
      </c>
      <c r="C321" s="1">
        <v>0.36627000570297202</v>
      </c>
      <c r="D321" s="1">
        <v>-1.25074994564056</v>
      </c>
    </row>
    <row r="322" spans="1:4" ht="14.4" x14ac:dyDescent="0.3">
      <c r="A322" s="1" t="s">
        <v>379</v>
      </c>
      <c r="B322" s="1">
        <v>-3.1334400177002002</v>
      </c>
      <c r="C322" s="1">
        <v>2.8208100795745801</v>
      </c>
      <c r="D322" s="1">
        <v>-0.34057000279426602</v>
      </c>
    </row>
    <row r="323" spans="1:4" ht="14.4" x14ac:dyDescent="0.3">
      <c r="A323" s="1" t="s">
        <v>380</v>
      </c>
      <c r="B323" s="1">
        <v>-1.21208000183105</v>
      </c>
      <c r="C323" s="1">
        <v>0.49546998739242598</v>
      </c>
      <c r="D323" s="1">
        <v>0.68638998270034801</v>
      </c>
    </row>
    <row r="324" spans="1:4" ht="14.4" x14ac:dyDescent="0.3">
      <c r="A324" s="1" t="s">
        <v>381</v>
      </c>
      <c r="B324" s="1">
        <v>-1.51284003257751</v>
      </c>
      <c r="C324" s="1">
        <v>-1.49299995973706E-2</v>
      </c>
      <c r="D324" s="1">
        <v>1.15736997127533</v>
      </c>
    </row>
    <row r="325" spans="1:4" ht="14.4" x14ac:dyDescent="0.3">
      <c r="A325" s="1" t="s">
        <v>382</v>
      </c>
      <c r="B325" s="1">
        <v>1.38900000602007E-2</v>
      </c>
      <c r="C325" s="1">
        <v>-1.68228995800018</v>
      </c>
      <c r="D325" s="1">
        <v>1.4295699596405</v>
      </c>
    </row>
    <row r="326" spans="1:4" ht="14.4" x14ac:dyDescent="0.3">
      <c r="A326" s="1" t="s">
        <v>383</v>
      </c>
      <c r="B326" s="1">
        <v>0.13857999444007901</v>
      </c>
      <c r="C326" s="1">
        <v>0.77968001365661599</v>
      </c>
      <c r="D326" s="1">
        <v>2.2808001041412398</v>
      </c>
    </row>
    <row r="327" spans="1:4" ht="14.4" x14ac:dyDescent="0.3">
      <c r="A327" s="1" t="s">
        <v>384</v>
      </c>
      <c r="B327" s="1">
        <v>-2.1342101097106898</v>
      </c>
      <c r="C327" s="1">
        <v>1.7600400447845499</v>
      </c>
      <c r="D327" s="1">
        <v>0.97790002822875999</v>
      </c>
    </row>
    <row r="328" spans="1:4" ht="14.4" x14ac:dyDescent="0.3">
      <c r="A328" s="1" t="s">
        <v>385</v>
      </c>
      <c r="B328" s="1">
        <v>-0.63362997770309404</v>
      </c>
      <c r="C328" s="1">
        <v>-0.62181001901626598</v>
      </c>
      <c r="D328" s="1">
        <v>0.46053001284599299</v>
      </c>
    </row>
    <row r="329" spans="1:4" ht="14.4" x14ac:dyDescent="0.3">
      <c r="A329" s="1" t="s">
        <v>386</v>
      </c>
      <c r="B329" s="1">
        <v>-2.6772799491882302</v>
      </c>
      <c r="C329" s="1">
        <v>0.74570000171661399</v>
      </c>
      <c r="D329" s="1">
        <v>-1.1309700012207</v>
      </c>
    </row>
    <row r="330" spans="1:4" ht="14.4" x14ac:dyDescent="0.3">
      <c r="A330" s="1" t="s">
        <v>387</v>
      </c>
      <c r="B330" s="1">
        <v>-5.1067600250244096</v>
      </c>
      <c r="C330" s="1">
        <v>2.4463300704956099</v>
      </c>
      <c r="D330" s="1">
        <v>1.1238000392913801</v>
      </c>
    </row>
    <row r="331" spans="1:4" ht="14.4" x14ac:dyDescent="0.3">
      <c r="A331" s="1" t="s">
        <v>388</v>
      </c>
      <c r="B331" s="1">
        <v>-4.1413202285766602</v>
      </c>
      <c r="C331" s="1">
        <v>1.95766997337341</v>
      </c>
      <c r="D331" s="1">
        <v>0.241530001163483</v>
      </c>
    </row>
    <row r="332" spans="1:4" ht="14.4" x14ac:dyDescent="0.3">
      <c r="A332" s="1" t="s">
        <v>389</v>
      </c>
      <c r="B332" s="1">
        <v>-5.5629401206970197</v>
      </c>
      <c r="C332" s="1">
        <v>1.5613499879837001</v>
      </c>
      <c r="D332" s="1">
        <v>-2.1560499668121298</v>
      </c>
    </row>
    <row r="333" spans="1:4" ht="14.4" x14ac:dyDescent="0.3">
      <c r="A333" s="1" t="s">
        <v>390</v>
      </c>
      <c r="B333" s="1">
        <v>-3.0929899215698198</v>
      </c>
      <c r="C333" s="1">
        <v>0.20580999553203599</v>
      </c>
      <c r="D333" s="1">
        <v>-2.73750996589661</v>
      </c>
    </row>
    <row r="334" spans="1:4" ht="14.4" x14ac:dyDescent="0.3">
      <c r="A334" s="1" t="s">
        <v>391</v>
      </c>
      <c r="B334" s="1">
        <v>1.9432300329208401</v>
      </c>
      <c r="C334" s="1">
        <v>-4.5260000973939903E-2</v>
      </c>
      <c r="D334" s="1">
        <v>1.13162004947662</v>
      </c>
    </row>
    <row r="335" spans="1:4" ht="14.4" x14ac:dyDescent="0.3">
      <c r="A335" s="1" t="s">
        <v>392</v>
      </c>
      <c r="B335" s="1">
        <v>-3.9349000453949001</v>
      </c>
      <c r="C335" s="1">
        <v>2.97764992713928</v>
      </c>
      <c r="D335" s="1">
        <v>-0.14166000485420199</v>
      </c>
    </row>
    <row r="336" spans="1:4" ht="14.4" x14ac:dyDescent="0.3">
      <c r="A336" s="1" t="s">
        <v>393</v>
      </c>
      <c r="B336" s="1">
        <v>-3.6510899066925</v>
      </c>
      <c r="C336" s="1">
        <v>2.5993499755859402</v>
      </c>
      <c r="D336" s="1">
        <v>1.80759000778198</v>
      </c>
    </row>
    <row r="337" spans="1:4" ht="14.4" x14ac:dyDescent="0.3">
      <c r="A337" s="1" t="s">
        <v>394</v>
      </c>
      <c r="B337" s="1">
        <v>-4.6310501098632804</v>
      </c>
      <c r="C337" s="1">
        <v>1.3769400119781501</v>
      </c>
      <c r="D337" s="1">
        <v>2.40402007102966</v>
      </c>
    </row>
    <row r="338" spans="1:4" ht="14.4" x14ac:dyDescent="0.3">
      <c r="A338" s="1" t="s">
        <v>395</v>
      </c>
      <c r="B338" s="1">
        <v>-4.86260986328125</v>
      </c>
      <c r="C338" s="1">
        <v>1.54162001609802</v>
      </c>
      <c r="D338" s="1">
        <v>1.1916699409484901</v>
      </c>
    </row>
    <row r="339" spans="1:4" ht="14.4" x14ac:dyDescent="0.3">
      <c r="A339" s="1" t="s">
        <v>396</v>
      </c>
      <c r="B339" s="1">
        <v>-5.0402097702026403</v>
      </c>
      <c r="C339" s="1">
        <v>2.0367200374603298</v>
      </c>
      <c r="D339" s="1">
        <v>4.0089998394250898E-2</v>
      </c>
    </row>
    <row r="340" spans="1:4" ht="14.4" x14ac:dyDescent="0.3">
      <c r="A340" s="1" t="s">
        <v>397</v>
      </c>
      <c r="B340" s="1">
        <v>-3.4471900463104199</v>
      </c>
      <c r="C340" s="1">
        <v>2.0817399024963401</v>
      </c>
      <c r="D340" s="1">
        <v>-0.327380001544952</v>
      </c>
    </row>
    <row r="341" spans="1:4" ht="14.4" x14ac:dyDescent="0.3">
      <c r="A341" s="1" t="s">
        <v>398</v>
      </c>
      <c r="B341" s="1">
        <v>-1.7562700510025</v>
      </c>
      <c r="C341" s="1">
        <v>2.4829199314117401</v>
      </c>
      <c r="D341" s="1">
        <v>1.2187700271606401</v>
      </c>
    </row>
    <row r="342" spans="1:4" ht="14.4" x14ac:dyDescent="0.3">
      <c r="A342" s="1" t="s">
        <v>399</v>
      </c>
      <c r="B342" s="1">
        <v>-2.8636999130249001</v>
      </c>
      <c r="C342" s="1">
        <v>2.23831009864807</v>
      </c>
      <c r="D342" s="1">
        <v>-0.31082999706268299</v>
      </c>
    </row>
    <row r="343" spans="1:4" ht="14.4" x14ac:dyDescent="0.3">
      <c r="A343" s="1" t="s">
        <v>400</v>
      </c>
      <c r="B343" s="1">
        <v>-2.14685010910034</v>
      </c>
      <c r="C343" s="1">
        <v>0.128969997167587</v>
      </c>
      <c r="D343" s="1">
        <v>1.4785799980163601</v>
      </c>
    </row>
    <row r="344" spans="1:4" ht="14.4" x14ac:dyDescent="0.3">
      <c r="A344" s="1" t="s">
        <v>401</v>
      </c>
      <c r="B344" s="1">
        <v>-2.5434000492095898</v>
      </c>
      <c r="C344" s="1">
        <v>-1.4912699460983301</v>
      </c>
      <c r="D344" s="1">
        <v>-0.96082997322082497</v>
      </c>
    </row>
    <row r="345" spans="1:4" ht="14.4" x14ac:dyDescent="0.3">
      <c r="A345" s="1" t="s">
        <v>402</v>
      </c>
      <c r="B345" s="1">
        <v>-1.3604099750518801</v>
      </c>
      <c r="C345" s="1">
        <v>0.55581998825073198</v>
      </c>
      <c r="D345" s="1">
        <v>0.420459985733032</v>
      </c>
    </row>
    <row r="346" spans="1:4" ht="14.4" x14ac:dyDescent="0.3">
      <c r="A346" s="1" t="s">
        <v>403</v>
      </c>
      <c r="B346" s="1">
        <v>-1.9196200370788601</v>
      </c>
      <c r="C346" s="1">
        <v>-1.7208499908447299</v>
      </c>
      <c r="D346" s="1">
        <v>-0.499139994382858</v>
      </c>
    </row>
    <row r="347" spans="1:4" ht="14.4" x14ac:dyDescent="0.3">
      <c r="A347" s="1" t="s">
        <v>404</v>
      </c>
      <c r="B347" s="1">
        <v>-3.0947799682617201</v>
      </c>
      <c r="C347" s="1">
        <v>-0.46259000897407498</v>
      </c>
      <c r="D347" s="1">
        <v>-0.88638001680374101</v>
      </c>
    </row>
    <row r="348" spans="1:4" ht="14.4" x14ac:dyDescent="0.3">
      <c r="A348" s="1" t="s">
        <v>405</v>
      </c>
      <c r="B348" s="1">
        <v>-1.543830037117</v>
      </c>
      <c r="C348" s="1">
        <v>0.89582002162933305</v>
      </c>
      <c r="D348" s="1">
        <v>0.102470003068447</v>
      </c>
    </row>
    <row r="349" spans="1:4" ht="14.4" x14ac:dyDescent="0.3">
      <c r="A349" s="1" t="s">
        <v>406</v>
      </c>
      <c r="B349" s="1">
        <v>-2.9123001098632799</v>
      </c>
      <c r="C349" s="1">
        <v>-1.4855099916458101</v>
      </c>
      <c r="D349" s="1">
        <v>-1.4309999942779501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"/>
  <sheetViews>
    <sheetView workbookViewId="0">
      <selection activeCell="K10" sqref="K10"/>
    </sheetView>
  </sheetViews>
  <sheetFormatPr defaultRowHeight="13.8" x14ac:dyDescent="0.3"/>
  <cols>
    <col min="1" max="1" width="12.44140625" style="12" customWidth="1"/>
    <col min="2" max="4" width="8.88671875" style="64"/>
    <col min="5" max="5" width="3.77734375" style="12" customWidth="1"/>
    <col min="6" max="9" width="8.88671875" style="12"/>
    <col min="10" max="10" width="4.33203125" style="12" customWidth="1"/>
    <col min="11" max="13" width="8.88671875" style="12"/>
    <col min="14" max="14" width="3.33203125" style="12" customWidth="1"/>
    <col min="15" max="16" width="8.88671875" style="12"/>
    <col min="17" max="17" width="5" style="12" customWidth="1"/>
    <col min="18" max="18" width="5.44140625" style="12" customWidth="1"/>
    <col min="19" max="16384" width="8.88671875" style="12"/>
  </cols>
  <sheetData>
    <row r="1" spans="1:16" x14ac:dyDescent="0.3">
      <c r="A1" s="62" t="s">
        <v>797</v>
      </c>
      <c r="B1" s="63"/>
      <c r="C1" s="63"/>
      <c r="D1" s="63"/>
    </row>
    <row r="2" spans="1:16" x14ac:dyDescent="0.3">
      <c r="A2" s="69">
        <v>-20181222</v>
      </c>
      <c r="B2" s="63"/>
      <c r="C2" s="63"/>
      <c r="D2" s="63"/>
    </row>
    <row r="3" spans="1:16" x14ac:dyDescent="0.3">
      <c r="A3" s="70" t="s">
        <v>427</v>
      </c>
      <c r="B3" s="63"/>
      <c r="C3" s="63"/>
      <c r="D3" s="63"/>
    </row>
    <row r="4" spans="1:16" x14ac:dyDescent="0.3">
      <c r="A4" s="48" t="s">
        <v>82</v>
      </c>
      <c r="B4" s="63" t="s">
        <v>83</v>
      </c>
      <c r="C4" s="68">
        <v>3.5979999999999999</v>
      </c>
      <c r="D4" s="63" t="s">
        <v>436</v>
      </c>
    </row>
    <row r="5" spans="1:16" x14ac:dyDescent="0.3">
      <c r="A5" s="48"/>
      <c r="B5" s="63" t="s">
        <v>84</v>
      </c>
      <c r="C5" s="68">
        <v>2.5979999999999999</v>
      </c>
      <c r="D5" s="63"/>
    </row>
    <row r="6" spans="1:16" x14ac:dyDescent="0.3">
      <c r="A6" s="48"/>
      <c r="B6" s="63" t="s">
        <v>85</v>
      </c>
      <c r="C6" s="68">
        <v>2.0979999999999999</v>
      </c>
      <c r="D6" s="63"/>
    </row>
    <row r="7" spans="1:16" x14ac:dyDescent="0.3">
      <c r="A7" s="49"/>
      <c r="B7" s="63"/>
      <c r="C7" s="63"/>
      <c r="D7" s="63"/>
    </row>
    <row r="8" spans="1:16" x14ac:dyDescent="0.3">
      <c r="A8" s="48" t="s">
        <v>86</v>
      </c>
      <c r="B8" s="63"/>
      <c r="C8" s="63"/>
      <c r="D8" s="63"/>
      <c r="F8" s="16" t="s">
        <v>87</v>
      </c>
      <c r="K8" s="16" t="s">
        <v>88</v>
      </c>
      <c r="L8" s="16"/>
      <c r="M8" s="16"/>
    </row>
    <row r="9" spans="1:16" x14ac:dyDescent="0.3">
      <c r="A9" s="48">
        <f>COUNTIF(A17:A500,"&lt;&gt;")</f>
        <v>333</v>
      </c>
      <c r="B9" s="63" t="s">
        <v>37</v>
      </c>
      <c r="C9" s="63"/>
      <c r="D9" s="63"/>
      <c r="F9" s="48">
        <f>COUNTIF(F17:F500,"&lt;&gt;")</f>
        <v>20</v>
      </c>
      <c r="G9" s="16" t="s">
        <v>38</v>
      </c>
      <c r="K9" s="16">
        <v>14</v>
      </c>
      <c r="L9" s="16" t="s">
        <v>37</v>
      </c>
      <c r="M9" s="16"/>
    </row>
    <row r="10" spans="1:16" x14ac:dyDescent="0.3">
      <c r="A10" s="49">
        <v>3</v>
      </c>
      <c r="B10" s="63" t="s">
        <v>89</v>
      </c>
      <c r="C10" s="63"/>
      <c r="D10" s="63"/>
      <c r="F10" s="12">
        <v>3</v>
      </c>
      <c r="G10" s="16" t="s">
        <v>89</v>
      </c>
      <c r="K10" s="16">
        <v>3</v>
      </c>
      <c r="L10" s="16" t="s">
        <v>89</v>
      </c>
      <c r="M10" s="16"/>
    </row>
    <row r="11" spans="1:16" x14ac:dyDescent="0.3">
      <c r="A11" s="49" t="s">
        <v>90</v>
      </c>
      <c r="B11" s="63"/>
      <c r="C11" s="63"/>
      <c r="D11" s="63"/>
      <c r="F11" s="49" t="s">
        <v>91</v>
      </c>
      <c r="G11" s="16"/>
      <c r="O11" s="12" t="s">
        <v>92</v>
      </c>
    </row>
    <row r="12" spans="1:16" x14ac:dyDescent="0.3">
      <c r="A12" s="48" t="s">
        <v>79</v>
      </c>
      <c r="B12" s="63">
        <f>MIN(B$17:B$500)</f>
        <v>-6.3529601097106898</v>
      </c>
      <c r="C12" s="63">
        <f>MIN(C$17:C$500)</f>
        <v>-5.1619701385498002</v>
      </c>
      <c r="D12" s="63">
        <f>MIN(D$17:D$500)</f>
        <v>-4.1480398178100604</v>
      </c>
      <c r="E12" s="49"/>
      <c r="F12" s="49"/>
      <c r="G12" s="63">
        <f>MIN(G$17:G$500)</f>
        <v>-2.7328400611877401</v>
      </c>
      <c r="H12" s="63">
        <f>MIN(H$17:H$500)</f>
        <v>-3.0250000953674299</v>
      </c>
      <c r="I12" s="63">
        <f>MIN(I$17:I$500)</f>
        <v>-3.1336300373077401</v>
      </c>
      <c r="J12" s="49"/>
      <c r="K12" s="63">
        <f>MIN(K$17:K$500)</f>
        <v>-0.54656801223754803</v>
      </c>
      <c r="L12" s="63">
        <f>MIN(L$17:L$500)</f>
        <v>-0.605000019073486</v>
      </c>
      <c r="M12" s="63">
        <f>MIN(M$17:M$500)</f>
        <v>-0.62672600746154805</v>
      </c>
    </row>
    <row r="13" spans="1:16" x14ac:dyDescent="0.3">
      <c r="A13" s="48" t="s">
        <v>81</v>
      </c>
      <c r="B13" s="63">
        <f>MAX(B$17:B$500)</f>
        <v>8.0536203384399396</v>
      </c>
      <c r="C13" s="63">
        <f>MAX(C$17:C$500)</f>
        <v>9.1287498474121094</v>
      </c>
      <c r="D13" s="63">
        <f>MAX(D$17:D$500)</f>
        <v>4.5292901992797896</v>
      </c>
      <c r="E13" s="49"/>
      <c r="F13" s="49"/>
      <c r="G13" s="63">
        <f>MAX(G$17:G$500)</f>
        <v>2.7083699703216602</v>
      </c>
      <c r="H13" s="63">
        <f>MAX(H$17:H$500)</f>
        <v>4.0124998092651403</v>
      </c>
      <c r="I13" s="63">
        <f>MAX(I$17:I$500)</f>
        <v>4.5292901992797896</v>
      </c>
      <c r="J13" s="49"/>
      <c r="K13" s="63">
        <f>MAX(K$17:K$500)</f>
        <v>0.54167399406433203</v>
      </c>
      <c r="L13" s="63">
        <f>MAX(L$17:L$500)</f>
        <v>0.80249996185302808</v>
      </c>
      <c r="M13" s="63">
        <f>MAX(M$17:M$500)</f>
        <v>0.90585803985595792</v>
      </c>
    </row>
    <row r="14" spans="1:16" x14ac:dyDescent="0.3">
      <c r="A14" s="48" t="s">
        <v>93</v>
      </c>
      <c r="B14" s="63"/>
      <c r="C14" s="63"/>
      <c r="D14" s="63"/>
      <c r="G14" s="64"/>
      <c r="H14" s="64"/>
      <c r="I14" s="64"/>
      <c r="K14" s="65">
        <v>0.2</v>
      </c>
      <c r="L14" s="65">
        <v>0.2</v>
      </c>
      <c r="M14" s="65">
        <v>0.2</v>
      </c>
    </row>
    <row r="15" spans="1:16" x14ac:dyDescent="0.3">
      <c r="A15" s="65"/>
      <c r="B15" s="66" t="s">
        <v>94</v>
      </c>
      <c r="C15" s="66" t="s">
        <v>94</v>
      </c>
      <c r="D15" s="66" t="s">
        <v>94</v>
      </c>
      <c r="E15" s="14"/>
      <c r="F15" s="65"/>
      <c r="G15" s="66" t="s">
        <v>94</v>
      </c>
      <c r="H15" s="66" t="s">
        <v>94</v>
      </c>
      <c r="I15" s="66" t="s">
        <v>94</v>
      </c>
      <c r="K15" s="65" t="s">
        <v>94</v>
      </c>
      <c r="L15" s="65" t="s">
        <v>94</v>
      </c>
      <c r="M15" s="65" t="s">
        <v>94</v>
      </c>
      <c r="O15" s="12" t="s">
        <v>95</v>
      </c>
    </row>
    <row r="16" spans="1:16" x14ac:dyDescent="0.3">
      <c r="A16" s="65"/>
      <c r="B16" s="66" t="s">
        <v>51</v>
      </c>
      <c r="C16" s="66" t="s">
        <v>52</v>
      </c>
      <c r="D16" s="66" t="s">
        <v>70</v>
      </c>
      <c r="E16" s="14"/>
      <c r="F16" s="65"/>
      <c r="G16" s="66" t="s">
        <v>51</v>
      </c>
      <c r="H16" s="66" t="s">
        <v>52</v>
      </c>
      <c r="I16" s="66" t="s">
        <v>70</v>
      </c>
      <c r="K16" s="65" t="s">
        <v>51</v>
      </c>
      <c r="L16" s="65" t="s">
        <v>52</v>
      </c>
      <c r="M16" s="65" t="s">
        <v>70</v>
      </c>
      <c r="O16" s="12" t="s">
        <v>51</v>
      </c>
      <c r="P16" s="12" t="s">
        <v>52</v>
      </c>
    </row>
    <row r="17" spans="1:18" ht="14.4" x14ac:dyDescent="0.3">
      <c r="A17" s="1" t="s">
        <v>99</v>
      </c>
      <c r="B17" s="1">
        <v>2.21692991256714</v>
      </c>
      <c r="C17" s="1">
        <v>0.15900999307632399</v>
      </c>
      <c r="D17" s="1">
        <v>0.81856000423431396</v>
      </c>
      <c r="E17" s="14"/>
      <c r="F17" s="1" t="s">
        <v>408</v>
      </c>
      <c r="G17" s="1">
        <v>0.97604000568389904</v>
      </c>
      <c r="H17" s="1">
        <v>4.0124998092651403</v>
      </c>
      <c r="I17" s="1">
        <v>-1.2224099636077901</v>
      </c>
      <c r="J17" s="58"/>
      <c r="K17" s="64">
        <f>G17*K$14</f>
        <v>0.19520800113677983</v>
      </c>
      <c r="L17" s="64">
        <f>H17*L$14</f>
        <v>0.80249996185302808</v>
      </c>
      <c r="M17" s="64">
        <f>I17*M$14</f>
        <v>-0.24448199272155802</v>
      </c>
      <c r="O17" s="67" t="s">
        <v>428</v>
      </c>
      <c r="P17" s="67" t="s">
        <v>428</v>
      </c>
      <c r="R17" s="12" t="s">
        <v>96</v>
      </c>
    </row>
    <row r="18" spans="1:18" ht="14.4" x14ac:dyDescent="0.3">
      <c r="A18" s="1" t="s">
        <v>100</v>
      </c>
      <c r="B18" s="1">
        <v>3.9313700199127202</v>
      </c>
      <c r="C18" s="1">
        <v>2.5710000991821298</v>
      </c>
      <c r="D18" s="1">
        <v>-0.56677001714706399</v>
      </c>
      <c r="E18" s="14"/>
      <c r="F18" s="1" t="s">
        <v>407</v>
      </c>
      <c r="G18" s="1">
        <v>2.4806098937988299</v>
      </c>
      <c r="H18" s="1">
        <v>-0.30434000492095897</v>
      </c>
      <c r="I18" s="1">
        <v>1.3255599737167401</v>
      </c>
      <c r="J18" s="58"/>
      <c r="K18" s="64">
        <f t="shared" ref="K18:M36" si="0">G18*K$14</f>
        <v>0.49612197875976599</v>
      </c>
      <c r="L18" s="64">
        <f t="shared" si="0"/>
        <v>-6.0868000984191796E-2</v>
      </c>
      <c r="M18" s="64">
        <f t="shared" si="0"/>
        <v>0.26511199474334801</v>
      </c>
      <c r="O18" s="67"/>
      <c r="P18" s="67"/>
      <c r="R18" s="12" t="s">
        <v>96</v>
      </c>
    </row>
    <row r="19" spans="1:18" ht="14.4" x14ac:dyDescent="0.3">
      <c r="A19" s="1" t="s">
        <v>101</v>
      </c>
      <c r="B19" s="1">
        <v>2.4370698928832999</v>
      </c>
      <c r="C19" s="1">
        <v>-0.496749997138977</v>
      </c>
      <c r="D19" s="1">
        <v>1.0258100032806401</v>
      </c>
      <c r="E19" s="14"/>
      <c r="F19" s="1" t="s">
        <v>410</v>
      </c>
      <c r="G19" s="1">
        <v>1.0585800409317001</v>
      </c>
      <c r="H19" s="1">
        <v>3.9762299060821502</v>
      </c>
      <c r="I19" s="1">
        <v>-1.25726997852325</v>
      </c>
      <c r="J19" s="58"/>
      <c r="K19" s="64">
        <f t="shared" si="0"/>
        <v>0.21171600818634004</v>
      </c>
      <c r="L19" s="64">
        <f t="shared" si="0"/>
        <v>0.79524598121643009</v>
      </c>
      <c r="M19" s="64">
        <f t="shared" si="0"/>
        <v>-0.25145399570464999</v>
      </c>
      <c r="O19" s="67"/>
      <c r="P19" s="67"/>
      <c r="R19" s="12" t="s">
        <v>96</v>
      </c>
    </row>
    <row r="20" spans="1:18" ht="14.4" x14ac:dyDescent="0.3">
      <c r="A20" s="1" t="s">
        <v>102</v>
      </c>
      <c r="B20" s="1">
        <v>2.0138800144195601</v>
      </c>
      <c r="C20" s="1">
        <v>-0.81273001432418801</v>
      </c>
      <c r="D20" s="1">
        <v>-0.75116997957229603</v>
      </c>
      <c r="E20" s="14"/>
      <c r="F20" s="1" t="s">
        <v>409</v>
      </c>
      <c r="G20" s="1">
        <v>-2.38455009460449</v>
      </c>
      <c r="H20" s="1">
        <v>-2.27300003170967E-2</v>
      </c>
      <c r="I20" s="1">
        <v>1.2183799743652299</v>
      </c>
      <c r="J20" s="58"/>
      <c r="K20" s="64">
        <f t="shared" si="0"/>
        <v>-0.47691001892089802</v>
      </c>
      <c r="L20" s="64">
        <f t="shared" si="0"/>
        <v>-4.5460000634193398E-3</v>
      </c>
      <c r="M20" s="64">
        <f t="shared" si="0"/>
        <v>0.243675994873046</v>
      </c>
      <c r="O20" s="67"/>
      <c r="P20" s="67"/>
      <c r="R20" s="12" t="s">
        <v>96</v>
      </c>
    </row>
    <row r="21" spans="1:18" ht="14.4" x14ac:dyDescent="0.3">
      <c r="A21" s="1" t="s">
        <v>103</v>
      </c>
      <c r="B21" s="1">
        <v>5.7019300460815403</v>
      </c>
      <c r="C21" s="1">
        <v>-1.0257200002670299</v>
      </c>
      <c r="D21" s="1">
        <v>0.75062000751495395</v>
      </c>
      <c r="E21" s="14"/>
      <c r="F21" s="1" t="s">
        <v>412</v>
      </c>
      <c r="G21" s="1">
        <v>0.64789998531341597</v>
      </c>
      <c r="H21" s="1">
        <v>3.8284399509429901</v>
      </c>
      <c r="I21" s="1">
        <v>-0.21473999321460699</v>
      </c>
      <c r="J21" s="58"/>
      <c r="K21" s="64">
        <f t="shared" si="0"/>
        <v>0.12957999706268319</v>
      </c>
      <c r="L21" s="64">
        <f t="shared" si="0"/>
        <v>0.76568799018859801</v>
      </c>
      <c r="M21" s="64">
        <f t="shared" si="0"/>
        <v>-4.2947998642921398E-2</v>
      </c>
      <c r="O21" s="67"/>
      <c r="P21" s="67"/>
      <c r="R21" s="12" t="s">
        <v>96</v>
      </c>
    </row>
    <row r="22" spans="1:18" ht="14.4" x14ac:dyDescent="0.3">
      <c r="A22" s="1" t="s">
        <v>104</v>
      </c>
      <c r="B22" s="1">
        <v>5.1627101898193404</v>
      </c>
      <c r="C22" s="1">
        <v>-1.3930900096893299</v>
      </c>
      <c r="D22" s="1">
        <v>1.2491099834442101</v>
      </c>
      <c r="E22" s="14"/>
      <c r="F22" s="1" t="s">
        <v>411</v>
      </c>
      <c r="G22" s="1">
        <v>0.25911998748779302</v>
      </c>
      <c r="H22" s="1">
        <v>-0.39735999703407299</v>
      </c>
      <c r="I22" s="1">
        <v>4.1063399314880398</v>
      </c>
      <c r="J22" s="58"/>
      <c r="K22" s="64">
        <f t="shared" si="0"/>
        <v>5.1823997497558609E-2</v>
      </c>
      <c r="L22" s="64">
        <f t="shared" si="0"/>
        <v>-7.9471999406814597E-2</v>
      </c>
      <c r="M22" s="64">
        <f t="shared" si="0"/>
        <v>0.821267986297608</v>
      </c>
      <c r="O22" s="67"/>
      <c r="P22" s="67"/>
      <c r="R22" s="12" t="s">
        <v>96</v>
      </c>
    </row>
    <row r="23" spans="1:18" ht="14.4" x14ac:dyDescent="0.3">
      <c r="A23" s="1" t="s">
        <v>105</v>
      </c>
      <c r="B23" s="1">
        <v>7.2282199859619096</v>
      </c>
      <c r="C23" s="1">
        <v>0.89000999927520796</v>
      </c>
      <c r="D23" s="1">
        <v>-0.65990000963211104</v>
      </c>
      <c r="E23" s="14"/>
      <c r="F23" s="1" t="s">
        <v>414</v>
      </c>
      <c r="G23" s="1">
        <v>2.10628008842468</v>
      </c>
      <c r="H23" s="1">
        <v>-3.0250000953674299</v>
      </c>
      <c r="I23" s="1">
        <v>-1.4865800142288199</v>
      </c>
      <c r="J23" s="58"/>
      <c r="K23" s="64">
        <f t="shared" si="0"/>
        <v>0.42125601768493603</v>
      </c>
      <c r="L23" s="64">
        <f t="shared" si="0"/>
        <v>-0.605000019073486</v>
      </c>
      <c r="M23" s="64">
        <f t="shared" si="0"/>
        <v>-0.29731600284576398</v>
      </c>
      <c r="O23" s="67"/>
      <c r="P23" s="67"/>
      <c r="R23" s="12" t="s">
        <v>96</v>
      </c>
    </row>
    <row r="24" spans="1:18" ht="14.4" x14ac:dyDescent="0.3">
      <c r="A24" s="1" t="s">
        <v>106</v>
      </c>
      <c r="B24" s="1">
        <v>5.9665999412536603</v>
      </c>
      <c r="C24" s="1">
        <v>0.51950001716613803</v>
      </c>
      <c r="D24" s="1">
        <v>-0.70963001251220703</v>
      </c>
      <c r="E24" s="14"/>
      <c r="F24" s="1" t="s">
        <v>413</v>
      </c>
      <c r="G24" s="1">
        <v>2.7083699703216602</v>
      </c>
      <c r="H24" s="1">
        <v>0.49755001068115201</v>
      </c>
      <c r="I24" s="1">
        <v>0.62265998125076305</v>
      </c>
      <c r="J24" s="58"/>
      <c r="K24" s="64">
        <f t="shared" si="0"/>
        <v>0.54167399406433203</v>
      </c>
      <c r="L24" s="64">
        <f t="shared" si="0"/>
        <v>9.9510002136230402E-2</v>
      </c>
      <c r="M24" s="64">
        <f t="shared" si="0"/>
        <v>0.12453199625015261</v>
      </c>
      <c r="O24" s="67"/>
      <c r="P24" s="67"/>
    </row>
    <row r="25" spans="1:18" ht="14.4" x14ac:dyDescent="0.3">
      <c r="A25" s="1" t="s">
        <v>107</v>
      </c>
      <c r="B25" s="1">
        <v>5.6039500236511204</v>
      </c>
      <c r="C25" s="1">
        <v>-1.4003700017929099</v>
      </c>
      <c r="D25" s="1">
        <v>1.1295800209045399</v>
      </c>
      <c r="E25" s="14"/>
      <c r="F25" s="1" t="s">
        <v>416</v>
      </c>
      <c r="G25" s="1">
        <v>2.15807008743286</v>
      </c>
      <c r="H25" s="1">
        <v>-3.0200600624084499</v>
      </c>
      <c r="I25" s="1">
        <v>-1.4968999624252299</v>
      </c>
      <c r="J25" s="58"/>
      <c r="K25" s="64">
        <f t="shared" si="0"/>
        <v>0.43161401748657202</v>
      </c>
      <c r="L25" s="64">
        <f t="shared" si="0"/>
        <v>-0.60401201248169001</v>
      </c>
      <c r="M25" s="64">
        <f t="shared" si="0"/>
        <v>-0.29937999248504599</v>
      </c>
      <c r="O25" s="67"/>
      <c r="P25" s="67"/>
    </row>
    <row r="26" spans="1:18" ht="14.4" x14ac:dyDescent="0.3">
      <c r="A26" s="1" t="s">
        <v>108</v>
      </c>
      <c r="B26" s="1">
        <v>4.0332899093627903</v>
      </c>
      <c r="C26" s="1">
        <v>-2.33493995666504</v>
      </c>
      <c r="D26" s="1">
        <v>-0.85559999942779497</v>
      </c>
      <c r="E26" s="14"/>
      <c r="F26" s="1" t="s">
        <v>415</v>
      </c>
      <c r="G26" s="1">
        <v>1.83536005020142</v>
      </c>
      <c r="H26" s="1">
        <v>0.54132997989654497</v>
      </c>
      <c r="I26" s="1">
        <v>2.9488599300384499</v>
      </c>
      <c r="J26" s="58"/>
      <c r="K26" s="64">
        <f t="shared" si="0"/>
        <v>0.367072010040284</v>
      </c>
      <c r="L26" s="64">
        <f t="shared" si="0"/>
        <v>0.108265995979309</v>
      </c>
      <c r="M26" s="64">
        <f t="shared" si="0"/>
        <v>0.58977198600768999</v>
      </c>
      <c r="O26" s="67"/>
      <c r="P26" s="67"/>
    </row>
    <row r="27" spans="1:18" ht="14.4" x14ac:dyDescent="0.3">
      <c r="A27" s="1" t="s">
        <v>109</v>
      </c>
      <c r="B27" s="1">
        <v>3.0663199424743701</v>
      </c>
      <c r="C27" s="1">
        <v>-2.6422801017761199</v>
      </c>
      <c r="D27" s="1">
        <v>1.3958499431610101</v>
      </c>
      <c r="E27" s="14"/>
      <c r="F27" s="1" t="s">
        <v>418</v>
      </c>
      <c r="G27" s="1">
        <v>-2.45802998542786</v>
      </c>
      <c r="H27" s="1">
        <v>-1.1080800294876101</v>
      </c>
      <c r="I27" s="1">
        <v>1.9384900331497199</v>
      </c>
      <c r="J27" s="58"/>
      <c r="K27" s="64">
        <f t="shared" si="0"/>
        <v>-0.49160599708557201</v>
      </c>
      <c r="L27" s="64">
        <f t="shared" si="0"/>
        <v>-0.22161600589752203</v>
      </c>
      <c r="M27" s="64">
        <f t="shared" si="0"/>
        <v>0.38769800662994403</v>
      </c>
      <c r="O27" s="67"/>
      <c r="P27" s="67"/>
    </row>
    <row r="28" spans="1:18" ht="14.4" x14ac:dyDescent="0.3">
      <c r="A28" s="1" t="s">
        <v>110</v>
      </c>
      <c r="B28" s="1">
        <v>3.0785400867462198</v>
      </c>
      <c r="C28" s="1">
        <v>-2.5097799301147501</v>
      </c>
      <c r="D28" s="1">
        <v>1.88415002822876</v>
      </c>
      <c r="E28" s="14"/>
      <c r="F28" s="1" t="s">
        <v>417</v>
      </c>
      <c r="G28" s="1">
        <v>2.6194698810577401</v>
      </c>
      <c r="H28" s="1">
        <v>0.56840997934341397</v>
      </c>
      <c r="I28" s="1">
        <v>0.33476999402046198</v>
      </c>
      <c r="J28" s="58"/>
      <c r="K28" s="64">
        <f t="shared" si="0"/>
        <v>0.5238939762115481</v>
      </c>
      <c r="L28" s="64">
        <f t="shared" si="0"/>
        <v>0.1136819958686828</v>
      </c>
      <c r="M28" s="64">
        <f t="shared" si="0"/>
        <v>6.6953998804092404E-2</v>
      </c>
      <c r="O28" s="67"/>
      <c r="P28" s="67"/>
    </row>
    <row r="29" spans="1:18" ht="14.4" x14ac:dyDescent="0.3">
      <c r="A29" s="1" t="s">
        <v>111</v>
      </c>
      <c r="B29" s="1">
        <v>1.9029300212860101</v>
      </c>
      <c r="C29" s="1">
        <v>-3.3979299068450901</v>
      </c>
      <c r="D29" s="1">
        <v>5.0820000469684601E-2</v>
      </c>
      <c r="E29" s="14"/>
      <c r="F29" s="1" t="s">
        <v>420</v>
      </c>
      <c r="G29" s="1">
        <v>2.2643599510192902</v>
      </c>
      <c r="H29" s="1">
        <v>-2.9285800457000701</v>
      </c>
      <c r="I29" s="1">
        <v>-1.2480599880218499</v>
      </c>
      <c r="J29" s="58"/>
      <c r="K29" s="64">
        <f t="shared" si="0"/>
        <v>0.45287199020385804</v>
      </c>
      <c r="L29" s="64">
        <f t="shared" si="0"/>
        <v>-0.58571600914001409</v>
      </c>
      <c r="M29" s="64">
        <f t="shared" si="0"/>
        <v>-0.24961199760437</v>
      </c>
      <c r="O29" s="67"/>
      <c r="P29" s="67"/>
    </row>
    <row r="30" spans="1:18" ht="14.4" x14ac:dyDescent="0.3">
      <c r="A30" s="1" t="s">
        <v>112</v>
      </c>
      <c r="B30" s="1">
        <v>4.7197899818420401</v>
      </c>
      <c r="C30" s="1">
        <v>0.30213999748230003</v>
      </c>
      <c r="D30" s="1">
        <v>1.01759004592896</v>
      </c>
      <c r="E30" s="14"/>
      <c r="F30" s="1" t="s">
        <v>419</v>
      </c>
      <c r="G30" s="1">
        <v>-2.08373999595642</v>
      </c>
      <c r="H30" s="1">
        <v>-0.71187001466751099</v>
      </c>
      <c r="I30" s="1">
        <v>-3.1336300373077401</v>
      </c>
      <c r="J30" s="58"/>
      <c r="K30" s="64">
        <f t="shared" si="0"/>
        <v>-0.41674799919128402</v>
      </c>
      <c r="L30" s="64">
        <f t="shared" si="0"/>
        <v>-0.14237400293350219</v>
      </c>
      <c r="M30" s="64">
        <f t="shared" si="0"/>
        <v>-0.62672600746154805</v>
      </c>
      <c r="O30" s="67"/>
      <c r="P30" s="67"/>
    </row>
    <row r="31" spans="1:18" ht="14.4" x14ac:dyDescent="0.3">
      <c r="A31" s="1" t="s">
        <v>113</v>
      </c>
      <c r="B31" s="1">
        <v>3.65806007385254</v>
      </c>
      <c r="C31" s="1">
        <v>-3.15633988380432</v>
      </c>
      <c r="D31" s="1">
        <v>1.15584003925323</v>
      </c>
      <c r="E31" s="14"/>
      <c r="F31" s="1" t="s">
        <v>422</v>
      </c>
      <c r="G31" s="1">
        <v>2.2993400096893302</v>
      </c>
      <c r="H31" s="1">
        <v>-2.81554007530212</v>
      </c>
      <c r="I31" s="1">
        <v>-1.2384999990463299</v>
      </c>
      <c r="J31" s="58"/>
      <c r="K31" s="64">
        <f t="shared" si="0"/>
        <v>0.45986800193786603</v>
      </c>
      <c r="L31" s="64">
        <f t="shared" si="0"/>
        <v>-0.56310801506042407</v>
      </c>
      <c r="M31" s="64">
        <f t="shared" si="0"/>
        <v>-0.24769999980926599</v>
      </c>
    </row>
    <row r="32" spans="1:18" ht="14.4" x14ac:dyDescent="0.3">
      <c r="A32" s="1" t="s">
        <v>114</v>
      </c>
      <c r="B32" s="1">
        <v>2.8046300411224401</v>
      </c>
      <c r="C32" s="1">
        <v>-1.8450800180435201</v>
      </c>
      <c r="D32" s="1">
        <v>2.5783898830413801</v>
      </c>
      <c r="E32" s="14"/>
      <c r="F32" s="1" t="s">
        <v>421</v>
      </c>
      <c r="G32" s="1">
        <v>-2.7328400611877401</v>
      </c>
      <c r="H32" s="1">
        <v>-0.47499001026153598</v>
      </c>
      <c r="I32" s="1">
        <v>-2.3716900348663299</v>
      </c>
      <c r="K32" s="64">
        <f t="shared" si="0"/>
        <v>-0.54656801223754803</v>
      </c>
      <c r="L32" s="64">
        <f t="shared" si="0"/>
        <v>-9.4998002052307198E-2</v>
      </c>
      <c r="M32" s="64">
        <f t="shared" si="0"/>
        <v>-0.474338006973266</v>
      </c>
    </row>
    <row r="33" spans="1:13" ht="14.4" x14ac:dyDescent="0.3">
      <c r="A33" s="1" t="s">
        <v>115</v>
      </c>
      <c r="B33" s="1">
        <v>3.3187499046325701</v>
      </c>
      <c r="C33" s="1">
        <v>-0.82354998588562001</v>
      </c>
      <c r="D33" s="1">
        <v>-0.338010013103485</v>
      </c>
      <c r="E33" s="14"/>
      <c r="F33" s="1" t="s">
        <v>424</v>
      </c>
      <c r="G33" s="1">
        <v>-2.5633599758148198</v>
      </c>
      <c r="H33" s="1">
        <v>-0.91645997762680098</v>
      </c>
      <c r="I33" s="1">
        <v>1.63027000427246</v>
      </c>
      <c r="K33" s="64">
        <f t="shared" si="0"/>
        <v>-0.51267199516296402</v>
      </c>
      <c r="L33" s="64">
        <f t="shared" si="0"/>
        <v>-0.18329199552536021</v>
      </c>
      <c r="M33" s="64">
        <f t="shared" si="0"/>
        <v>0.32605400085449204</v>
      </c>
    </row>
    <row r="34" spans="1:13" ht="14.4" x14ac:dyDescent="0.3">
      <c r="A34" s="1" t="s">
        <v>116</v>
      </c>
      <c r="B34" s="1">
        <v>4.0598697662353498</v>
      </c>
      <c r="C34" s="1">
        <v>-0.71906000375747703</v>
      </c>
      <c r="D34" s="1">
        <v>-0.403189986944199</v>
      </c>
      <c r="E34" s="14"/>
      <c r="F34" s="1" t="s">
        <v>423</v>
      </c>
      <c r="G34" s="1">
        <v>-2.70640993118286</v>
      </c>
      <c r="H34" s="1">
        <v>-0.23127999901771501</v>
      </c>
      <c r="I34" s="1">
        <v>-1.61507999897003</v>
      </c>
      <c r="K34" s="64">
        <f t="shared" si="0"/>
        <v>-0.54128198623657198</v>
      </c>
      <c r="L34" s="64">
        <f t="shared" si="0"/>
        <v>-4.6255999803543002E-2</v>
      </c>
      <c r="M34" s="64">
        <f t="shared" si="0"/>
        <v>-0.32301599979400603</v>
      </c>
    </row>
    <row r="35" spans="1:13" ht="14.4" x14ac:dyDescent="0.3">
      <c r="A35" s="1" t="s">
        <v>117</v>
      </c>
      <c r="B35" s="1">
        <v>4.0607600212097203</v>
      </c>
      <c r="C35" s="1">
        <v>-2.7894599437713601</v>
      </c>
      <c r="D35" s="1">
        <v>0.53829997777938798</v>
      </c>
      <c r="E35" s="14"/>
      <c r="F35" s="1" t="s">
        <v>426</v>
      </c>
      <c r="G35" s="1">
        <v>-2.3020899295806898</v>
      </c>
      <c r="H35" s="1">
        <v>-1.7443499565124501</v>
      </c>
      <c r="I35" s="1">
        <v>1.9103300571441699</v>
      </c>
      <c r="K35" s="64">
        <f t="shared" si="0"/>
        <v>-0.46041798591613797</v>
      </c>
      <c r="L35" s="64">
        <f t="shared" si="0"/>
        <v>-0.34886999130249002</v>
      </c>
      <c r="M35" s="64">
        <f t="shared" si="0"/>
        <v>0.38206601142883401</v>
      </c>
    </row>
    <row r="36" spans="1:13" ht="14.4" x14ac:dyDescent="0.3">
      <c r="A36" s="1" t="s">
        <v>118</v>
      </c>
      <c r="B36" s="1">
        <v>3.9949400424957302</v>
      </c>
      <c r="C36" s="1">
        <v>3.8438599109649698</v>
      </c>
      <c r="D36" s="1">
        <v>-2.9981200695037802</v>
      </c>
      <c r="E36" s="14"/>
      <c r="F36" s="1" t="s">
        <v>425</v>
      </c>
      <c r="G36" s="1">
        <v>0.27276998758316001</v>
      </c>
      <c r="H36" s="1">
        <v>-0.49092999100685097</v>
      </c>
      <c r="I36" s="1">
        <v>4.5292901992797896</v>
      </c>
      <c r="K36" s="64">
        <f t="shared" si="0"/>
        <v>5.4553997516632008E-2</v>
      </c>
      <c r="L36" s="64">
        <f t="shared" si="0"/>
        <v>-9.8185998201370195E-2</v>
      </c>
      <c r="M36" s="64">
        <f t="shared" si="0"/>
        <v>0.90585803985595792</v>
      </c>
    </row>
    <row r="37" spans="1:13" ht="14.4" x14ac:dyDescent="0.3">
      <c r="A37" s="1" t="s">
        <v>119</v>
      </c>
      <c r="B37" s="1">
        <v>3.80419993400574</v>
      </c>
      <c r="C37" s="1">
        <v>-0.54343998432159402</v>
      </c>
      <c r="D37" s="1">
        <v>-1.2418199777603101</v>
      </c>
      <c r="E37" s="14"/>
      <c r="F37" s="65"/>
      <c r="G37" s="65"/>
      <c r="H37" s="65"/>
      <c r="I37" s="65"/>
      <c r="K37" s="64"/>
      <c r="L37" s="64"/>
      <c r="M37" s="64"/>
    </row>
    <row r="38" spans="1:13" ht="14.4" x14ac:dyDescent="0.3">
      <c r="A38" s="1" t="s">
        <v>120</v>
      </c>
      <c r="B38" s="1">
        <v>3.0209400653839098</v>
      </c>
      <c r="C38" s="1">
        <v>-0.49331998825073198</v>
      </c>
      <c r="D38" s="1">
        <v>-2.12561011314392</v>
      </c>
      <c r="E38" s="14"/>
      <c r="F38" s="65"/>
      <c r="G38" s="65"/>
      <c r="H38" s="65"/>
      <c r="I38" s="65"/>
      <c r="K38" s="64"/>
      <c r="L38" s="64"/>
      <c r="M38" s="64"/>
    </row>
    <row r="39" spans="1:13" ht="14.4" x14ac:dyDescent="0.3">
      <c r="A39" s="1" t="s">
        <v>121</v>
      </c>
      <c r="B39" s="1">
        <v>3.1383500099182098</v>
      </c>
      <c r="C39" s="1">
        <v>4.4950000941753401E-2</v>
      </c>
      <c r="D39" s="1">
        <v>2.76999990455806E-3</v>
      </c>
      <c r="E39" s="14"/>
      <c r="F39" s="65"/>
      <c r="G39" s="65"/>
      <c r="H39" s="65"/>
      <c r="I39" s="65"/>
      <c r="K39" s="64"/>
      <c r="L39" s="64"/>
      <c r="M39" s="64"/>
    </row>
    <row r="40" spans="1:13" ht="14.4" x14ac:dyDescent="0.3">
      <c r="A40" s="1" t="s">
        <v>122</v>
      </c>
      <c r="B40" s="1">
        <v>2.26136994361877</v>
      </c>
      <c r="C40" s="1">
        <v>-1.03199994564056</v>
      </c>
      <c r="D40" s="1">
        <v>1.17631995677948</v>
      </c>
      <c r="E40" s="14"/>
      <c r="F40" s="65"/>
      <c r="G40" s="65"/>
      <c r="H40" s="65"/>
      <c r="I40" s="65"/>
      <c r="K40" s="64"/>
      <c r="L40" s="64"/>
      <c r="M40" s="64"/>
    </row>
    <row r="41" spans="1:13" ht="14.4" x14ac:dyDescent="0.3">
      <c r="A41" s="1" t="s">
        <v>123</v>
      </c>
      <c r="B41" s="1">
        <v>3.88273000717163</v>
      </c>
      <c r="C41" s="1">
        <v>-0.67447000741958596</v>
      </c>
      <c r="D41" s="1">
        <v>-1.71283996105194</v>
      </c>
      <c r="E41" s="14"/>
      <c r="F41" s="65"/>
      <c r="G41" s="65"/>
      <c r="H41" s="65"/>
      <c r="I41" s="65"/>
      <c r="K41" s="64"/>
      <c r="L41" s="64"/>
      <c r="M41" s="64"/>
    </row>
    <row r="42" spans="1:13" ht="14.4" x14ac:dyDescent="0.3">
      <c r="A42" s="1" t="s">
        <v>124</v>
      </c>
      <c r="B42" s="1">
        <v>3.1251299381256099</v>
      </c>
      <c r="C42" s="1">
        <v>-4.4723100662231401</v>
      </c>
      <c r="D42" s="1">
        <v>-0.33520001173019398</v>
      </c>
      <c r="E42" s="14"/>
      <c r="F42" s="65"/>
      <c r="G42" s="65"/>
      <c r="H42" s="65"/>
      <c r="I42" s="65"/>
      <c r="K42" s="64"/>
      <c r="L42" s="64"/>
      <c r="M42" s="64"/>
    </row>
    <row r="43" spans="1:13" ht="14.4" x14ac:dyDescent="0.3">
      <c r="A43" s="1" t="s">
        <v>125</v>
      </c>
      <c r="B43" s="1">
        <v>1.9772299528121899</v>
      </c>
      <c r="C43" s="1">
        <v>-1.70711994171143</v>
      </c>
      <c r="D43" s="1">
        <v>2.2943298816680899</v>
      </c>
      <c r="E43" s="14"/>
      <c r="F43" s="65"/>
      <c r="G43" s="65"/>
      <c r="H43" s="65"/>
      <c r="I43" s="65"/>
      <c r="K43" s="64"/>
      <c r="L43" s="64"/>
      <c r="M43" s="64"/>
    </row>
    <row r="44" spans="1:13" ht="14.4" x14ac:dyDescent="0.3">
      <c r="A44" s="1" t="s">
        <v>126</v>
      </c>
      <c r="B44" s="1">
        <v>2.9017999172210698</v>
      </c>
      <c r="C44" s="1">
        <v>-0.43044000864028897</v>
      </c>
      <c r="D44" s="1">
        <v>-2.1423399448394802</v>
      </c>
      <c r="E44" s="14"/>
      <c r="F44" s="65"/>
      <c r="G44" s="65"/>
      <c r="H44" s="65"/>
      <c r="I44" s="65"/>
      <c r="K44" s="64"/>
      <c r="L44" s="64"/>
      <c r="M44" s="64"/>
    </row>
    <row r="45" spans="1:13" ht="14.4" x14ac:dyDescent="0.3">
      <c r="A45" s="1" t="s">
        <v>127</v>
      </c>
      <c r="B45" s="1">
        <v>1.6937899589538601</v>
      </c>
      <c r="C45" s="1">
        <v>-2.0995399951934801</v>
      </c>
      <c r="D45" s="1">
        <v>1.6605700254440301</v>
      </c>
      <c r="E45" s="14"/>
      <c r="F45" s="65"/>
      <c r="G45" s="65"/>
      <c r="H45" s="65"/>
      <c r="I45" s="65"/>
      <c r="K45" s="64"/>
      <c r="L45" s="64"/>
      <c r="M45" s="64"/>
    </row>
    <row r="46" spans="1:13" ht="14.4" x14ac:dyDescent="0.3">
      <c r="A46" s="1" t="s">
        <v>128</v>
      </c>
      <c r="B46" s="1">
        <v>1.1228499412536599</v>
      </c>
      <c r="C46" s="1">
        <v>-3.6519300937652601</v>
      </c>
      <c r="D46" s="1">
        <v>-0.78911000490188599</v>
      </c>
      <c r="E46" s="14"/>
      <c r="F46" s="65"/>
      <c r="G46" s="65"/>
      <c r="H46" s="65"/>
      <c r="I46" s="65"/>
      <c r="K46" s="64"/>
      <c r="L46" s="64"/>
      <c r="M46" s="64"/>
    </row>
    <row r="47" spans="1:13" ht="14.4" x14ac:dyDescent="0.3">
      <c r="A47" s="1" t="s">
        <v>129</v>
      </c>
      <c r="B47" s="1">
        <v>0.78475999832153298</v>
      </c>
      <c r="C47" s="1">
        <v>-4.1815299987793004</v>
      </c>
      <c r="D47" s="1">
        <v>1.2929500341415401</v>
      </c>
      <c r="E47" s="14"/>
      <c r="F47" s="65"/>
      <c r="G47" s="65"/>
      <c r="H47" s="65"/>
      <c r="I47" s="65"/>
      <c r="K47" s="64"/>
      <c r="L47" s="64"/>
      <c r="M47" s="64"/>
    </row>
    <row r="48" spans="1:13" ht="14.4" x14ac:dyDescent="0.3">
      <c r="A48" s="1" t="s">
        <v>130</v>
      </c>
      <c r="B48" s="1">
        <v>1.1356500387191799</v>
      </c>
      <c r="C48" s="1">
        <v>-3.9337699413299601</v>
      </c>
      <c r="D48" s="1">
        <v>-1.0612499713897701</v>
      </c>
      <c r="E48" s="14"/>
      <c r="F48" s="65"/>
      <c r="G48" s="65"/>
      <c r="H48" s="65"/>
      <c r="I48" s="65"/>
      <c r="K48" s="64"/>
      <c r="L48" s="64"/>
      <c r="M48" s="64"/>
    </row>
    <row r="49" spans="1:9" ht="14.4" x14ac:dyDescent="0.3">
      <c r="A49" s="1" t="s">
        <v>131</v>
      </c>
      <c r="B49" s="1">
        <v>1.36443996429443</v>
      </c>
      <c r="C49" s="1">
        <v>-2.6342000961303702</v>
      </c>
      <c r="D49" s="1">
        <v>-0.85654002428054798</v>
      </c>
      <c r="E49" s="14"/>
      <c r="F49" s="14"/>
      <c r="G49" s="14"/>
      <c r="H49" s="14"/>
      <c r="I49" s="14"/>
    </row>
    <row r="50" spans="1:9" ht="14.4" x14ac:dyDescent="0.3">
      <c r="A50" s="1" t="s">
        <v>132</v>
      </c>
      <c r="B50" s="1">
        <v>3.0239601135253902</v>
      </c>
      <c r="C50" s="1">
        <v>-4.2558298110961896</v>
      </c>
      <c r="D50" s="1">
        <v>0.58359998464584395</v>
      </c>
      <c r="E50" s="14"/>
      <c r="F50" s="14"/>
      <c r="G50" s="14"/>
      <c r="H50" s="14"/>
      <c r="I50" s="14"/>
    </row>
    <row r="51" spans="1:9" ht="14.4" x14ac:dyDescent="0.3">
      <c r="A51" s="1" t="s">
        <v>133</v>
      </c>
      <c r="B51" s="1">
        <v>2.5431001186370801</v>
      </c>
      <c r="C51" s="1">
        <v>-1.8102899789810201</v>
      </c>
      <c r="D51" s="1">
        <v>0.591499984264374</v>
      </c>
      <c r="E51" s="14"/>
      <c r="F51" s="14"/>
      <c r="G51" s="14"/>
      <c r="H51" s="14"/>
      <c r="I51" s="14"/>
    </row>
    <row r="52" spans="1:9" ht="14.4" x14ac:dyDescent="0.3">
      <c r="A52" s="1" t="s">
        <v>134</v>
      </c>
      <c r="B52" s="1">
        <v>5.6908698081970197</v>
      </c>
      <c r="C52" s="1">
        <v>0.54601001739501998</v>
      </c>
      <c r="D52" s="1">
        <v>0.56651002168655396</v>
      </c>
      <c r="E52" s="14"/>
      <c r="F52" s="14"/>
      <c r="G52" s="14"/>
      <c r="H52" s="14"/>
      <c r="I52" s="14"/>
    </row>
    <row r="53" spans="1:9" ht="14.4" x14ac:dyDescent="0.3">
      <c r="A53" s="1" t="s">
        <v>135</v>
      </c>
      <c r="B53" s="1">
        <v>4.6851100921630904</v>
      </c>
      <c r="C53" s="1">
        <v>-0.37966001033782998</v>
      </c>
      <c r="D53" s="1">
        <v>0.84558999538421598</v>
      </c>
      <c r="E53" s="14"/>
      <c r="F53" s="14"/>
      <c r="G53" s="14"/>
      <c r="H53" s="14"/>
      <c r="I53" s="14"/>
    </row>
    <row r="54" spans="1:9" ht="14.4" x14ac:dyDescent="0.3">
      <c r="A54" s="1" t="s">
        <v>136</v>
      </c>
      <c r="B54" s="1">
        <v>5.0011000633239702</v>
      </c>
      <c r="C54" s="1">
        <v>-0.70002001523971602</v>
      </c>
      <c r="D54" s="1">
        <v>0.47784999012947099</v>
      </c>
      <c r="E54" s="14"/>
      <c r="F54" s="14"/>
      <c r="G54" s="14"/>
      <c r="H54" s="14"/>
      <c r="I54" s="14"/>
    </row>
    <row r="55" spans="1:9" ht="14.4" x14ac:dyDescent="0.3">
      <c r="A55" s="1" t="s">
        <v>137</v>
      </c>
      <c r="B55" s="1">
        <v>4.13793992996216</v>
      </c>
      <c r="C55" s="1">
        <v>-1.38511002063751</v>
      </c>
      <c r="D55" s="1">
        <v>4.5292901992797896</v>
      </c>
      <c r="E55" s="14"/>
      <c r="F55" s="14"/>
      <c r="G55" s="14"/>
      <c r="H55" s="14"/>
      <c r="I55" s="14"/>
    </row>
    <row r="56" spans="1:9" ht="14.4" x14ac:dyDescent="0.3">
      <c r="A56" s="1" t="s">
        <v>138</v>
      </c>
      <c r="B56" s="1">
        <v>2.3912999629974401</v>
      </c>
      <c r="C56" s="1">
        <v>-2.3006300926208501</v>
      </c>
      <c r="D56" s="1">
        <v>-0.84608000516891502</v>
      </c>
      <c r="E56" s="14"/>
      <c r="F56" s="14"/>
      <c r="G56" s="14"/>
      <c r="H56" s="14"/>
      <c r="I56" s="14"/>
    </row>
    <row r="57" spans="1:9" ht="14.4" x14ac:dyDescent="0.3">
      <c r="A57" s="1" t="s">
        <v>139</v>
      </c>
      <c r="B57" s="1">
        <v>1.8103599548339799</v>
      </c>
      <c r="C57" s="1">
        <v>-0.51638001203536998</v>
      </c>
      <c r="D57" s="1">
        <v>-1.8885600566864</v>
      </c>
      <c r="E57" s="14"/>
      <c r="F57" s="14"/>
      <c r="G57" s="14"/>
      <c r="H57" s="14"/>
      <c r="I57" s="14"/>
    </row>
    <row r="58" spans="1:9" ht="14.4" x14ac:dyDescent="0.3">
      <c r="A58" s="1" t="s">
        <v>140</v>
      </c>
      <c r="B58" s="1">
        <v>1.41671001911163</v>
      </c>
      <c r="C58" s="1">
        <v>-3.06433010101318</v>
      </c>
      <c r="D58" s="1">
        <v>-2.4082601070404102</v>
      </c>
      <c r="E58" s="14"/>
      <c r="F58" s="14"/>
      <c r="G58" s="14"/>
      <c r="H58" s="14"/>
      <c r="I58" s="14"/>
    </row>
    <row r="59" spans="1:9" ht="14.4" x14ac:dyDescent="0.3">
      <c r="A59" s="1" t="s">
        <v>141</v>
      </c>
      <c r="B59" s="1">
        <v>0.19149999320507</v>
      </c>
      <c r="C59" s="1">
        <v>-2.5420401096343999</v>
      </c>
      <c r="D59" s="1">
        <v>-4.1480398178100604</v>
      </c>
      <c r="E59" s="14"/>
      <c r="F59" s="14"/>
      <c r="G59" s="14"/>
      <c r="H59" s="14"/>
      <c r="I59" s="14"/>
    </row>
    <row r="60" spans="1:9" ht="14.4" x14ac:dyDescent="0.3">
      <c r="A60" s="1" t="s">
        <v>142</v>
      </c>
      <c r="B60" s="1">
        <v>1.71642005443573</v>
      </c>
      <c r="C60" s="1">
        <v>-4.7378501892089799</v>
      </c>
      <c r="D60" s="1">
        <v>-0.45792999863624601</v>
      </c>
      <c r="E60" s="14"/>
      <c r="F60" s="14"/>
      <c r="G60" s="14"/>
      <c r="H60" s="14"/>
      <c r="I60" s="14"/>
    </row>
    <row r="61" spans="1:9" ht="14.4" x14ac:dyDescent="0.3">
      <c r="A61" s="1" t="s">
        <v>143</v>
      </c>
      <c r="B61" s="1">
        <v>3.24302005767822</v>
      </c>
      <c r="C61" s="1">
        <v>0.342889994382858</v>
      </c>
      <c r="D61" s="1">
        <v>-2.08387994766235</v>
      </c>
      <c r="E61" s="14"/>
      <c r="F61" s="14"/>
      <c r="G61" s="14"/>
      <c r="H61" s="14"/>
      <c r="I61" s="14"/>
    </row>
    <row r="62" spans="1:9" ht="14.4" x14ac:dyDescent="0.3">
      <c r="A62" s="1" t="s">
        <v>144</v>
      </c>
      <c r="B62" s="1">
        <v>3.8759899139404301</v>
      </c>
      <c r="C62" s="1">
        <v>0.891129970550537</v>
      </c>
      <c r="D62" s="1">
        <v>0.54487001895904497</v>
      </c>
      <c r="E62" s="14"/>
      <c r="F62" s="14"/>
      <c r="G62" s="14"/>
      <c r="H62" s="14"/>
      <c r="I62" s="14"/>
    </row>
    <row r="63" spans="1:9" ht="14.4" x14ac:dyDescent="0.3">
      <c r="A63" s="1" t="s">
        <v>145</v>
      </c>
      <c r="B63" s="1">
        <v>2.3240098953247101</v>
      </c>
      <c r="C63" s="1">
        <v>-1.5309200286865201</v>
      </c>
      <c r="D63" s="1">
        <v>-1.7773699760437001</v>
      </c>
      <c r="E63" s="14"/>
      <c r="F63" s="14"/>
      <c r="G63" s="14"/>
      <c r="H63" s="14"/>
      <c r="I63" s="14"/>
    </row>
    <row r="64" spans="1:9" ht="14.4" x14ac:dyDescent="0.3">
      <c r="A64" s="1" t="s">
        <v>146</v>
      </c>
      <c r="B64" s="1">
        <v>3.63738989830017</v>
      </c>
      <c r="C64" s="1">
        <v>-0.48342001438140902</v>
      </c>
      <c r="D64" s="1">
        <v>-3.17278003692627</v>
      </c>
      <c r="E64" s="14"/>
      <c r="F64" s="14"/>
      <c r="G64" s="14"/>
      <c r="H64" s="14"/>
      <c r="I64" s="14"/>
    </row>
    <row r="65" spans="1:9" ht="14.4" x14ac:dyDescent="0.3">
      <c r="A65" s="1" t="s">
        <v>147</v>
      </c>
      <c r="B65" s="1">
        <v>3.7733600139617902</v>
      </c>
      <c r="C65" s="1">
        <v>-0.67497998476028398</v>
      </c>
      <c r="D65" s="1">
        <v>0.25565999746322599</v>
      </c>
      <c r="E65" s="14"/>
      <c r="F65" s="14"/>
      <c r="G65" s="14"/>
      <c r="H65" s="14"/>
      <c r="I65" s="14"/>
    </row>
    <row r="66" spans="1:9" ht="14.4" x14ac:dyDescent="0.3">
      <c r="A66" s="1" t="s">
        <v>148</v>
      </c>
      <c r="B66" s="1">
        <v>5.84491014480591</v>
      </c>
      <c r="C66" s="1">
        <v>0.124519996345043</v>
      </c>
      <c r="D66" s="1">
        <v>0.67883002758026101</v>
      </c>
      <c r="E66" s="14"/>
      <c r="F66" s="14"/>
      <c r="G66" s="14"/>
      <c r="H66" s="14"/>
      <c r="I66" s="14"/>
    </row>
    <row r="67" spans="1:9" ht="14.4" x14ac:dyDescent="0.3">
      <c r="A67" s="1" t="s">
        <v>149</v>
      </c>
      <c r="B67" s="1">
        <v>2.06612992286682</v>
      </c>
      <c r="C67" s="1">
        <v>0.27419000864028897</v>
      </c>
      <c r="D67" s="1">
        <v>0.49983000755310097</v>
      </c>
      <c r="E67" s="14"/>
      <c r="F67" s="14"/>
      <c r="G67" s="14"/>
      <c r="H67" s="14"/>
      <c r="I67" s="14"/>
    </row>
    <row r="68" spans="1:9" ht="14.4" x14ac:dyDescent="0.3">
      <c r="A68" s="1" t="s">
        <v>150</v>
      </c>
      <c r="B68" s="1">
        <v>2.5234100818634002</v>
      </c>
      <c r="C68" s="1">
        <v>2.5633099079132098</v>
      </c>
      <c r="D68" s="1">
        <v>-2.0809600353240998</v>
      </c>
      <c r="E68" s="14"/>
      <c r="F68" s="14"/>
      <c r="G68" s="14"/>
      <c r="H68" s="14"/>
      <c r="I68" s="14"/>
    </row>
    <row r="69" spans="1:9" ht="14.4" x14ac:dyDescent="0.3">
      <c r="A69" s="1" t="s">
        <v>151</v>
      </c>
      <c r="B69" s="1">
        <v>3.36717009544373</v>
      </c>
      <c r="C69" s="1">
        <v>-1.1545499563217201</v>
      </c>
      <c r="D69" s="1">
        <v>-2.9111299514770499</v>
      </c>
      <c r="E69" s="14"/>
      <c r="F69" s="14"/>
      <c r="G69" s="14"/>
      <c r="H69" s="14"/>
      <c r="I69" s="14"/>
    </row>
    <row r="70" spans="1:9" ht="14.4" x14ac:dyDescent="0.3">
      <c r="A70" s="1" t="s">
        <v>152</v>
      </c>
      <c r="B70" s="1">
        <v>3.99180006980896</v>
      </c>
      <c r="C70" s="1">
        <v>-0.88924998044967696</v>
      </c>
      <c r="D70" s="1">
        <v>0.132369995117188</v>
      </c>
      <c r="E70" s="14"/>
      <c r="F70" s="14"/>
      <c r="G70" s="14"/>
      <c r="H70" s="14"/>
      <c r="I70" s="14"/>
    </row>
    <row r="71" spans="1:9" ht="14.4" x14ac:dyDescent="0.3">
      <c r="A71" s="1" t="s">
        <v>153</v>
      </c>
      <c r="B71" s="1">
        <v>4.4789900779724103</v>
      </c>
      <c r="C71" s="1">
        <v>-1.05086004734039</v>
      </c>
      <c r="D71" s="1">
        <v>0.61217999458312999</v>
      </c>
      <c r="E71" s="14"/>
      <c r="F71" s="14"/>
      <c r="G71" s="14"/>
      <c r="H71" s="14"/>
      <c r="I71" s="14"/>
    </row>
    <row r="72" spans="1:9" ht="14.4" x14ac:dyDescent="0.3">
      <c r="A72" s="1" t="s">
        <v>154</v>
      </c>
      <c r="B72" s="1">
        <v>5.4472398757934597</v>
      </c>
      <c r="C72" s="1">
        <v>-1.3333200216293299</v>
      </c>
      <c r="D72" s="1">
        <v>-2.4681499004364</v>
      </c>
      <c r="E72" s="14"/>
      <c r="F72" s="14"/>
      <c r="G72" s="14"/>
      <c r="H72" s="14"/>
      <c r="I72" s="14"/>
    </row>
    <row r="73" spans="1:9" ht="14.4" x14ac:dyDescent="0.3">
      <c r="A73" s="1" t="s">
        <v>155</v>
      </c>
      <c r="B73" s="1">
        <v>4.4825501441955602</v>
      </c>
      <c r="C73" s="1">
        <v>-0.104460000991821</v>
      </c>
      <c r="D73" s="1">
        <v>1.3914599418640099</v>
      </c>
      <c r="E73" s="14"/>
      <c r="F73" s="14"/>
      <c r="G73" s="14"/>
      <c r="H73" s="14"/>
      <c r="I73" s="14"/>
    </row>
    <row r="74" spans="1:9" ht="14.4" x14ac:dyDescent="0.3">
      <c r="A74" s="1" t="s">
        <v>156</v>
      </c>
      <c r="B74" s="1">
        <v>3.7774400711059601</v>
      </c>
      <c r="C74" s="1">
        <v>-2.7748999595642099</v>
      </c>
      <c r="D74" s="1">
        <v>0.221959993243217</v>
      </c>
      <c r="E74" s="14"/>
      <c r="F74" s="14"/>
      <c r="G74" s="14"/>
      <c r="H74" s="14"/>
      <c r="I74" s="14"/>
    </row>
    <row r="75" spans="1:9" ht="14.4" x14ac:dyDescent="0.3">
      <c r="A75" s="1" t="s">
        <v>157</v>
      </c>
      <c r="B75" s="1">
        <v>5.8099598884582502</v>
      </c>
      <c r="C75" s="1">
        <v>0.45987999439239502</v>
      </c>
      <c r="D75" s="1">
        <v>-0.27050998806953402</v>
      </c>
      <c r="E75" s="14"/>
      <c r="F75" s="14"/>
      <c r="G75" s="14"/>
      <c r="H75" s="14"/>
      <c r="I75" s="14"/>
    </row>
    <row r="76" spans="1:9" ht="14.4" x14ac:dyDescent="0.3">
      <c r="A76" s="1" t="s">
        <v>158</v>
      </c>
      <c r="B76" s="1">
        <v>4.7375397682189897</v>
      </c>
      <c r="C76" s="1">
        <v>-2.0096499919891402</v>
      </c>
      <c r="D76" s="1">
        <v>-0.87801998853683505</v>
      </c>
      <c r="E76" s="14"/>
      <c r="F76" s="14"/>
      <c r="G76" s="14"/>
      <c r="H76" s="14"/>
      <c r="I76" s="14"/>
    </row>
    <row r="77" spans="1:9" ht="14.4" x14ac:dyDescent="0.3">
      <c r="A77" s="1" t="s">
        <v>159</v>
      </c>
      <c r="B77" s="1">
        <v>3.5487399101257302</v>
      </c>
      <c r="C77" s="1">
        <v>-1.78402996063232</v>
      </c>
      <c r="D77" s="1">
        <v>-1.20913994312286</v>
      </c>
      <c r="E77" s="14"/>
      <c r="F77" s="14"/>
      <c r="G77" s="14"/>
      <c r="H77" s="14"/>
      <c r="I77" s="14"/>
    </row>
    <row r="78" spans="1:9" ht="14.4" x14ac:dyDescent="0.3">
      <c r="A78" s="1" t="s">
        <v>160</v>
      </c>
      <c r="B78" s="1">
        <v>3.3020000457763699</v>
      </c>
      <c r="C78" s="1">
        <v>1.7596900463104199</v>
      </c>
      <c r="D78" s="1">
        <v>0.15985000133514399</v>
      </c>
      <c r="E78" s="14"/>
      <c r="F78" s="14"/>
      <c r="G78" s="14"/>
      <c r="H78" s="14"/>
      <c r="I78" s="14"/>
    </row>
    <row r="79" spans="1:9" ht="14.4" x14ac:dyDescent="0.3">
      <c r="A79" s="1" t="s">
        <v>161</v>
      </c>
      <c r="B79" s="1">
        <v>4.8718600273132298</v>
      </c>
      <c r="C79" s="1">
        <v>1.7398999929428101</v>
      </c>
      <c r="D79" s="1">
        <v>-1.85624003410339</v>
      </c>
      <c r="E79" s="14"/>
      <c r="F79" s="14"/>
      <c r="G79" s="14"/>
      <c r="H79" s="14"/>
      <c r="I79" s="14"/>
    </row>
    <row r="80" spans="1:9" ht="14.4" x14ac:dyDescent="0.3">
      <c r="A80" s="1" t="s">
        <v>162</v>
      </c>
      <c r="B80" s="1">
        <v>3.2095398902893102</v>
      </c>
      <c r="C80" s="1">
        <v>-0.30943000316619901</v>
      </c>
      <c r="D80" s="1">
        <v>-0.22439000010490401</v>
      </c>
      <c r="E80" s="14"/>
      <c r="F80" s="14"/>
      <c r="G80" s="14"/>
      <c r="H80" s="14"/>
      <c r="I80" s="14"/>
    </row>
    <row r="81" spans="1:9" ht="14.4" x14ac:dyDescent="0.3">
      <c r="A81" s="1" t="s">
        <v>163</v>
      </c>
      <c r="B81" s="1">
        <v>1.09444999694824</v>
      </c>
      <c r="C81" s="1">
        <v>-3.1504099369049099</v>
      </c>
      <c r="D81" s="1">
        <v>3.0759999528527301E-2</v>
      </c>
      <c r="E81" s="14"/>
      <c r="F81" s="14"/>
      <c r="G81" s="14"/>
      <c r="H81" s="14"/>
      <c r="I81" s="14"/>
    </row>
    <row r="82" spans="1:9" ht="14.4" x14ac:dyDescent="0.3">
      <c r="A82" s="1" t="s">
        <v>164</v>
      </c>
      <c r="B82" s="1">
        <v>2.7297499179840101</v>
      </c>
      <c r="C82" s="1">
        <v>-3.2026898860931401</v>
      </c>
      <c r="D82" s="1">
        <v>-2.5656199455261199</v>
      </c>
      <c r="E82" s="14"/>
      <c r="F82" s="14"/>
      <c r="G82" s="14"/>
      <c r="H82" s="14"/>
      <c r="I82" s="14"/>
    </row>
    <row r="83" spans="1:9" ht="14.4" x14ac:dyDescent="0.3">
      <c r="A83" s="1" t="s">
        <v>165</v>
      </c>
      <c r="B83" s="1">
        <v>3.6060099601745601</v>
      </c>
      <c r="C83" s="1">
        <v>-1.24472999572754</v>
      </c>
      <c r="D83" s="1">
        <v>7.2030000388622298E-2</v>
      </c>
      <c r="E83" s="14"/>
      <c r="F83" s="14"/>
      <c r="G83" s="14"/>
      <c r="H83" s="14"/>
      <c r="I83" s="14"/>
    </row>
    <row r="84" spans="1:9" ht="14.4" x14ac:dyDescent="0.3">
      <c r="A84" s="1" t="s">
        <v>166</v>
      </c>
      <c r="B84" s="1">
        <v>2.8913700580596902</v>
      </c>
      <c r="C84" s="1">
        <v>-2.9296500682830802</v>
      </c>
      <c r="D84" s="1">
        <v>-1.7547700405120801</v>
      </c>
      <c r="E84" s="14"/>
      <c r="F84" s="14"/>
      <c r="G84" s="14"/>
      <c r="H84" s="14"/>
      <c r="I84" s="14"/>
    </row>
    <row r="85" spans="1:9" ht="14.4" x14ac:dyDescent="0.3">
      <c r="A85" s="1" t="s">
        <v>167</v>
      </c>
      <c r="B85" s="1">
        <v>4.4396100044250497</v>
      </c>
      <c r="C85" s="1">
        <v>8.9180000126361805E-2</v>
      </c>
      <c r="D85" s="1">
        <v>-2.7636198997497599</v>
      </c>
      <c r="E85" s="14"/>
      <c r="F85" s="14"/>
      <c r="G85" s="14"/>
      <c r="H85" s="14"/>
      <c r="I85" s="14"/>
    </row>
    <row r="86" spans="1:9" ht="14.4" x14ac:dyDescent="0.3">
      <c r="A86" s="1" t="s">
        <v>168</v>
      </c>
      <c r="B86" s="1">
        <v>4.7324500083923304</v>
      </c>
      <c r="C86" s="1">
        <v>-1.76400002092123E-2</v>
      </c>
      <c r="D86" s="1">
        <v>-1.8772200345993</v>
      </c>
      <c r="E86" s="14"/>
      <c r="F86" s="14"/>
      <c r="G86" s="14"/>
      <c r="H86" s="14"/>
      <c r="I86" s="14"/>
    </row>
    <row r="87" spans="1:9" ht="14.4" x14ac:dyDescent="0.3">
      <c r="A87" s="1" t="s">
        <v>169</v>
      </c>
      <c r="B87" s="1">
        <v>1.7408599853515601</v>
      </c>
      <c r="C87" s="1">
        <v>-2.3187398910522501</v>
      </c>
      <c r="D87" s="1">
        <v>-0.52047997713089</v>
      </c>
      <c r="E87" s="14"/>
      <c r="F87" s="14"/>
      <c r="G87" s="14"/>
      <c r="H87" s="14"/>
      <c r="I87" s="14"/>
    </row>
    <row r="88" spans="1:9" ht="14.4" x14ac:dyDescent="0.3">
      <c r="A88" s="1" t="s">
        <v>170</v>
      </c>
      <c r="B88" s="1">
        <v>1.57114005088806</v>
      </c>
      <c r="C88" s="1">
        <v>-2.1842401027679399</v>
      </c>
      <c r="D88" s="1">
        <v>-0.75020998716354403</v>
      </c>
      <c r="E88" s="14"/>
      <c r="F88" s="14"/>
      <c r="G88" s="14"/>
      <c r="H88" s="14"/>
      <c r="I88" s="14"/>
    </row>
    <row r="89" spans="1:9" ht="14.4" x14ac:dyDescent="0.3">
      <c r="A89" s="1" t="s">
        <v>171</v>
      </c>
      <c r="B89" s="1">
        <v>5.4704298973083496</v>
      </c>
      <c r="C89" s="1">
        <v>0.887969970703125</v>
      </c>
      <c r="D89" s="1">
        <v>-1.46667003631592</v>
      </c>
      <c r="E89" s="14"/>
      <c r="F89" s="14"/>
      <c r="G89" s="14"/>
      <c r="H89" s="14"/>
      <c r="I89" s="14"/>
    </row>
    <row r="90" spans="1:9" ht="14.4" x14ac:dyDescent="0.3">
      <c r="A90" s="1" t="s">
        <v>172</v>
      </c>
      <c r="B90" s="1">
        <v>1.5488100051879901</v>
      </c>
      <c r="C90" s="1">
        <v>-4.2443099021911603</v>
      </c>
      <c r="D90" s="1">
        <v>0.63810998201370195</v>
      </c>
      <c r="E90" s="14"/>
      <c r="F90" s="14"/>
      <c r="G90" s="14"/>
      <c r="H90" s="14"/>
      <c r="I90" s="14"/>
    </row>
    <row r="91" spans="1:9" ht="14.4" x14ac:dyDescent="0.3">
      <c r="A91" s="1" t="s">
        <v>173</v>
      </c>
      <c r="B91" s="1">
        <v>2.9084200859069802</v>
      </c>
      <c r="C91" s="1">
        <v>-3.2902998924255402</v>
      </c>
      <c r="D91" s="1">
        <v>-2.4332699775695801</v>
      </c>
      <c r="E91" s="14"/>
      <c r="F91" s="14"/>
      <c r="G91" s="14"/>
      <c r="H91" s="14"/>
      <c r="I91" s="14"/>
    </row>
    <row r="92" spans="1:9" ht="14.4" x14ac:dyDescent="0.3">
      <c r="A92" s="1" t="s">
        <v>174</v>
      </c>
      <c r="B92" s="1">
        <v>-0.44980999827384899</v>
      </c>
      <c r="C92" s="1">
        <v>-2.96232008934021</v>
      </c>
      <c r="D92" s="1">
        <v>-2.2947900295257599</v>
      </c>
      <c r="E92" s="14"/>
      <c r="F92" s="14"/>
      <c r="G92" s="14"/>
      <c r="H92" s="14"/>
      <c r="I92" s="14"/>
    </row>
    <row r="93" spans="1:9" ht="14.4" x14ac:dyDescent="0.3">
      <c r="A93" s="1" t="s">
        <v>175</v>
      </c>
      <c r="B93" s="1">
        <v>-1.5328299999237101</v>
      </c>
      <c r="C93" s="1">
        <v>-4.9742498397827104</v>
      </c>
      <c r="D93" s="1">
        <v>7.5390003621578203E-2</v>
      </c>
      <c r="E93" s="14"/>
      <c r="F93" s="14"/>
      <c r="G93" s="14"/>
      <c r="H93" s="14"/>
      <c r="I93" s="14"/>
    </row>
    <row r="94" spans="1:9" ht="14.4" x14ac:dyDescent="0.3">
      <c r="A94" s="1" t="s">
        <v>176</v>
      </c>
      <c r="B94" s="1">
        <v>1.24995994567871</v>
      </c>
      <c r="C94" s="1">
        <v>-3.0945899486541699</v>
      </c>
      <c r="D94" s="1">
        <v>-0.70879000425338701</v>
      </c>
      <c r="E94" s="14"/>
      <c r="F94" s="14"/>
      <c r="G94" s="14"/>
      <c r="H94" s="14"/>
      <c r="I94" s="14"/>
    </row>
    <row r="95" spans="1:9" ht="14.4" x14ac:dyDescent="0.3">
      <c r="A95" s="1" t="s">
        <v>177</v>
      </c>
      <c r="B95" s="1">
        <v>1.64933001995087</v>
      </c>
      <c r="C95" s="1">
        <v>-2.2857999801635698</v>
      </c>
      <c r="D95" s="1">
        <v>2.8135199546814</v>
      </c>
      <c r="E95" s="14"/>
      <c r="F95" s="14"/>
      <c r="G95" s="14"/>
      <c r="H95" s="14"/>
      <c r="I95" s="14"/>
    </row>
    <row r="96" spans="1:9" ht="14.4" x14ac:dyDescent="0.3">
      <c r="A96" s="1" t="s">
        <v>178</v>
      </c>
      <c r="B96" s="1">
        <v>2.8575398921966602</v>
      </c>
      <c r="C96" s="1">
        <v>-1.4939099550247199</v>
      </c>
      <c r="D96" s="1">
        <v>0.95279002189636197</v>
      </c>
      <c r="E96" s="14"/>
      <c r="F96" s="14"/>
      <c r="G96" s="14"/>
      <c r="H96" s="14"/>
      <c r="I96" s="14"/>
    </row>
    <row r="97" spans="1:9" ht="14.4" x14ac:dyDescent="0.3">
      <c r="A97" s="1" t="s">
        <v>179</v>
      </c>
      <c r="B97" s="1">
        <v>3.0851600170135498</v>
      </c>
      <c r="C97" s="1">
        <v>-1.25337994098663</v>
      </c>
      <c r="D97" s="1">
        <v>-5.8990001678466797E-2</v>
      </c>
      <c r="E97" s="14"/>
      <c r="F97" s="14"/>
      <c r="G97" s="14"/>
      <c r="H97" s="14"/>
      <c r="I97" s="14"/>
    </row>
    <row r="98" spans="1:9" ht="14.4" x14ac:dyDescent="0.3">
      <c r="A98" s="1" t="s">
        <v>180</v>
      </c>
      <c r="B98" s="1">
        <v>3.0461299419403098</v>
      </c>
      <c r="C98" s="1">
        <v>-1.3105000257492101</v>
      </c>
      <c r="D98" s="1">
        <v>0.59636998176574696</v>
      </c>
      <c r="E98" s="14"/>
      <c r="F98" s="14"/>
      <c r="G98" s="14"/>
      <c r="H98" s="14"/>
      <c r="I98" s="14"/>
    </row>
    <row r="99" spans="1:9" ht="14.4" x14ac:dyDescent="0.3">
      <c r="A99" s="1" t="s">
        <v>181</v>
      </c>
      <c r="B99" s="1">
        <v>1.4869300127029399</v>
      </c>
      <c r="C99" s="1">
        <v>-4.5786099433898899</v>
      </c>
      <c r="D99" s="1">
        <v>2.8223900794982901</v>
      </c>
      <c r="E99" s="14"/>
      <c r="F99" s="14"/>
      <c r="G99" s="14"/>
      <c r="H99" s="14"/>
      <c r="I99" s="14"/>
    </row>
    <row r="100" spans="1:9" ht="14.4" x14ac:dyDescent="0.3">
      <c r="A100" s="1" t="s">
        <v>182</v>
      </c>
      <c r="B100" s="1">
        <v>-1.0440399646759</v>
      </c>
      <c r="C100" s="1">
        <v>-5.0391201972961399</v>
      </c>
      <c r="D100" s="1">
        <v>-1.61377000808716</v>
      </c>
      <c r="E100" s="14"/>
      <c r="F100" s="14"/>
      <c r="G100" s="14"/>
      <c r="H100" s="14"/>
      <c r="I100" s="14"/>
    </row>
    <row r="101" spans="1:9" ht="14.4" x14ac:dyDescent="0.3">
      <c r="A101" s="1" t="s">
        <v>183</v>
      </c>
      <c r="B101" s="1">
        <v>-0.439410001039505</v>
      </c>
      <c r="C101" s="1">
        <v>-4.30789995193481</v>
      </c>
      <c r="D101" s="1">
        <v>-1.6316399574279801</v>
      </c>
      <c r="E101" s="14"/>
      <c r="F101" s="14"/>
      <c r="G101" s="14"/>
      <c r="H101" s="14"/>
      <c r="I101" s="14"/>
    </row>
    <row r="102" spans="1:9" ht="14.4" x14ac:dyDescent="0.3">
      <c r="A102" s="1" t="s">
        <v>184</v>
      </c>
      <c r="B102" s="1">
        <v>3.5399999469518701E-3</v>
      </c>
      <c r="C102" s="1">
        <v>-5.1619701385498002</v>
      </c>
      <c r="D102" s="1">
        <v>0.75520998239517201</v>
      </c>
      <c r="E102" s="14"/>
      <c r="F102" s="14"/>
      <c r="G102" s="14"/>
      <c r="H102" s="14"/>
      <c r="I102" s="14"/>
    </row>
    <row r="103" spans="1:9" ht="14.4" x14ac:dyDescent="0.3">
      <c r="A103" s="1" t="s">
        <v>185</v>
      </c>
      <c r="B103" s="1">
        <v>-0.487219989299774</v>
      </c>
      <c r="C103" s="1">
        <v>-5.0215101242065403</v>
      </c>
      <c r="D103" s="1">
        <v>2.9910000041127201E-2</v>
      </c>
      <c r="E103" s="14"/>
      <c r="F103" s="14"/>
      <c r="G103" s="14"/>
      <c r="H103" s="14"/>
      <c r="I103" s="14"/>
    </row>
    <row r="104" spans="1:9" ht="14.4" x14ac:dyDescent="0.3">
      <c r="A104" s="1" t="s">
        <v>186</v>
      </c>
      <c r="B104" s="1">
        <v>-0.77713000774383501</v>
      </c>
      <c r="C104" s="1">
        <v>-4.7048101425170898</v>
      </c>
      <c r="D104" s="1">
        <v>0.73619997501373302</v>
      </c>
      <c r="E104" s="14"/>
      <c r="F104" s="14"/>
      <c r="G104" s="14"/>
      <c r="H104" s="14"/>
      <c r="I104" s="14"/>
    </row>
    <row r="105" spans="1:9" ht="14.4" x14ac:dyDescent="0.3">
      <c r="A105" s="1" t="s">
        <v>187</v>
      </c>
      <c r="B105" s="1">
        <v>8.0536203384399396</v>
      </c>
      <c r="C105" s="1">
        <v>4.18289995193481</v>
      </c>
      <c r="D105" s="1">
        <v>-3.82144999504089</v>
      </c>
      <c r="E105" s="14"/>
      <c r="F105" s="14"/>
      <c r="G105" s="14"/>
      <c r="H105" s="14"/>
      <c r="I105" s="14"/>
    </row>
    <row r="106" spans="1:9" ht="14.4" x14ac:dyDescent="0.3">
      <c r="A106" s="1" t="s">
        <v>188</v>
      </c>
      <c r="B106" s="1">
        <v>5.3455901145935103</v>
      </c>
      <c r="C106" s="1">
        <v>3.5028700828552202</v>
      </c>
      <c r="D106" s="1">
        <v>-0.27037999033927901</v>
      </c>
      <c r="E106" s="14"/>
      <c r="F106" s="14"/>
      <c r="G106" s="14"/>
      <c r="H106" s="14"/>
      <c r="I106" s="14"/>
    </row>
    <row r="107" spans="1:9" ht="14.4" x14ac:dyDescent="0.3">
      <c r="A107" s="1" t="s">
        <v>189</v>
      </c>
      <c r="B107" s="1">
        <v>4.3937101364135698</v>
      </c>
      <c r="C107" s="1">
        <v>2.40140008926392</v>
      </c>
      <c r="D107" s="1">
        <v>0.75051999092102095</v>
      </c>
      <c r="E107" s="14"/>
      <c r="F107" s="14"/>
      <c r="G107" s="14"/>
      <c r="H107" s="14"/>
      <c r="I107" s="14"/>
    </row>
    <row r="108" spans="1:9" ht="14.4" x14ac:dyDescent="0.3">
      <c r="A108" s="1" t="s">
        <v>190</v>
      </c>
      <c r="B108" s="1">
        <v>5.1068000793456996</v>
      </c>
      <c r="C108" s="1">
        <v>2.7880098819732702</v>
      </c>
      <c r="D108" s="1">
        <v>-2.6010000705718999</v>
      </c>
      <c r="E108" s="14"/>
      <c r="F108" s="14"/>
      <c r="G108" s="14"/>
      <c r="H108" s="14"/>
      <c r="I108" s="14"/>
    </row>
    <row r="109" spans="1:9" ht="14.4" x14ac:dyDescent="0.3">
      <c r="A109" s="1" t="s">
        <v>191</v>
      </c>
      <c r="B109" s="1">
        <v>6.4547801017761204</v>
      </c>
      <c r="C109" s="1">
        <v>3.0192799568176301</v>
      </c>
      <c r="D109" s="1">
        <v>0.93590998649597201</v>
      </c>
      <c r="E109" s="14"/>
      <c r="F109" s="14"/>
      <c r="G109" s="14"/>
      <c r="H109" s="14"/>
      <c r="I109" s="14"/>
    </row>
    <row r="110" spans="1:9" ht="14.4" x14ac:dyDescent="0.3">
      <c r="A110" s="1" t="s">
        <v>192</v>
      </c>
      <c r="B110" s="1">
        <v>3.0978600978851301</v>
      </c>
      <c r="C110" s="1">
        <v>-3.3334100246429399</v>
      </c>
      <c r="D110" s="1">
        <v>-0.81248998641967796</v>
      </c>
    </row>
    <row r="111" spans="1:9" ht="14.4" x14ac:dyDescent="0.3">
      <c r="A111" s="1" t="s">
        <v>193</v>
      </c>
      <c r="B111" s="1">
        <v>3.5304100513458301</v>
      </c>
      <c r="C111" s="1">
        <v>-0.69093000888824496</v>
      </c>
      <c r="D111" s="1">
        <v>-0.10682000219821899</v>
      </c>
    </row>
    <row r="112" spans="1:9" ht="14.4" x14ac:dyDescent="0.3">
      <c r="A112" s="1" t="s">
        <v>194</v>
      </c>
      <c r="B112" s="1">
        <v>3.3468399047851598</v>
      </c>
      <c r="C112" s="1">
        <v>-1.6460100412368801</v>
      </c>
      <c r="D112" s="1">
        <v>-1.2255100011825599</v>
      </c>
    </row>
    <row r="113" spans="1:4" ht="14.4" x14ac:dyDescent="0.3">
      <c r="A113" s="1" t="s">
        <v>195</v>
      </c>
      <c r="B113" s="1">
        <v>2.5697500705718999</v>
      </c>
      <c r="C113" s="1">
        <v>-0.382510006427765</v>
      </c>
      <c r="D113" s="1">
        <v>-1.46709001064301</v>
      </c>
    </row>
    <row r="114" spans="1:4" ht="14.4" x14ac:dyDescent="0.3">
      <c r="A114" s="1" t="s">
        <v>196</v>
      </c>
      <c r="B114" s="1">
        <v>4.1259899139404297</v>
      </c>
      <c r="C114" s="1">
        <v>-1.3166600465774501</v>
      </c>
      <c r="D114" s="1">
        <v>-3.5237898826599099</v>
      </c>
    </row>
    <row r="115" spans="1:4" ht="14.4" x14ac:dyDescent="0.3">
      <c r="A115" s="1" t="s">
        <v>197</v>
      </c>
      <c r="B115" s="1">
        <v>-2.5053899288177499</v>
      </c>
      <c r="C115" s="1">
        <v>1.5063999891281099</v>
      </c>
      <c r="D115" s="1">
        <v>4.97500002384186E-2</v>
      </c>
    </row>
    <row r="116" spans="1:4" ht="14.4" x14ac:dyDescent="0.3">
      <c r="A116" s="1" t="s">
        <v>198</v>
      </c>
      <c r="B116" s="1">
        <v>-1.0694500207901001</v>
      </c>
      <c r="C116" s="1">
        <v>1.4455599784851101</v>
      </c>
      <c r="D116" s="1">
        <v>-1.1298400163650499</v>
      </c>
    </row>
    <row r="117" spans="1:4" ht="14.4" x14ac:dyDescent="0.3">
      <c r="A117" s="1" t="s">
        <v>199</v>
      </c>
      <c r="B117" s="1">
        <v>-1.05496001243591</v>
      </c>
      <c r="C117" s="1">
        <v>0.53302001953125</v>
      </c>
      <c r="D117" s="1">
        <v>1.2044600248336801</v>
      </c>
    </row>
    <row r="118" spans="1:4" ht="14.4" x14ac:dyDescent="0.3">
      <c r="A118" s="1" t="s">
        <v>200</v>
      </c>
      <c r="B118" s="1">
        <v>-2.0047399997711199</v>
      </c>
      <c r="C118" s="1">
        <v>1.0792200565338099</v>
      </c>
      <c r="D118" s="1">
        <v>1.1384199857711801</v>
      </c>
    </row>
    <row r="119" spans="1:4" ht="14.4" x14ac:dyDescent="0.3">
      <c r="A119" s="1" t="s">
        <v>201</v>
      </c>
      <c r="B119" s="1">
        <v>-1.6360900402069101</v>
      </c>
      <c r="C119" s="1">
        <v>1.1066199541091899</v>
      </c>
      <c r="D119" s="1">
        <v>2.9628999233245801</v>
      </c>
    </row>
    <row r="120" spans="1:4" ht="14.4" x14ac:dyDescent="0.3">
      <c r="A120" s="1" t="s">
        <v>202</v>
      </c>
      <c r="B120" s="1">
        <v>-2.6388900279998802</v>
      </c>
      <c r="C120" s="1">
        <v>-0.52236998081207298</v>
      </c>
      <c r="D120" s="1">
        <v>1.4391900300979601</v>
      </c>
    </row>
    <row r="121" spans="1:4" ht="14.4" x14ac:dyDescent="0.3">
      <c r="A121" s="1" t="s">
        <v>203</v>
      </c>
      <c r="B121" s="1">
        <v>-3.8352899551391602</v>
      </c>
      <c r="C121" s="1">
        <v>0.74435001611709595</v>
      </c>
      <c r="D121" s="1">
        <v>2.8842000961303702</v>
      </c>
    </row>
    <row r="122" spans="1:4" ht="14.4" x14ac:dyDescent="0.3">
      <c r="A122" s="1" t="s">
        <v>204</v>
      </c>
      <c r="B122" s="1">
        <v>-2.51188993453979</v>
      </c>
      <c r="C122" s="1">
        <v>-0.27107998728752097</v>
      </c>
      <c r="D122" s="1">
        <v>0.450709998607635</v>
      </c>
    </row>
    <row r="123" spans="1:4" ht="14.4" x14ac:dyDescent="0.3">
      <c r="A123" s="1" t="s">
        <v>205</v>
      </c>
      <c r="B123" s="1">
        <v>-1.3977400064468399</v>
      </c>
      <c r="C123" s="1">
        <v>-8.6599998176097898E-2</v>
      </c>
      <c r="D123" s="1">
        <v>1.2270599603653001</v>
      </c>
    </row>
    <row r="124" spans="1:4" ht="14.4" x14ac:dyDescent="0.3">
      <c r="A124" s="1" t="s">
        <v>206</v>
      </c>
      <c r="B124" s="1">
        <v>-3.7980198860168501</v>
      </c>
      <c r="C124" s="1">
        <v>1.2358900308609</v>
      </c>
      <c r="D124" s="1">
        <v>-0.18759000301361101</v>
      </c>
    </row>
    <row r="125" spans="1:4" ht="14.4" x14ac:dyDescent="0.3">
      <c r="A125" s="1" t="s">
        <v>207</v>
      </c>
      <c r="B125" s="1">
        <v>-3.10554003715515</v>
      </c>
      <c r="C125" s="1">
        <v>0.55162000656127896</v>
      </c>
      <c r="D125" s="1">
        <v>1.8442599773407</v>
      </c>
    </row>
    <row r="126" spans="1:4" ht="14.4" x14ac:dyDescent="0.3">
      <c r="A126" s="1" t="s">
        <v>208</v>
      </c>
      <c r="B126" s="1">
        <v>-4.7549500465393102</v>
      </c>
      <c r="C126" s="1">
        <v>-8.4669999778270694E-2</v>
      </c>
      <c r="D126" s="1">
        <v>1.3261400461196899</v>
      </c>
    </row>
    <row r="127" spans="1:4" ht="14.4" x14ac:dyDescent="0.3">
      <c r="A127" s="1" t="s">
        <v>209</v>
      </c>
      <c r="B127" s="1">
        <v>-3.2234799861907999</v>
      </c>
      <c r="C127" s="1">
        <v>2.3721499443054199</v>
      </c>
      <c r="D127" s="1">
        <v>2.1994099617004399</v>
      </c>
    </row>
    <row r="128" spans="1:4" ht="14.4" x14ac:dyDescent="0.3">
      <c r="A128" s="1" t="s">
        <v>210</v>
      </c>
      <c r="B128" s="1">
        <v>-3.1573500633239702</v>
      </c>
      <c r="C128" s="1">
        <v>1.0741000175476101</v>
      </c>
      <c r="D128" s="1">
        <v>-5.8129999786615399E-2</v>
      </c>
    </row>
    <row r="129" spans="1:4" ht="14.4" x14ac:dyDescent="0.3">
      <c r="A129" s="1" t="s">
        <v>211</v>
      </c>
      <c r="B129" s="1">
        <v>-3.83489990234375</v>
      </c>
      <c r="C129" s="1">
        <v>-0.69937998056411699</v>
      </c>
      <c r="D129" s="1">
        <v>8.5740000009536702E-2</v>
      </c>
    </row>
    <row r="130" spans="1:4" ht="14.4" x14ac:dyDescent="0.3">
      <c r="A130" s="1" t="s">
        <v>212</v>
      </c>
      <c r="B130" s="1">
        <v>-2.0996499061584499</v>
      </c>
      <c r="C130" s="1">
        <v>3.5968699455261199</v>
      </c>
      <c r="D130" s="1">
        <v>2.61499993503094E-2</v>
      </c>
    </row>
    <row r="131" spans="1:4" ht="14.4" x14ac:dyDescent="0.3">
      <c r="A131" s="1" t="s">
        <v>213</v>
      </c>
      <c r="B131" s="1">
        <v>-1.1352800130844101</v>
      </c>
      <c r="C131" s="1">
        <v>9.1287498474121094</v>
      </c>
      <c r="D131" s="1">
        <v>-1.05212998390198</v>
      </c>
    </row>
    <row r="132" spans="1:4" ht="14.4" x14ac:dyDescent="0.3">
      <c r="A132" s="1" t="s">
        <v>214</v>
      </c>
      <c r="B132" s="1">
        <v>1.13039994239807</v>
      </c>
      <c r="C132" s="1">
        <v>5.1342802047729501</v>
      </c>
      <c r="D132" s="1">
        <v>2.1981298923492401</v>
      </c>
    </row>
    <row r="133" spans="1:4" ht="14.4" x14ac:dyDescent="0.3">
      <c r="A133" s="1" t="s">
        <v>215</v>
      </c>
      <c r="B133" s="1">
        <v>-2.4962298870086701</v>
      </c>
      <c r="C133" s="1">
        <v>4.7495398521423304</v>
      </c>
      <c r="D133" s="1">
        <v>3.5390000790357597E-2</v>
      </c>
    </row>
    <row r="134" spans="1:4" ht="14.4" x14ac:dyDescent="0.3">
      <c r="A134" s="1" t="s">
        <v>216</v>
      </c>
      <c r="B134" s="1">
        <v>-1.09880995750427</v>
      </c>
      <c r="C134" s="1">
        <v>5.6564798355102504</v>
      </c>
      <c r="D134" s="1">
        <v>1.9900000095367401</v>
      </c>
    </row>
    <row r="135" spans="1:4" ht="14.4" x14ac:dyDescent="0.3">
      <c r="A135" s="1" t="s">
        <v>217</v>
      </c>
      <c r="B135" s="1">
        <v>-2.4407598972320601</v>
      </c>
      <c r="C135" s="1">
        <v>-0.94270998239517201</v>
      </c>
      <c r="D135" s="1">
        <v>2.6508700847625701</v>
      </c>
    </row>
    <row r="136" spans="1:4" ht="14.4" x14ac:dyDescent="0.3">
      <c r="A136" s="1" t="s">
        <v>218</v>
      </c>
      <c r="B136" s="1">
        <v>-3.8922600746154798</v>
      </c>
      <c r="C136" s="1">
        <v>-1.45828998088837</v>
      </c>
      <c r="D136" s="1">
        <v>0.31178998947143599</v>
      </c>
    </row>
    <row r="137" spans="1:4" ht="14.4" x14ac:dyDescent="0.3">
      <c r="A137" s="1" t="s">
        <v>219</v>
      </c>
      <c r="B137" s="1">
        <v>-1.92693996429443</v>
      </c>
      <c r="C137" s="1">
        <v>-0.294360011816025</v>
      </c>
      <c r="D137" s="1">
        <v>2.7870099544525102</v>
      </c>
    </row>
    <row r="138" spans="1:4" ht="14.4" x14ac:dyDescent="0.3">
      <c r="A138" s="1" t="s">
        <v>220</v>
      </c>
      <c r="B138" s="1">
        <v>-2.3060100078582799</v>
      </c>
      <c r="C138" s="1">
        <v>0.53509998321533203</v>
      </c>
      <c r="D138" s="1">
        <v>1.7504199743270901</v>
      </c>
    </row>
    <row r="139" spans="1:4" ht="14.4" x14ac:dyDescent="0.3">
      <c r="A139" s="1" t="s">
        <v>221</v>
      </c>
      <c r="B139" s="1">
        <v>-2.1137499809265101</v>
      </c>
      <c r="C139" s="1">
        <v>1.50501000881195</v>
      </c>
      <c r="D139" s="1">
        <v>0.17124000191688499</v>
      </c>
    </row>
    <row r="140" spans="1:4" ht="14.4" x14ac:dyDescent="0.3">
      <c r="A140" s="1" t="s">
        <v>222</v>
      </c>
      <c r="B140" s="1">
        <v>-1.77514004707336</v>
      </c>
      <c r="C140" s="1">
        <v>4.2571301460266104</v>
      </c>
      <c r="D140" s="1">
        <v>6.4549997448921204E-2</v>
      </c>
    </row>
    <row r="141" spans="1:4" ht="14.4" x14ac:dyDescent="0.3">
      <c r="A141" s="1" t="s">
        <v>223</v>
      </c>
      <c r="B141" s="1">
        <v>0.38718000054359403</v>
      </c>
      <c r="C141" s="1">
        <v>5.1180300712585396</v>
      </c>
      <c r="D141" s="1">
        <v>1.88560998439789</v>
      </c>
    </row>
    <row r="142" spans="1:4" ht="14.4" x14ac:dyDescent="0.3">
      <c r="A142" s="1" t="s">
        <v>224</v>
      </c>
      <c r="B142" s="1">
        <v>-1.57503998279572</v>
      </c>
      <c r="C142" s="1">
        <v>4.7146201133728001</v>
      </c>
      <c r="D142" s="1">
        <v>-0.19041000306606301</v>
      </c>
    </row>
    <row r="143" spans="1:4" ht="14.4" x14ac:dyDescent="0.3">
      <c r="A143" s="1" t="s">
        <v>225</v>
      </c>
      <c r="B143" s="1">
        <v>9.0539999306201893E-2</v>
      </c>
      <c r="C143" s="1">
        <v>1.92997002601624</v>
      </c>
      <c r="D143" s="1">
        <v>1.0179500579834</v>
      </c>
    </row>
    <row r="144" spans="1:4" ht="14.4" x14ac:dyDescent="0.3">
      <c r="A144" s="1" t="s">
        <v>226</v>
      </c>
      <c r="B144" s="1">
        <v>0.64537000656127896</v>
      </c>
      <c r="C144" s="1">
        <v>4.4143800735473597</v>
      </c>
      <c r="D144" s="1">
        <v>2.7646899223327601</v>
      </c>
    </row>
    <row r="145" spans="1:4" ht="14.4" x14ac:dyDescent="0.3">
      <c r="A145" s="1" t="s">
        <v>799</v>
      </c>
      <c r="B145" s="1">
        <v>-1.05850994586945</v>
      </c>
      <c r="C145" s="1">
        <v>3.4675600528717001</v>
      </c>
      <c r="D145" s="1">
        <v>0.93721997737884499</v>
      </c>
    </row>
    <row r="146" spans="1:4" ht="14.4" x14ac:dyDescent="0.3">
      <c r="A146" s="1" t="s">
        <v>800</v>
      </c>
      <c r="B146" s="1">
        <v>-0.70428997278213501</v>
      </c>
      <c r="C146" s="1">
        <v>1.9422800540924099</v>
      </c>
      <c r="D146" s="1">
        <v>-1.33555996417999</v>
      </c>
    </row>
    <row r="147" spans="1:4" ht="14.4" x14ac:dyDescent="0.3">
      <c r="A147" s="1" t="s">
        <v>801</v>
      </c>
      <c r="B147" s="1">
        <v>-0.22904999554157299</v>
      </c>
      <c r="C147" s="1">
        <v>1.9467799663543699</v>
      </c>
      <c r="D147" s="1">
        <v>-0.68974000215530396</v>
      </c>
    </row>
    <row r="148" spans="1:4" ht="14.4" x14ac:dyDescent="0.3">
      <c r="A148" s="1" t="s">
        <v>802</v>
      </c>
      <c r="B148" s="1">
        <v>-3.7585399150848402</v>
      </c>
      <c r="C148" s="1">
        <v>9.8999997135251804E-4</v>
      </c>
      <c r="D148" s="1">
        <v>1.16459000110626</v>
      </c>
    </row>
    <row r="149" spans="1:4" ht="14.4" x14ac:dyDescent="0.3">
      <c r="A149" s="1" t="s">
        <v>803</v>
      </c>
      <c r="B149" s="1">
        <v>-2.9555199146270801</v>
      </c>
      <c r="C149" s="1">
        <v>0.86281001567840598</v>
      </c>
      <c r="D149" s="1">
        <v>1.20666003227234</v>
      </c>
    </row>
    <row r="150" spans="1:4" ht="14.4" x14ac:dyDescent="0.3">
      <c r="A150" s="1" t="s">
        <v>804</v>
      </c>
      <c r="B150" s="1">
        <v>3.1144700050353999</v>
      </c>
      <c r="C150" s="1">
        <v>2.5460898876190199</v>
      </c>
      <c r="D150" s="1">
        <v>1.0234299898147601</v>
      </c>
    </row>
    <row r="151" spans="1:4" ht="14.4" x14ac:dyDescent="0.3">
      <c r="A151" s="1" t="s">
        <v>805</v>
      </c>
      <c r="B151" s="1">
        <v>2.08681988716125</v>
      </c>
      <c r="C151" s="1">
        <v>0.98421001434326205</v>
      </c>
      <c r="D151" s="1">
        <v>-0.71931999921798695</v>
      </c>
    </row>
    <row r="152" spans="1:4" ht="14.4" x14ac:dyDescent="0.3">
      <c r="A152" s="1" t="s">
        <v>806</v>
      </c>
      <c r="B152" s="1">
        <v>0.77379000186920199</v>
      </c>
      <c r="C152" s="1">
        <v>2.7975299358367902</v>
      </c>
      <c r="D152" s="1">
        <v>-0.24231000244617501</v>
      </c>
    </row>
    <row r="153" spans="1:4" ht="14.4" x14ac:dyDescent="0.3">
      <c r="A153" s="1" t="s">
        <v>807</v>
      </c>
      <c r="B153" s="1">
        <v>0.54562997817993197</v>
      </c>
      <c r="C153" s="1">
        <v>3.1749799251556401</v>
      </c>
      <c r="D153" s="1">
        <v>-0.45502999424934398</v>
      </c>
    </row>
    <row r="154" spans="1:4" ht="14.4" x14ac:dyDescent="0.3">
      <c r="A154" s="1" t="s">
        <v>808</v>
      </c>
      <c r="B154" s="1">
        <v>3.81710004806519</v>
      </c>
      <c r="C154" s="1">
        <v>5.1057500839233398</v>
      </c>
      <c r="D154" s="1">
        <v>2.0245399475097701</v>
      </c>
    </row>
    <row r="155" spans="1:4" ht="14.4" x14ac:dyDescent="0.3">
      <c r="A155" s="1" t="s">
        <v>227</v>
      </c>
      <c r="B155" s="1">
        <v>3.81497001647949</v>
      </c>
      <c r="C155" s="1">
        <v>2.54595994949341</v>
      </c>
      <c r="D155" s="1">
        <v>0.54339998960494995</v>
      </c>
    </row>
    <row r="156" spans="1:4" ht="14.4" x14ac:dyDescent="0.3">
      <c r="A156" s="1" t="s">
        <v>228</v>
      </c>
      <c r="B156" s="1">
        <v>4.8192100524902299</v>
      </c>
      <c r="C156" s="1">
        <v>1.7692300081253101</v>
      </c>
      <c r="D156" s="1">
        <v>2.49276995658875</v>
      </c>
    </row>
    <row r="157" spans="1:4" ht="14.4" x14ac:dyDescent="0.3">
      <c r="A157" s="1" t="s">
        <v>229</v>
      </c>
      <c r="B157" s="1">
        <v>3.2830901145935099</v>
      </c>
      <c r="C157" s="1">
        <v>1.3638600111007699</v>
      </c>
      <c r="D157" s="1">
        <v>0.18588000535964999</v>
      </c>
    </row>
    <row r="158" spans="1:4" ht="14.4" x14ac:dyDescent="0.3">
      <c r="A158" s="1" t="s">
        <v>230</v>
      </c>
      <c r="B158" s="1">
        <v>1.43380999565125</v>
      </c>
      <c r="C158" s="1">
        <v>-0.54215002059936501</v>
      </c>
      <c r="D158" s="1">
        <v>1.3068300485611</v>
      </c>
    </row>
    <row r="159" spans="1:4" ht="14.4" x14ac:dyDescent="0.3">
      <c r="A159" s="1" t="s">
        <v>231</v>
      </c>
      <c r="B159" s="1">
        <v>2.56954002380371</v>
      </c>
      <c r="C159" s="1">
        <v>-1.0363299846649201</v>
      </c>
      <c r="D159" s="1">
        <v>1.10256004333496</v>
      </c>
    </row>
    <row r="160" spans="1:4" ht="14.4" x14ac:dyDescent="0.3">
      <c r="A160" s="1" t="s">
        <v>232</v>
      </c>
      <c r="B160" s="1">
        <v>-1.2328399419784499</v>
      </c>
      <c r="C160" s="1">
        <v>3.3920001238584498E-2</v>
      </c>
      <c r="D160" s="1">
        <v>3.05835008621216</v>
      </c>
    </row>
    <row r="161" spans="1:4" ht="14.4" x14ac:dyDescent="0.3">
      <c r="A161" s="1" t="s">
        <v>233</v>
      </c>
      <c r="B161" s="1">
        <v>-0.61934000253677401</v>
      </c>
      <c r="C161" s="1">
        <v>-1.2920000553131099</v>
      </c>
      <c r="D161" s="1">
        <v>-0.68665999174117998</v>
      </c>
    </row>
    <row r="162" spans="1:4" ht="14.4" x14ac:dyDescent="0.3">
      <c r="A162" s="1" t="s">
        <v>234</v>
      </c>
      <c r="B162" s="1">
        <v>-0.170990005135536</v>
      </c>
      <c r="C162" s="1">
        <v>-0.67048001289367698</v>
      </c>
      <c r="D162" s="1">
        <v>0.21768000721931499</v>
      </c>
    </row>
    <row r="163" spans="1:4" ht="14.4" x14ac:dyDescent="0.3">
      <c r="A163" s="1" t="s">
        <v>235</v>
      </c>
      <c r="B163" s="1">
        <v>-1.1655299663543699</v>
      </c>
      <c r="C163" s="1">
        <v>-0.13966000080108601</v>
      </c>
      <c r="D163" s="1">
        <v>0.66781002283096302</v>
      </c>
    </row>
    <row r="164" spans="1:4" ht="14.4" x14ac:dyDescent="0.3">
      <c r="A164" s="1" t="s">
        <v>236</v>
      </c>
      <c r="B164" s="1">
        <v>-2.52841997146606</v>
      </c>
      <c r="C164" s="1">
        <v>-2.6921501159668</v>
      </c>
      <c r="D164" s="1">
        <v>-6.7960001528263106E-2</v>
      </c>
    </row>
    <row r="165" spans="1:4" ht="14.4" x14ac:dyDescent="0.3">
      <c r="A165" s="1" t="s">
        <v>237</v>
      </c>
      <c r="B165" s="1">
        <v>2.0710000991821298</v>
      </c>
      <c r="C165" s="1">
        <v>3.5739600658416699</v>
      </c>
      <c r="D165" s="1">
        <v>1.17622995376587</v>
      </c>
    </row>
    <row r="166" spans="1:4" ht="14.4" x14ac:dyDescent="0.3">
      <c r="A166" s="1" t="s">
        <v>238</v>
      </c>
      <c r="B166" s="1">
        <v>2.3966600894928001</v>
      </c>
      <c r="C166" s="1">
        <v>4.0417199134826696</v>
      </c>
      <c r="D166" s="1">
        <v>1.13480997085571</v>
      </c>
    </row>
    <row r="167" spans="1:4" ht="14.4" x14ac:dyDescent="0.3">
      <c r="A167" s="1" t="s">
        <v>239</v>
      </c>
      <c r="B167" s="1">
        <v>0.76333999633789096</v>
      </c>
      <c r="C167" s="1">
        <v>0.79530000686645497</v>
      </c>
      <c r="D167" s="1">
        <v>2.7408800125122101</v>
      </c>
    </row>
    <row r="168" spans="1:4" ht="14.4" x14ac:dyDescent="0.3">
      <c r="A168" s="1" t="s">
        <v>240</v>
      </c>
      <c r="B168" s="1">
        <v>0.93554997444152799</v>
      </c>
      <c r="C168" s="1">
        <v>0.50165998935699496</v>
      </c>
      <c r="D168" s="1">
        <v>8.3789996802806896E-2</v>
      </c>
    </row>
    <row r="169" spans="1:4" ht="14.4" x14ac:dyDescent="0.3">
      <c r="A169" s="1" t="s">
        <v>241</v>
      </c>
      <c r="B169" s="1">
        <v>0.203319996595383</v>
      </c>
      <c r="C169" s="1">
        <v>1.21192002296448</v>
      </c>
      <c r="D169" s="1">
        <v>-0.85510998964309703</v>
      </c>
    </row>
    <row r="170" spans="1:4" ht="14.4" x14ac:dyDescent="0.3">
      <c r="A170" s="1" t="s">
        <v>242</v>
      </c>
      <c r="B170" s="1">
        <v>-1.0226399898529099</v>
      </c>
      <c r="C170" s="1">
        <v>-0.16220000386238101</v>
      </c>
      <c r="D170" s="1">
        <v>-3.2510001212358502E-2</v>
      </c>
    </row>
    <row r="171" spans="1:4" ht="14.4" x14ac:dyDescent="0.3">
      <c r="A171" s="1" t="s">
        <v>243</v>
      </c>
      <c r="B171" s="1">
        <v>-0.240089997649193</v>
      </c>
      <c r="C171" s="1">
        <v>-0.165460005402565</v>
      </c>
      <c r="D171" s="1">
        <v>0.46029001474380499</v>
      </c>
    </row>
    <row r="172" spans="1:4" ht="14.4" x14ac:dyDescent="0.3">
      <c r="A172" s="1" t="s">
        <v>244</v>
      </c>
      <c r="B172" s="1">
        <v>-0.316810011863708</v>
      </c>
      <c r="C172" s="1">
        <v>1.5061500072479199</v>
      </c>
      <c r="D172" s="1">
        <v>1.80885994434357</v>
      </c>
    </row>
    <row r="173" spans="1:4" ht="14.4" x14ac:dyDescent="0.3">
      <c r="A173" s="1" t="s">
        <v>245</v>
      </c>
      <c r="B173" s="1">
        <v>-1.8376200199127199</v>
      </c>
      <c r="C173" s="1">
        <v>0.21568000316619901</v>
      </c>
      <c r="D173" s="1">
        <v>-4.4369999319314998E-2</v>
      </c>
    </row>
    <row r="174" spans="1:4" ht="14.4" x14ac:dyDescent="0.3">
      <c r="A174" s="1" t="s">
        <v>246</v>
      </c>
      <c r="B174" s="1">
        <v>-0.23803000152111101</v>
      </c>
      <c r="C174" s="1">
        <v>1.0980700254440301</v>
      </c>
      <c r="D174" s="1">
        <v>0.53342998027801503</v>
      </c>
    </row>
    <row r="175" spans="1:4" ht="14.4" x14ac:dyDescent="0.3">
      <c r="A175" s="1" t="s">
        <v>247</v>
      </c>
      <c r="B175" s="1">
        <v>0.339870005846024</v>
      </c>
      <c r="C175" s="1">
        <v>0.164389997720718</v>
      </c>
      <c r="D175" s="1">
        <v>1.59203004837036</v>
      </c>
    </row>
    <row r="176" spans="1:4" ht="14.4" x14ac:dyDescent="0.3">
      <c r="A176" s="1" t="s">
        <v>248</v>
      </c>
      <c r="B176" s="1">
        <v>2.0790600776672399</v>
      </c>
      <c r="C176" s="1">
        <v>1.7668000459671001</v>
      </c>
      <c r="D176" s="1">
        <v>3.9700001478195197E-2</v>
      </c>
    </row>
    <row r="177" spans="1:4" ht="14.4" x14ac:dyDescent="0.3">
      <c r="A177" s="1" t="s">
        <v>249</v>
      </c>
      <c r="B177" s="1">
        <v>1.4162499904632599</v>
      </c>
      <c r="C177" s="1">
        <v>0.11186999827623401</v>
      </c>
      <c r="D177" s="1">
        <v>-0.82972997426986705</v>
      </c>
    </row>
    <row r="178" spans="1:4" ht="14.4" x14ac:dyDescent="0.3">
      <c r="A178" s="1" t="s">
        <v>250</v>
      </c>
      <c r="B178" s="1">
        <v>6.5999999642372104E-2</v>
      </c>
      <c r="C178" s="1">
        <v>2.34920001029968</v>
      </c>
      <c r="D178" s="1">
        <v>0.66784000396728505</v>
      </c>
    </row>
    <row r="179" spans="1:4" ht="14.4" x14ac:dyDescent="0.3">
      <c r="A179" s="1" t="s">
        <v>251</v>
      </c>
      <c r="B179" s="1">
        <v>-8.5330002009868594E-2</v>
      </c>
      <c r="C179" s="1">
        <v>0.98805999755859397</v>
      </c>
      <c r="D179" s="1">
        <v>0.249520003795624</v>
      </c>
    </row>
    <row r="180" spans="1:4" ht="14.4" x14ac:dyDescent="0.3">
      <c r="A180" s="1" t="s">
        <v>252</v>
      </c>
      <c r="B180" s="1">
        <v>-0.38705000281333901</v>
      </c>
      <c r="C180" s="1">
        <v>0.487560003995895</v>
      </c>
      <c r="D180" s="1">
        <v>3.0187299251556401</v>
      </c>
    </row>
    <row r="181" spans="1:4" ht="14.4" x14ac:dyDescent="0.3">
      <c r="A181" s="1" t="s">
        <v>253</v>
      </c>
      <c r="B181" s="1">
        <v>2.5978600978851301</v>
      </c>
      <c r="C181" s="1">
        <v>1.52289998531342</v>
      </c>
      <c r="D181" s="1">
        <v>1.5089099407196001</v>
      </c>
    </row>
    <row r="182" spans="1:4" ht="14.4" x14ac:dyDescent="0.3">
      <c r="A182" s="1" t="s">
        <v>254</v>
      </c>
      <c r="B182" s="1">
        <v>1.35274994373322</v>
      </c>
      <c r="C182" s="1">
        <v>0.14368000626564001</v>
      </c>
      <c r="D182" s="1">
        <v>2.4569299221038801</v>
      </c>
    </row>
    <row r="183" spans="1:4" ht="14.4" x14ac:dyDescent="0.3">
      <c r="A183" s="1" t="s">
        <v>255</v>
      </c>
      <c r="B183" s="1">
        <v>0.51111000776290905</v>
      </c>
      <c r="C183" s="1">
        <v>0.36599999666214</v>
      </c>
      <c r="D183" s="1">
        <v>3.1882600784301798</v>
      </c>
    </row>
    <row r="184" spans="1:4" ht="14.4" x14ac:dyDescent="0.3">
      <c r="A184" s="1" t="s">
        <v>256</v>
      </c>
      <c r="B184" s="1">
        <v>-0.45660999417304998</v>
      </c>
      <c r="C184" s="1">
        <v>-1.8313800096511801</v>
      </c>
      <c r="D184" s="1">
        <v>7.2400003671646104E-2</v>
      </c>
    </row>
    <row r="185" spans="1:4" ht="14.4" x14ac:dyDescent="0.3">
      <c r="A185" s="1" t="s">
        <v>257</v>
      </c>
      <c r="B185" s="1">
        <v>1.8050400018692001</v>
      </c>
      <c r="C185" s="1">
        <v>-0.69204002618789695</v>
      </c>
      <c r="D185" s="1">
        <v>-0.362989991903305</v>
      </c>
    </row>
    <row r="186" spans="1:4" ht="14.4" x14ac:dyDescent="0.3">
      <c r="A186" s="1" t="s">
        <v>258</v>
      </c>
      <c r="B186" s="1">
        <v>2.5755999088287398</v>
      </c>
      <c r="C186" s="1">
        <v>-1.7331899404525799</v>
      </c>
      <c r="D186" s="1">
        <v>3.00369000434875</v>
      </c>
    </row>
    <row r="187" spans="1:4" ht="14.4" x14ac:dyDescent="0.3">
      <c r="A187" s="1" t="s">
        <v>259</v>
      </c>
      <c r="B187" s="1">
        <v>0.69037997722625699</v>
      </c>
      <c r="C187" s="1">
        <v>-0.44369998574256903</v>
      </c>
      <c r="D187" s="1">
        <v>2.0605599880218501</v>
      </c>
    </row>
    <row r="188" spans="1:4" ht="14.4" x14ac:dyDescent="0.3">
      <c r="A188" s="1" t="s">
        <v>260</v>
      </c>
      <c r="B188" s="1">
        <v>1.63095998764038</v>
      </c>
      <c r="C188" s="1">
        <v>-2.0091800689697301</v>
      </c>
      <c r="D188" s="1">
        <v>0.27682000398635898</v>
      </c>
    </row>
    <row r="189" spans="1:4" ht="14.4" x14ac:dyDescent="0.3">
      <c r="A189" s="1" t="s">
        <v>261</v>
      </c>
      <c r="B189" s="1">
        <v>1.61296999454498</v>
      </c>
      <c r="C189" s="1">
        <v>-1.64967000484467</v>
      </c>
      <c r="D189" s="1">
        <v>2.8587300777435298</v>
      </c>
    </row>
    <row r="190" spans="1:4" ht="14.4" x14ac:dyDescent="0.3">
      <c r="A190" s="1" t="s">
        <v>262</v>
      </c>
      <c r="B190" s="1">
        <v>-1.9819099903106701</v>
      </c>
      <c r="C190" s="1">
        <v>-2.2671101093292201</v>
      </c>
      <c r="D190" s="1">
        <v>-1.1477700471878101</v>
      </c>
    </row>
    <row r="191" spans="1:4" ht="14.4" x14ac:dyDescent="0.3">
      <c r="A191" s="1" t="s">
        <v>263</v>
      </c>
      <c r="B191" s="1">
        <v>-1.27138996124268</v>
      </c>
      <c r="C191" s="1">
        <v>-2.0842099189758301</v>
      </c>
      <c r="D191" s="1">
        <v>0.639360010623932</v>
      </c>
    </row>
    <row r="192" spans="1:4" ht="14.4" x14ac:dyDescent="0.3">
      <c r="A192" s="1" t="s">
        <v>264</v>
      </c>
      <c r="B192" s="1">
        <v>0.16547000408172599</v>
      </c>
      <c r="C192" s="1">
        <v>1.1715600490570099</v>
      </c>
      <c r="D192" s="1">
        <v>5.42099997401237E-2</v>
      </c>
    </row>
    <row r="193" spans="1:4" ht="14.4" x14ac:dyDescent="0.3">
      <c r="A193" s="1" t="s">
        <v>265</v>
      </c>
      <c r="B193" s="1">
        <v>1.21606004238129</v>
      </c>
      <c r="C193" s="1">
        <v>2.0880000591278098</v>
      </c>
      <c r="D193" s="1">
        <v>-1.0372500419616699</v>
      </c>
    </row>
    <row r="194" spans="1:4" ht="14.4" x14ac:dyDescent="0.3">
      <c r="A194" s="1" t="s">
        <v>266</v>
      </c>
      <c r="B194" s="1">
        <v>-3.2900001853704501E-2</v>
      </c>
      <c r="C194" s="1">
        <v>1.7567800283432</v>
      </c>
      <c r="D194" s="1">
        <v>-1.3154699802398699</v>
      </c>
    </row>
    <row r="195" spans="1:4" ht="14.4" x14ac:dyDescent="0.3">
      <c r="A195" s="1" t="s">
        <v>267</v>
      </c>
      <c r="B195" s="1">
        <v>0.39454001188278198</v>
      </c>
      <c r="C195" s="1">
        <v>4.2369998991489403E-2</v>
      </c>
      <c r="D195" s="1">
        <v>1.85901999473572</v>
      </c>
    </row>
    <row r="196" spans="1:4" ht="14.4" x14ac:dyDescent="0.3">
      <c r="A196" s="1" t="s">
        <v>268</v>
      </c>
      <c r="B196" s="1">
        <v>-0.25843000411987299</v>
      </c>
      <c r="C196" s="1">
        <v>-2.9941999912261998</v>
      </c>
      <c r="D196" s="1">
        <v>2.5865099430084202</v>
      </c>
    </row>
    <row r="197" spans="1:4" ht="14.4" x14ac:dyDescent="0.3">
      <c r="A197" s="1" t="s">
        <v>269</v>
      </c>
      <c r="B197" s="1">
        <v>-0.61238002777099598</v>
      </c>
      <c r="C197" s="1">
        <v>-0.11265999823808701</v>
      </c>
      <c r="D197" s="1">
        <v>-6.7840002477168995E-2</v>
      </c>
    </row>
    <row r="198" spans="1:4" ht="14.4" x14ac:dyDescent="0.3">
      <c r="A198" s="1" t="s">
        <v>270</v>
      </c>
      <c r="B198" s="1">
        <v>1.9652299880981401</v>
      </c>
      <c r="C198" s="1">
        <v>1.3712400197982799</v>
      </c>
      <c r="D198" s="1">
        <v>3.25778007507324</v>
      </c>
    </row>
    <row r="199" spans="1:4" ht="14.4" x14ac:dyDescent="0.3">
      <c r="A199" s="1" t="s">
        <v>271</v>
      </c>
      <c r="B199" s="1">
        <v>-0.91563999652862504</v>
      </c>
      <c r="C199" s="1">
        <v>-1.5336999893188501</v>
      </c>
      <c r="D199" s="1">
        <v>1.0581899881362899</v>
      </c>
    </row>
    <row r="200" spans="1:4" ht="14.4" x14ac:dyDescent="0.3">
      <c r="A200" s="1" t="s">
        <v>272</v>
      </c>
      <c r="B200" s="1">
        <v>2.77674007415771</v>
      </c>
      <c r="C200" s="1">
        <v>3.9951200485229501</v>
      </c>
      <c r="D200" s="1">
        <v>-1.7649999856948899</v>
      </c>
    </row>
    <row r="201" spans="1:4" ht="14.4" x14ac:dyDescent="0.3">
      <c r="A201" s="1" t="s">
        <v>273</v>
      </c>
      <c r="B201" s="1">
        <v>3.90029001235962</v>
      </c>
      <c r="C201" s="1">
        <v>2.9959800243377699</v>
      </c>
      <c r="D201" s="1">
        <v>-0.64621001482009899</v>
      </c>
    </row>
    <row r="202" spans="1:4" ht="14.4" x14ac:dyDescent="0.3">
      <c r="A202" s="1" t="s">
        <v>274</v>
      </c>
      <c r="B202" s="1">
        <v>1.8451800346374501</v>
      </c>
      <c r="C202" s="1">
        <v>3.1859800815582302</v>
      </c>
      <c r="D202" s="1">
        <v>-0.99787002801895097</v>
      </c>
    </row>
    <row r="203" spans="1:4" ht="14.4" x14ac:dyDescent="0.3">
      <c r="A203" s="1" t="s">
        <v>275</v>
      </c>
      <c r="B203" s="1">
        <v>2.7978599071502699</v>
      </c>
      <c r="C203" s="1">
        <v>1.6956199407577499</v>
      </c>
      <c r="D203" s="1">
        <v>0.11717999726533899</v>
      </c>
    </row>
    <row r="204" spans="1:4" ht="14.4" x14ac:dyDescent="0.3">
      <c r="A204" s="1" t="s">
        <v>276</v>
      </c>
      <c r="B204" s="1">
        <v>2.0942800045013401</v>
      </c>
      <c r="C204" s="1">
        <v>0.48089998960495001</v>
      </c>
      <c r="D204" s="1">
        <v>-5.8169998228549999E-2</v>
      </c>
    </row>
    <row r="205" spans="1:4" ht="14.4" x14ac:dyDescent="0.3">
      <c r="A205" s="1" t="s">
        <v>277</v>
      </c>
      <c r="B205" s="1">
        <v>2.1026599407196001</v>
      </c>
      <c r="C205" s="1">
        <v>1.22259998321533</v>
      </c>
      <c r="D205" s="1">
        <v>0.28128001093864402</v>
      </c>
    </row>
    <row r="206" spans="1:4" ht="14.4" x14ac:dyDescent="0.3">
      <c r="A206" s="1" t="s">
        <v>278</v>
      </c>
      <c r="B206" s="1">
        <v>-1.2336699962616</v>
      </c>
      <c r="C206" s="1">
        <v>-1.1907099485397299</v>
      </c>
      <c r="D206" s="1">
        <v>-0.95737999677658103</v>
      </c>
    </row>
    <row r="207" spans="1:4" ht="14.4" x14ac:dyDescent="0.3">
      <c r="A207" s="1" t="s">
        <v>279</v>
      </c>
      <c r="B207" s="1">
        <v>1.21152997016907</v>
      </c>
      <c r="C207" s="1">
        <v>0.77994000911712602</v>
      </c>
      <c r="D207" s="1">
        <v>0.82529997825622603</v>
      </c>
    </row>
    <row r="208" spans="1:4" ht="14.4" x14ac:dyDescent="0.3">
      <c r="A208" s="1" t="s">
        <v>280</v>
      </c>
      <c r="B208" s="1">
        <v>1.60730004310608</v>
      </c>
      <c r="C208" s="1">
        <v>0.77724999189376798</v>
      </c>
      <c r="D208" s="1">
        <v>-1.1621500253677399</v>
      </c>
    </row>
    <row r="209" spans="1:4" ht="14.4" x14ac:dyDescent="0.3">
      <c r="A209" s="1" t="s">
        <v>281</v>
      </c>
      <c r="B209" s="1">
        <v>1.92950999736786</v>
      </c>
      <c r="C209" s="1">
        <v>2.22101998329163</v>
      </c>
      <c r="D209" s="1">
        <v>-1.06716001033783</v>
      </c>
    </row>
    <row r="210" spans="1:4" ht="14.4" x14ac:dyDescent="0.3">
      <c r="A210" s="1" t="s">
        <v>282</v>
      </c>
      <c r="B210" s="1">
        <v>-0.67799001932144198</v>
      </c>
      <c r="C210" s="1">
        <v>-1.9663599729537999</v>
      </c>
      <c r="D210" s="1">
        <v>0.89429998397827104</v>
      </c>
    </row>
    <row r="211" spans="1:4" ht="14.4" x14ac:dyDescent="0.3">
      <c r="A211" s="1" t="s">
        <v>283</v>
      </c>
      <c r="B211" s="1">
        <v>-0.64586997032165505</v>
      </c>
      <c r="C211" s="1">
        <v>1.23100001364946E-2</v>
      </c>
      <c r="D211" s="1">
        <v>1.5014300346374501</v>
      </c>
    </row>
    <row r="212" spans="1:4" ht="14.4" x14ac:dyDescent="0.3">
      <c r="A212" s="1" t="s">
        <v>284</v>
      </c>
      <c r="B212" s="1">
        <v>-0.35310000181198098</v>
      </c>
      <c r="C212" s="1">
        <v>-0.52762997150421098</v>
      </c>
      <c r="D212" s="1">
        <v>1.4067399501800499</v>
      </c>
    </row>
    <row r="213" spans="1:4" ht="14.4" x14ac:dyDescent="0.3">
      <c r="A213" s="1" t="s">
        <v>285</v>
      </c>
      <c r="B213" s="1">
        <v>-1.6610699892044101</v>
      </c>
      <c r="C213" s="1">
        <v>-0.857630014419556</v>
      </c>
      <c r="D213" s="1">
        <v>0.71309000253677401</v>
      </c>
    </row>
    <row r="214" spans="1:4" ht="14.4" x14ac:dyDescent="0.3">
      <c r="A214" s="1" t="s">
        <v>286</v>
      </c>
      <c r="B214" s="1">
        <v>-0.46944999694824202</v>
      </c>
      <c r="C214" s="1">
        <v>-1.05308997631073</v>
      </c>
      <c r="D214" s="1">
        <v>0.23894999921321899</v>
      </c>
    </row>
    <row r="215" spans="1:4" ht="14.4" x14ac:dyDescent="0.3">
      <c r="A215" s="1" t="s">
        <v>287</v>
      </c>
      <c r="B215" s="1">
        <v>4.1984000205993697</v>
      </c>
      <c r="C215" s="1">
        <v>2.12839007377625</v>
      </c>
      <c r="D215" s="1">
        <v>2.0227100849151598</v>
      </c>
    </row>
    <row r="216" spans="1:4" ht="14.4" x14ac:dyDescent="0.3">
      <c r="A216" s="1" t="s">
        <v>288</v>
      </c>
      <c r="B216" s="1">
        <v>0.87795001268386796</v>
      </c>
      <c r="C216" s="1">
        <v>1.14340996742249</v>
      </c>
      <c r="D216" s="1">
        <v>-2.6580000296235098E-2</v>
      </c>
    </row>
    <row r="217" spans="1:4" ht="14.4" x14ac:dyDescent="0.3">
      <c r="A217" s="1" t="s">
        <v>289</v>
      </c>
      <c r="B217" s="1">
        <v>1.1964199542999301</v>
      </c>
      <c r="C217" s="1">
        <v>0.88314998149871804</v>
      </c>
      <c r="D217" s="1">
        <v>0.57036000490188599</v>
      </c>
    </row>
    <row r="218" spans="1:4" ht="14.4" x14ac:dyDescent="0.3">
      <c r="A218" s="1" t="s">
        <v>290</v>
      </c>
      <c r="B218" s="1">
        <v>2.8942000865936302</v>
      </c>
      <c r="C218" s="1">
        <v>2.2132799625396702</v>
      </c>
      <c r="D218" s="1">
        <v>-0.89486998319625899</v>
      </c>
    </row>
    <row r="219" spans="1:4" ht="14.4" x14ac:dyDescent="0.3">
      <c r="A219" s="1" t="s">
        <v>291</v>
      </c>
      <c r="B219" s="1">
        <v>1.5241400003433201</v>
      </c>
      <c r="C219" s="1">
        <v>0.71983999013900801</v>
      </c>
      <c r="D219" s="1">
        <v>1.92718005180359</v>
      </c>
    </row>
    <row r="220" spans="1:4" ht="14.4" x14ac:dyDescent="0.3">
      <c r="A220" s="1" t="s">
        <v>292</v>
      </c>
      <c r="B220" s="1">
        <v>-0.70161002874374401</v>
      </c>
      <c r="C220" s="1">
        <v>-1.56093001365662</v>
      </c>
      <c r="D220" s="1">
        <v>1.23852002620697</v>
      </c>
    </row>
    <row r="221" spans="1:4" ht="14.4" x14ac:dyDescent="0.3">
      <c r="A221" s="1" t="s">
        <v>293</v>
      </c>
      <c r="B221" s="1">
        <v>1.1391099691391</v>
      </c>
      <c r="C221" s="1">
        <v>1.2382299900054901</v>
      </c>
      <c r="D221" s="1">
        <v>0.28907999396324202</v>
      </c>
    </row>
    <row r="222" spans="1:4" ht="14.4" x14ac:dyDescent="0.3">
      <c r="A222" s="1" t="s">
        <v>294</v>
      </c>
      <c r="B222" s="1">
        <v>-0.84548997879028298</v>
      </c>
      <c r="C222" s="1">
        <v>-0.94428998231887795</v>
      </c>
      <c r="D222" s="1">
        <v>0.82731997966766402</v>
      </c>
    </row>
    <row r="223" spans="1:4" ht="14.4" x14ac:dyDescent="0.3">
      <c r="A223" s="1" t="s">
        <v>295</v>
      </c>
      <c r="B223" s="1">
        <v>-0.90078997611999501</v>
      </c>
      <c r="C223" s="1">
        <v>1.3049299716949501</v>
      </c>
      <c r="D223" s="1">
        <v>-0.82916998863220204</v>
      </c>
    </row>
    <row r="224" spans="1:4" ht="14.4" x14ac:dyDescent="0.3">
      <c r="A224" s="1" t="s">
        <v>296</v>
      </c>
      <c r="B224" s="1">
        <v>1.7782800197601301</v>
      </c>
      <c r="C224" s="1">
        <v>1.98022997379303</v>
      </c>
      <c r="D224" s="1">
        <v>-0.67936998605728105</v>
      </c>
    </row>
    <row r="225" spans="1:4" ht="14.4" x14ac:dyDescent="0.3">
      <c r="A225" s="1" t="s">
        <v>297</v>
      </c>
      <c r="B225" s="1">
        <v>1.7564100027084399</v>
      </c>
      <c r="C225" s="1">
        <v>2.4454998970031698</v>
      </c>
      <c r="D225" s="1">
        <v>1.42061996459961</v>
      </c>
    </row>
    <row r="226" spans="1:4" ht="14.4" x14ac:dyDescent="0.3">
      <c r="A226" s="1" t="s">
        <v>298</v>
      </c>
      <c r="B226" s="1">
        <v>-0.56749999523162797</v>
      </c>
      <c r="C226" s="1">
        <v>-0.34986999630928001</v>
      </c>
      <c r="D226" s="1">
        <v>-0.32190999388694802</v>
      </c>
    </row>
    <row r="227" spans="1:4" ht="14.4" x14ac:dyDescent="0.3">
      <c r="A227" s="1" t="s">
        <v>299</v>
      </c>
      <c r="B227" s="1">
        <v>2.0754199028015101</v>
      </c>
      <c r="C227" s="1">
        <v>-0.34406000375747697</v>
      </c>
      <c r="D227" s="1">
        <v>1.30001997947693</v>
      </c>
    </row>
    <row r="228" spans="1:4" ht="14.4" x14ac:dyDescent="0.3">
      <c r="A228" s="1" t="s">
        <v>300</v>
      </c>
      <c r="B228" s="1">
        <v>1.4676699638366699</v>
      </c>
      <c r="C228" s="1">
        <v>3.6307799816131601</v>
      </c>
      <c r="D228" s="1">
        <v>-0.17501999437808999</v>
      </c>
    </row>
    <row r="229" spans="1:4" ht="14.4" x14ac:dyDescent="0.3">
      <c r="A229" s="1" t="s">
        <v>301</v>
      </c>
      <c r="B229" s="1">
        <v>1.70574998855591</v>
      </c>
      <c r="C229" s="1">
        <v>1.5482800006866499</v>
      </c>
      <c r="D229" s="1">
        <v>2.6593999862670898</v>
      </c>
    </row>
    <row r="230" spans="1:4" ht="14.4" x14ac:dyDescent="0.3">
      <c r="A230" s="1" t="s">
        <v>302</v>
      </c>
      <c r="B230" s="1">
        <v>0.641080021858215</v>
      </c>
      <c r="C230" s="1">
        <v>-0.24300000071525599</v>
      </c>
      <c r="D230" s="1">
        <v>-0.57323002815246604</v>
      </c>
    </row>
    <row r="231" spans="1:4" ht="14.4" x14ac:dyDescent="0.3">
      <c r="A231" s="1" t="s">
        <v>303</v>
      </c>
      <c r="B231" s="1">
        <v>-0.188150003552437</v>
      </c>
      <c r="C231" s="1">
        <v>0.45888000726699801</v>
      </c>
      <c r="D231" s="1">
        <v>8.24000034481287E-3</v>
      </c>
    </row>
    <row r="232" spans="1:4" ht="14.4" x14ac:dyDescent="0.3">
      <c r="A232" s="1" t="s">
        <v>304</v>
      </c>
      <c r="B232" s="1">
        <v>0.62594997882842995</v>
      </c>
      <c r="C232" s="1">
        <v>-2.1699999924749101E-3</v>
      </c>
      <c r="D232" s="1">
        <v>-0.93747001886367798</v>
      </c>
    </row>
    <row r="233" spans="1:4" ht="14.4" x14ac:dyDescent="0.3">
      <c r="A233" s="1" t="s">
        <v>305</v>
      </c>
      <c r="B233" s="1">
        <v>-0.56032997369766202</v>
      </c>
      <c r="C233" s="1">
        <v>0.197190001606941</v>
      </c>
      <c r="D233" s="1">
        <v>-0.99405002593994096</v>
      </c>
    </row>
    <row r="234" spans="1:4" ht="14.4" x14ac:dyDescent="0.3">
      <c r="A234" s="1" t="s">
        <v>306</v>
      </c>
      <c r="B234" s="1">
        <v>1.8497200012207</v>
      </c>
      <c r="C234" s="1">
        <v>0.66566002368927002</v>
      </c>
      <c r="D234" s="1">
        <v>1.1103999614715601</v>
      </c>
    </row>
    <row r="235" spans="1:4" ht="14.4" x14ac:dyDescent="0.3">
      <c r="A235" s="1" t="s">
        <v>809</v>
      </c>
      <c r="B235" s="1">
        <v>-0.62942999601364102</v>
      </c>
      <c r="C235" s="1">
        <v>-0.667829990386963</v>
      </c>
      <c r="D235" s="1">
        <v>0.21570000052452101</v>
      </c>
    </row>
    <row r="236" spans="1:4" ht="14.4" x14ac:dyDescent="0.3">
      <c r="A236" s="1" t="s">
        <v>810</v>
      </c>
      <c r="B236" s="1">
        <v>0.44863998889923101</v>
      </c>
      <c r="C236" s="1">
        <v>0.42383998632431003</v>
      </c>
      <c r="D236" s="1">
        <v>-0.62905001640319802</v>
      </c>
    </row>
    <row r="237" spans="1:4" ht="14.4" x14ac:dyDescent="0.3">
      <c r="A237" s="1" t="s">
        <v>811</v>
      </c>
      <c r="B237" s="1">
        <v>-1.01561999320984</v>
      </c>
      <c r="C237" s="1">
        <v>0.336329996585846</v>
      </c>
      <c r="D237" s="1">
        <v>0.35539001226425199</v>
      </c>
    </row>
    <row r="238" spans="1:4" ht="14.4" x14ac:dyDescent="0.3">
      <c r="A238" s="1" t="s">
        <v>812</v>
      </c>
      <c r="B238" s="1">
        <v>0.54578000307083097</v>
      </c>
      <c r="C238" s="1">
        <v>-1.31704998016357</v>
      </c>
      <c r="D238" s="1">
        <v>-0.89534002542495705</v>
      </c>
    </row>
    <row r="239" spans="1:4" ht="14.4" x14ac:dyDescent="0.3">
      <c r="A239" s="1" t="s">
        <v>813</v>
      </c>
      <c r="B239" s="1">
        <v>0.22055999934673301</v>
      </c>
      <c r="C239" s="1">
        <v>-1.1562700271606401</v>
      </c>
      <c r="D239" s="1">
        <v>0.36908999085426297</v>
      </c>
    </row>
    <row r="240" spans="1:4" ht="14.4" x14ac:dyDescent="0.3">
      <c r="A240" s="1" t="s">
        <v>307</v>
      </c>
      <c r="B240" s="1">
        <v>-0.49908000230789201</v>
      </c>
      <c r="C240" s="1">
        <v>-0.628920018672943</v>
      </c>
      <c r="D240" s="1">
        <v>-0.76959002017974898</v>
      </c>
    </row>
    <row r="241" spans="1:4" ht="14.4" x14ac:dyDescent="0.3">
      <c r="A241" s="1" t="s">
        <v>308</v>
      </c>
      <c r="B241" s="1">
        <v>0.73746997117996205</v>
      </c>
      <c r="C241" s="1">
        <v>0.50730997323989901</v>
      </c>
      <c r="D241" s="1">
        <v>1.5546400547027599</v>
      </c>
    </row>
    <row r="242" spans="1:4" ht="14.4" x14ac:dyDescent="0.3">
      <c r="A242" s="1" t="s">
        <v>309</v>
      </c>
      <c r="B242" s="1">
        <v>-0.35021999478340099</v>
      </c>
      <c r="C242" s="1">
        <v>0.110250003635883</v>
      </c>
      <c r="D242" s="1">
        <v>1.3065099716186499</v>
      </c>
    </row>
    <row r="243" spans="1:4" ht="14.4" x14ac:dyDescent="0.3">
      <c r="A243" s="1" t="s">
        <v>310</v>
      </c>
      <c r="B243" s="1">
        <v>-0.42895001173019398</v>
      </c>
      <c r="C243" s="1">
        <v>-0.15372000634670299</v>
      </c>
      <c r="D243" s="1">
        <v>0.51365000009536699</v>
      </c>
    </row>
    <row r="244" spans="1:4" ht="14.4" x14ac:dyDescent="0.3">
      <c r="A244" s="1" t="s">
        <v>311</v>
      </c>
      <c r="B244" s="1">
        <v>-0.40176001191139199</v>
      </c>
      <c r="C244" s="1">
        <v>-0.76495999097824097</v>
      </c>
      <c r="D244" s="1">
        <v>1.41095995903015</v>
      </c>
    </row>
    <row r="245" spans="1:4" ht="14.4" x14ac:dyDescent="0.3">
      <c r="A245" s="1" t="s">
        <v>312</v>
      </c>
      <c r="B245" s="1">
        <v>0.25657999515533397</v>
      </c>
      <c r="C245" s="1">
        <v>-2.81605005264282</v>
      </c>
      <c r="D245" s="1">
        <v>-1.5834599733352701</v>
      </c>
    </row>
    <row r="246" spans="1:4" ht="14.4" x14ac:dyDescent="0.3">
      <c r="A246" s="1" t="s">
        <v>313</v>
      </c>
      <c r="B246" s="1">
        <v>-4.1629999876022297E-2</v>
      </c>
      <c r="C246" s="1">
        <v>-0.80605000257492099</v>
      </c>
      <c r="D246" s="1">
        <v>1.0327500104904199</v>
      </c>
    </row>
    <row r="247" spans="1:4" ht="14.4" x14ac:dyDescent="0.3">
      <c r="A247" s="1" t="s">
        <v>314</v>
      </c>
      <c r="B247" s="1">
        <v>-0.51945000886917103</v>
      </c>
      <c r="C247" s="1">
        <v>-1.9010100364685101</v>
      </c>
      <c r="D247" s="1">
        <v>-0.67615002393722501</v>
      </c>
    </row>
    <row r="248" spans="1:4" ht="14.4" x14ac:dyDescent="0.3">
      <c r="A248" s="1" t="s">
        <v>315</v>
      </c>
      <c r="B248" s="1">
        <v>-0.403189986944199</v>
      </c>
      <c r="C248" s="1">
        <v>-0.23371000587940199</v>
      </c>
      <c r="D248" s="1">
        <v>7.7260002493858296E-2</v>
      </c>
    </row>
    <row r="249" spans="1:4" ht="14.4" x14ac:dyDescent="0.3">
      <c r="A249" s="1" t="s">
        <v>316</v>
      </c>
      <c r="B249" s="1">
        <v>1.0536299943923999</v>
      </c>
      <c r="C249" s="1">
        <v>-0.74156999588012695</v>
      </c>
      <c r="D249" s="1">
        <v>1.1329599618911701</v>
      </c>
    </row>
    <row r="250" spans="1:4" ht="14.4" x14ac:dyDescent="0.3">
      <c r="A250" s="1" t="s">
        <v>317</v>
      </c>
      <c r="B250" s="1">
        <v>-0.93673998117446899</v>
      </c>
      <c r="C250" s="1">
        <v>0.60764002799987804</v>
      </c>
      <c r="D250" s="1">
        <v>-0.91276001930236805</v>
      </c>
    </row>
    <row r="251" spans="1:4" ht="14.4" x14ac:dyDescent="0.3">
      <c r="A251" s="1" t="s">
        <v>318</v>
      </c>
      <c r="B251" s="1">
        <v>-1.0868400335311901</v>
      </c>
      <c r="C251" s="1">
        <v>-0.738749980926514</v>
      </c>
      <c r="D251" s="1">
        <v>-0.52596998214721702</v>
      </c>
    </row>
    <row r="252" spans="1:4" ht="14.4" x14ac:dyDescent="0.3">
      <c r="A252" s="1" t="s">
        <v>319</v>
      </c>
      <c r="B252" s="1">
        <v>-2.3896799087524401</v>
      </c>
      <c r="C252" s="1">
        <v>0.301059991121292</v>
      </c>
      <c r="D252" s="1">
        <v>-0.43143999576568598</v>
      </c>
    </row>
    <row r="253" spans="1:4" ht="14.4" x14ac:dyDescent="0.3">
      <c r="A253" s="1" t="s">
        <v>320</v>
      </c>
      <c r="B253" s="1">
        <v>-2.1837699413299601</v>
      </c>
      <c r="C253" s="1">
        <v>0.20616999268531799</v>
      </c>
      <c r="D253" s="1">
        <v>1.12794005870819</v>
      </c>
    </row>
    <row r="254" spans="1:4" ht="14.4" x14ac:dyDescent="0.3">
      <c r="A254" s="1" t="s">
        <v>321</v>
      </c>
      <c r="B254" s="1">
        <v>-0.67273998260498002</v>
      </c>
      <c r="C254" s="1">
        <v>0.793789982795715</v>
      </c>
      <c r="D254" s="1">
        <v>1.28687000274658</v>
      </c>
    </row>
    <row r="255" spans="1:4" ht="14.4" x14ac:dyDescent="0.3">
      <c r="A255" s="1" t="s">
        <v>322</v>
      </c>
      <c r="B255" s="1">
        <v>-0.81283998489379905</v>
      </c>
      <c r="C255" s="1">
        <v>0.69322001934051503</v>
      </c>
      <c r="D255" s="1">
        <v>-1.3532999753952</v>
      </c>
    </row>
    <row r="256" spans="1:4" ht="14.4" x14ac:dyDescent="0.3">
      <c r="A256" s="1" t="s">
        <v>323</v>
      </c>
      <c r="B256" s="1">
        <v>-1.0032500028610201</v>
      </c>
      <c r="C256" s="1">
        <v>-0.428600013256073</v>
      </c>
      <c r="D256" s="1">
        <v>-0.30559998750686601</v>
      </c>
    </row>
    <row r="257" spans="1:4" ht="14.4" x14ac:dyDescent="0.3">
      <c r="A257" s="1" t="s">
        <v>324</v>
      </c>
      <c r="B257" s="1">
        <v>-0.54983001947402999</v>
      </c>
      <c r="C257" s="1">
        <v>-0.90578001737594604</v>
      </c>
      <c r="D257" s="1">
        <v>2.8950000181794201E-2</v>
      </c>
    </row>
    <row r="258" spans="1:4" ht="14.4" x14ac:dyDescent="0.3">
      <c r="A258" s="1" t="s">
        <v>325</v>
      </c>
      <c r="B258" s="1">
        <v>-1.2269099950790401</v>
      </c>
      <c r="C258" s="1">
        <v>0.47139999270439098</v>
      </c>
      <c r="D258" s="1">
        <v>-1.03341996669769</v>
      </c>
    </row>
    <row r="259" spans="1:4" ht="14.4" x14ac:dyDescent="0.3">
      <c r="A259" s="1" t="s">
        <v>326</v>
      </c>
      <c r="B259" s="1">
        <v>-1.6531499624252299</v>
      </c>
      <c r="C259" s="1">
        <v>-2.7627799510955802</v>
      </c>
      <c r="D259" s="1">
        <v>-0.128590002655983</v>
      </c>
    </row>
    <row r="260" spans="1:4" ht="14.4" x14ac:dyDescent="0.3">
      <c r="A260" s="1" t="s">
        <v>327</v>
      </c>
      <c r="B260" s="1">
        <v>-1.4306000471115099</v>
      </c>
      <c r="C260" s="1">
        <v>-0.22292000055313099</v>
      </c>
      <c r="D260" s="1">
        <v>7.77899995446205E-2</v>
      </c>
    </row>
    <row r="261" spans="1:4" ht="14.4" x14ac:dyDescent="0.3">
      <c r="A261" s="1" t="s">
        <v>328</v>
      </c>
      <c r="B261" s="1">
        <v>-1.4985699653625499</v>
      </c>
      <c r="C261" s="1">
        <v>-1.4510899782180799</v>
      </c>
      <c r="D261" s="1">
        <v>1.06784999370575</v>
      </c>
    </row>
    <row r="262" spans="1:4" ht="14.4" x14ac:dyDescent="0.3">
      <c r="A262" s="1" t="s">
        <v>329</v>
      </c>
      <c r="B262" s="1">
        <v>-2.3601300716400102</v>
      </c>
      <c r="C262" s="1">
        <v>-2.21759009361267</v>
      </c>
      <c r="D262" s="1">
        <v>1.11149001121521</v>
      </c>
    </row>
    <row r="263" spans="1:4" ht="14.4" x14ac:dyDescent="0.3">
      <c r="A263" s="1" t="s">
        <v>330</v>
      </c>
      <c r="B263" s="1">
        <v>-1.9110300540924099</v>
      </c>
      <c r="C263" s="1">
        <v>-3.08844995498657</v>
      </c>
      <c r="D263" s="1">
        <v>1.2805800437927199</v>
      </c>
    </row>
    <row r="264" spans="1:4" ht="14.4" x14ac:dyDescent="0.3">
      <c r="A264" s="1" t="s">
        <v>331</v>
      </c>
      <c r="B264" s="1">
        <v>-2.4442598819732702</v>
      </c>
      <c r="C264" s="1">
        <v>-3.4823200702667201</v>
      </c>
      <c r="D264" s="1">
        <v>-1.7918900251388501</v>
      </c>
    </row>
    <row r="265" spans="1:4" ht="14.4" x14ac:dyDescent="0.3">
      <c r="A265" s="1" t="s">
        <v>814</v>
      </c>
      <c r="B265" s="1">
        <v>-5.1794800758361799</v>
      </c>
      <c r="C265" s="1">
        <v>3.0060000717639899E-2</v>
      </c>
      <c r="D265" s="1">
        <v>-5.27000008150935E-3</v>
      </c>
    </row>
    <row r="266" spans="1:4" ht="14.4" x14ac:dyDescent="0.3">
      <c r="A266" s="1" t="s">
        <v>815</v>
      </c>
      <c r="B266" s="1">
        <v>-4.56431007385254</v>
      </c>
      <c r="C266" s="1">
        <v>4.28000018000603E-2</v>
      </c>
      <c r="D266" s="1">
        <v>-0.53391999006271396</v>
      </c>
    </row>
    <row r="267" spans="1:4" ht="14.4" x14ac:dyDescent="0.3">
      <c r="A267" s="1" t="s">
        <v>332</v>
      </c>
      <c r="B267" s="1">
        <v>-5.5375299453735396</v>
      </c>
      <c r="C267" s="1">
        <v>-7.1290001273155199E-2</v>
      </c>
      <c r="D267" s="1">
        <v>0.59138000011444103</v>
      </c>
    </row>
    <row r="268" spans="1:4" ht="14.4" x14ac:dyDescent="0.3">
      <c r="A268" s="1" t="s">
        <v>333</v>
      </c>
      <c r="B268" s="1">
        <v>-5.9897198677062997</v>
      </c>
      <c r="C268" s="1">
        <v>-0.122919999063015</v>
      </c>
      <c r="D268" s="1">
        <v>-1.0023399591445901</v>
      </c>
    </row>
    <row r="269" spans="1:4" ht="14.4" x14ac:dyDescent="0.3">
      <c r="A269" s="1" t="s">
        <v>816</v>
      </c>
      <c r="B269" s="1">
        <v>-6.3529601097106898</v>
      </c>
      <c r="C269" s="1">
        <v>-1.4700299501419101</v>
      </c>
      <c r="D269" s="1">
        <v>-3.6090001463890103E-2</v>
      </c>
    </row>
    <row r="270" spans="1:4" ht="14.4" x14ac:dyDescent="0.3">
      <c r="A270" s="1" t="s">
        <v>817</v>
      </c>
      <c r="B270" s="1">
        <v>-5.6684699058532697</v>
      </c>
      <c r="C270" s="1">
        <v>-1.25742995738983</v>
      </c>
      <c r="D270" s="1">
        <v>-1.09616994857788</v>
      </c>
    </row>
    <row r="271" spans="1:4" ht="14.4" x14ac:dyDescent="0.3">
      <c r="A271" s="1" t="s">
        <v>818</v>
      </c>
      <c r="B271" s="1">
        <v>-5.9312801361084002</v>
      </c>
      <c r="C271" s="1">
        <v>-1.01142001152039</v>
      </c>
      <c r="D271" s="1">
        <v>-0.123910002410412</v>
      </c>
    </row>
    <row r="272" spans="1:4" ht="14.4" x14ac:dyDescent="0.3">
      <c r="A272" s="1" t="s">
        <v>334</v>
      </c>
      <c r="B272" s="1">
        <v>-4.4197697639465297</v>
      </c>
      <c r="C272" s="1">
        <v>-2.2849500179290798</v>
      </c>
      <c r="D272" s="1">
        <v>-1.22127997875214</v>
      </c>
    </row>
    <row r="273" spans="1:4" ht="14.4" x14ac:dyDescent="0.3">
      <c r="A273" s="1" t="s">
        <v>335</v>
      </c>
      <c r="B273" s="1">
        <v>-5.4650201797485396</v>
      </c>
      <c r="C273" s="1">
        <v>-3.45799997448921E-2</v>
      </c>
      <c r="D273" s="1">
        <v>-0.938310027122498</v>
      </c>
    </row>
    <row r="274" spans="1:4" ht="14.4" x14ac:dyDescent="0.3">
      <c r="A274" s="1" t="s">
        <v>336</v>
      </c>
      <c r="B274" s="1">
        <v>-4.2689299583435103</v>
      </c>
      <c r="C274" s="1">
        <v>-1.4209999702870801E-2</v>
      </c>
      <c r="D274" s="1">
        <v>-0.813310027122498</v>
      </c>
    </row>
    <row r="275" spans="1:4" ht="14.4" x14ac:dyDescent="0.3">
      <c r="A275" s="1" t="s">
        <v>337</v>
      </c>
      <c r="B275" s="1">
        <v>-4.3593101501464799</v>
      </c>
      <c r="C275" s="1">
        <v>-0.16210000216960899</v>
      </c>
      <c r="D275" s="1">
        <v>-0.79385000467300404</v>
      </c>
    </row>
    <row r="276" spans="1:4" ht="14.4" x14ac:dyDescent="0.3">
      <c r="A276" s="1" t="s">
        <v>338</v>
      </c>
      <c r="B276" s="1">
        <v>-4.8451700210571298</v>
      </c>
      <c r="C276" s="1">
        <v>-6.3249997794628102E-2</v>
      </c>
      <c r="D276" s="1">
        <v>-0.39430999755859403</v>
      </c>
    </row>
    <row r="277" spans="1:4" ht="14.4" x14ac:dyDescent="0.3">
      <c r="A277" s="1" t="s">
        <v>339</v>
      </c>
      <c r="B277" s="1">
        <v>-2.7232699394226101</v>
      </c>
      <c r="C277" s="1">
        <v>0.60215997695922896</v>
      </c>
      <c r="D277" s="1">
        <v>-0.233899995684624</v>
      </c>
    </row>
    <row r="278" spans="1:4" ht="14.4" x14ac:dyDescent="0.3">
      <c r="A278" s="1" t="s">
        <v>340</v>
      </c>
      <c r="B278" s="1">
        <v>-1.96314001083374</v>
      </c>
      <c r="C278" s="1">
        <v>0.29372999072074901</v>
      </c>
      <c r="D278" s="1">
        <v>-1.5929700136184699</v>
      </c>
    </row>
    <row r="279" spans="1:4" ht="14.4" x14ac:dyDescent="0.3">
      <c r="A279" s="1" t="s">
        <v>341</v>
      </c>
      <c r="B279" s="1">
        <v>-3.5485999584197998</v>
      </c>
      <c r="C279" s="1">
        <v>1.75434994697571</v>
      </c>
      <c r="D279" s="1">
        <v>-0.26692000031471302</v>
      </c>
    </row>
    <row r="280" spans="1:4" ht="14.4" x14ac:dyDescent="0.3">
      <c r="A280" s="1" t="s">
        <v>342</v>
      </c>
      <c r="B280" s="1">
        <v>-3.95114994049072</v>
      </c>
      <c r="C280" s="1">
        <v>-0.114320002496243</v>
      </c>
      <c r="D280" s="1">
        <v>0.14337000250816301</v>
      </c>
    </row>
    <row r="281" spans="1:4" ht="14.4" x14ac:dyDescent="0.3">
      <c r="A281" s="1" t="s">
        <v>343</v>
      </c>
      <c r="B281" s="1">
        <v>-3.20292997360229</v>
      </c>
      <c r="C281" s="1">
        <v>0.45317998528480502</v>
      </c>
      <c r="D281" s="1">
        <v>-1.0010199546814</v>
      </c>
    </row>
    <row r="282" spans="1:4" ht="14.4" x14ac:dyDescent="0.3">
      <c r="A282" s="1" t="s">
        <v>344</v>
      </c>
      <c r="B282" s="1">
        <v>-2.6867399215698198</v>
      </c>
      <c r="C282" s="1">
        <v>0.20646999776363401</v>
      </c>
      <c r="D282" s="1">
        <v>-3.1568300724029501</v>
      </c>
    </row>
    <row r="283" spans="1:4" ht="14.4" x14ac:dyDescent="0.3">
      <c r="A283" s="1" t="s">
        <v>345</v>
      </c>
      <c r="B283" s="1">
        <v>-2.8935000896453902</v>
      </c>
      <c r="C283" s="1">
        <v>0.88695001602172896</v>
      </c>
      <c r="D283" s="1">
        <v>-1.73331999778748</v>
      </c>
    </row>
    <row r="284" spans="1:4" ht="14.4" x14ac:dyDescent="0.3">
      <c r="A284" s="1" t="s">
        <v>346</v>
      </c>
      <c r="B284" s="1">
        <v>-3.4499499797821001</v>
      </c>
      <c r="C284" s="1">
        <v>-1.67571997642517</v>
      </c>
      <c r="D284" s="1">
        <v>-2.2409598827362101</v>
      </c>
    </row>
    <row r="285" spans="1:4" ht="14.4" x14ac:dyDescent="0.3">
      <c r="A285" s="1" t="s">
        <v>347</v>
      </c>
      <c r="B285" s="1">
        <v>-2.4219698905944802</v>
      </c>
      <c r="C285" s="1">
        <v>-0.13269999623298601</v>
      </c>
      <c r="D285" s="1">
        <v>-1.7438100576400799</v>
      </c>
    </row>
    <row r="286" spans="1:4" ht="14.4" x14ac:dyDescent="0.3">
      <c r="A286" s="1" t="s">
        <v>348</v>
      </c>
      <c r="B286" s="1">
        <v>-3.2944900989532502</v>
      </c>
      <c r="C286" s="1">
        <v>-0.61392998695373502</v>
      </c>
      <c r="D286" s="1">
        <v>-1.3997499942779501</v>
      </c>
    </row>
    <row r="287" spans="1:4" ht="14.4" x14ac:dyDescent="0.3">
      <c r="A287" s="1" t="s">
        <v>349</v>
      </c>
      <c r="B287" s="1">
        <v>-4.3044900894165004</v>
      </c>
      <c r="C287" s="1">
        <v>-0.78036999702453602</v>
      </c>
      <c r="D287" s="1">
        <v>0.14561000466346699</v>
      </c>
    </row>
    <row r="288" spans="1:4" ht="14.4" x14ac:dyDescent="0.3">
      <c r="A288" s="1" t="s">
        <v>350</v>
      </c>
      <c r="B288" s="1">
        <v>-5.0886101722717303</v>
      </c>
      <c r="C288" s="1">
        <v>-1.41514003276825</v>
      </c>
      <c r="D288" s="1">
        <v>-0.80098998546600297</v>
      </c>
    </row>
    <row r="289" spans="1:4" ht="14.4" x14ac:dyDescent="0.3">
      <c r="A289" s="1" t="s">
        <v>351</v>
      </c>
      <c r="B289" s="1">
        <v>-4.2482099533081099</v>
      </c>
      <c r="C289" s="1">
        <v>-1.3269100189209</v>
      </c>
      <c r="D289" s="1">
        <v>-0.69388002157211304</v>
      </c>
    </row>
    <row r="290" spans="1:4" ht="14.4" x14ac:dyDescent="0.3">
      <c r="A290" s="1" t="s">
        <v>352</v>
      </c>
      <c r="B290" s="1">
        <v>-4.74298000335693</v>
      </c>
      <c r="C290" s="1">
        <v>-0.74348002672195401</v>
      </c>
      <c r="D290" s="1">
        <v>0.82993000745773304</v>
      </c>
    </row>
    <row r="291" spans="1:4" ht="14.4" x14ac:dyDescent="0.3">
      <c r="A291" s="1" t="s">
        <v>353</v>
      </c>
      <c r="B291" s="1">
        <v>-3.7587800025939901</v>
      </c>
      <c r="C291" s="1">
        <v>2.1173300743103001</v>
      </c>
      <c r="D291" s="1">
        <v>0.49520999193191501</v>
      </c>
    </row>
    <row r="292" spans="1:4" ht="14.4" x14ac:dyDescent="0.3">
      <c r="A292" s="1" t="s">
        <v>354</v>
      </c>
      <c r="B292" s="1">
        <v>-3.09329009056091</v>
      </c>
      <c r="C292" s="1">
        <v>0.70059001445770297</v>
      </c>
      <c r="D292" s="1">
        <v>-1.23245000839233</v>
      </c>
    </row>
    <row r="293" spans="1:4" ht="14.4" x14ac:dyDescent="0.3">
      <c r="A293" s="1" t="s">
        <v>355</v>
      </c>
      <c r="B293" s="1">
        <v>-4.0975098609924299</v>
      </c>
      <c r="C293" s="1">
        <v>0.65464001893997203</v>
      </c>
      <c r="D293" s="1">
        <v>1.5342199802398699</v>
      </c>
    </row>
    <row r="294" spans="1:4" ht="14.4" x14ac:dyDescent="0.3">
      <c r="A294" s="1" t="s">
        <v>356</v>
      </c>
      <c r="B294" s="1">
        <v>-4.0781598091125497</v>
      </c>
      <c r="C294" s="1">
        <v>0.83820998668670699</v>
      </c>
      <c r="D294" s="1">
        <v>8.8440001010894803E-2</v>
      </c>
    </row>
    <row r="295" spans="1:4" ht="14.4" x14ac:dyDescent="0.3">
      <c r="A295" s="1" t="s">
        <v>357</v>
      </c>
      <c r="B295" s="1">
        <v>-5.8822798728942898</v>
      </c>
      <c r="C295" s="1">
        <v>-7.9949997365474701E-2</v>
      </c>
      <c r="D295" s="1">
        <v>-1.5377899408340501</v>
      </c>
    </row>
    <row r="296" spans="1:4" ht="14.4" x14ac:dyDescent="0.3">
      <c r="A296" s="1" t="s">
        <v>819</v>
      </c>
      <c r="B296" s="1">
        <v>-3.5011301040649401</v>
      </c>
      <c r="C296" s="1">
        <v>0.34902000427246099</v>
      </c>
      <c r="D296" s="1">
        <v>-0.83972001075744596</v>
      </c>
    </row>
    <row r="297" spans="1:4" ht="14.4" x14ac:dyDescent="0.3">
      <c r="A297" s="1" t="s">
        <v>820</v>
      </c>
      <c r="B297" s="1">
        <v>-4.3859000205993697</v>
      </c>
      <c r="C297" s="1">
        <v>-0.68458002805709794</v>
      </c>
      <c r="D297" s="1">
        <v>-1.5634800195694001</v>
      </c>
    </row>
    <row r="298" spans="1:4" ht="14.4" x14ac:dyDescent="0.3">
      <c r="A298" s="1" t="s">
        <v>821</v>
      </c>
      <c r="B298" s="1">
        <v>-4.7291698455810502</v>
      </c>
      <c r="C298" s="1">
        <v>-1.06954002380371</v>
      </c>
      <c r="D298" s="1">
        <v>-0.54044997692108199</v>
      </c>
    </row>
    <row r="299" spans="1:4" ht="14.4" x14ac:dyDescent="0.3">
      <c r="A299" s="1" t="s">
        <v>822</v>
      </c>
      <c r="B299" s="1">
        <v>-1.41541004180908</v>
      </c>
      <c r="C299" s="1">
        <v>2.2547299861907999</v>
      </c>
      <c r="D299" s="1">
        <v>-0.97365999221801802</v>
      </c>
    </row>
    <row r="300" spans="1:4" ht="14.4" x14ac:dyDescent="0.3">
      <c r="A300" s="1" t="s">
        <v>358</v>
      </c>
      <c r="B300" s="1">
        <v>-3.5899100303649898</v>
      </c>
      <c r="C300" s="1">
        <v>-8.7760001420974704E-2</v>
      </c>
      <c r="D300" s="1">
        <v>-0.23171000182628601</v>
      </c>
    </row>
    <row r="301" spans="1:4" ht="14.4" x14ac:dyDescent="0.3">
      <c r="A301" s="1" t="s">
        <v>359</v>
      </c>
      <c r="B301" s="1">
        <v>-2.7021000385284402</v>
      </c>
      <c r="C301" s="1">
        <v>-0.235550001263618</v>
      </c>
      <c r="D301" s="1">
        <v>1.9417699575424201</v>
      </c>
    </row>
    <row r="302" spans="1:4" ht="14.4" x14ac:dyDescent="0.3">
      <c r="A302" s="1" t="s">
        <v>360</v>
      </c>
      <c r="B302" s="1">
        <v>-3.1950199604034402</v>
      </c>
      <c r="C302" s="1">
        <v>-1.9120500087737999</v>
      </c>
      <c r="D302" s="1">
        <v>-0.98093998432159402</v>
      </c>
    </row>
    <row r="303" spans="1:4" ht="14.4" x14ac:dyDescent="0.3">
      <c r="A303" s="1" t="s">
        <v>361</v>
      </c>
      <c r="B303" s="1">
        <v>-4.53295993804932</v>
      </c>
      <c r="C303" s="1">
        <v>-1.7674700021743801</v>
      </c>
      <c r="D303" s="1">
        <v>1.64093005657196</v>
      </c>
    </row>
    <row r="304" spans="1:4" ht="14.4" x14ac:dyDescent="0.3">
      <c r="A304" s="1" t="s">
        <v>823</v>
      </c>
      <c r="B304" s="1">
        <v>-4.1084499359130904</v>
      </c>
      <c r="C304" s="1">
        <v>1.1338299512863199</v>
      </c>
      <c r="D304" s="1">
        <v>0.20020000636577601</v>
      </c>
    </row>
    <row r="305" spans="1:4" ht="14.4" x14ac:dyDescent="0.3">
      <c r="A305" s="1" t="s">
        <v>362</v>
      </c>
      <c r="B305" s="1">
        <v>-2.16961002349854</v>
      </c>
      <c r="C305" s="1">
        <v>3.2323698997497599</v>
      </c>
      <c r="D305" s="1">
        <v>0.23285999894142201</v>
      </c>
    </row>
    <row r="306" spans="1:4" ht="14.4" x14ac:dyDescent="0.3">
      <c r="A306" s="1" t="s">
        <v>363</v>
      </c>
      <c r="B306" s="1">
        <v>-1.3803900480270399</v>
      </c>
      <c r="C306" s="1">
        <v>1.3764300346374501</v>
      </c>
      <c r="D306" s="1">
        <v>-0.99922001361846902</v>
      </c>
    </row>
    <row r="307" spans="1:4" ht="14.4" x14ac:dyDescent="0.3">
      <c r="A307" s="1" t="s">
        <v>364</v>
      </c>
      <c r="B307" s="1">
        <v>-3.2214400768279998</v>
      </c>
      <c r="C307" s="1">
        <v>1.5200599431991599</v>
      </c>
      <c r="D307" s="1">
        <v>-0.512009978294373</v>
      </c>
    </row>
    <row r="308" spans="1:4" ht="14.4" x14ac:dyDescent="0.3">
      <c r="A308" s="1" t="s">
        <v>365</v>
      </c>
      <c r="B308" s="1">
        <v>-0.77280002832412698</v>
      </c>
      <c r="C308" s="1">
        <v>1.9378299713134799</v>
      </c>
      <c r="D308" s="1">
        <v>-1.5927599668502801</v>
      </c>
    </row>
    <row r="309" spans="1:4" ht="14.4" x14ac:dyDescent="0.3">
      <c r="A309" s="1" t="s">
        <v>366</v>
      </c>
      <c r="B309" s="1">
        <v>-4.1087398529052699</v>
      </c>
      <c r="C309" s="1">
        <v>1.9772299528121899</v>
      </c>
      <c r="D309" s="1">
        <v>-0.16678999364376099</v>
      </c>
    </row>
    <row r="310" spans="1:4" ht="14.4" x14ac:dyDescent="0.3">
      <c r="A310" s="1" t="s">
        <v>367</v>
      </c>
      <c r="B310" s="1">
        <v>-2.1359798908233598</v>
      </c>
      <c r="C310" s="1">
        <v>0.46110001206397999</v>
      </c>
      <c r="D310" s="1">
        <v>0.341879993677139</v>
      </c>
    </row>
    <row r="311" spans="1:4" ht="14.4" x14ac:dyDescent="0.3">
      <c r="A311" s="1" t="s">
        <v>368</v>
      </c>
      <c r="B311" s="1">
        <v>-1.7054699659347501</v>
      </c>
      <c r="C311" s="1">
        <v>0.47538000345230103</v>
      </c>
      <c r="D311" s="1">
        <v>0.43457001447677601</v>
      </c>
    </row>
    <row r="312" spans="1:4" ht="14.4" x14ac:dyDescent="0.3">
      <c r="A312" s="1" t="s">
        <v>369</v>
      </c>
      <c r="B312" s="1">
        <v>-2.59956002235413</v>
      </c>
      <c r="C312" s="1">
        <v>0.38051000237464899</v>
      </c>
      <c r="D312" s="1">
        <v>1.68789994716644</v>
      </c>
    </row>
    <row r="313" spans="1:4" ht="14.4" x14ac:dyDescent="0.3">
      <c r="A313" s="1" t="s">
        <v>370</v>
      </c>
      <c r="B313" s="1">
        <v>-2.7078299522399898</v>
      </c>
      <c r="C313" s="1">
        <v>0.160319998860359</v>
      </c>
      <c r="D313" s="1">
        <v>0.30013000965118403</v>
      </c>
    </row>
    <row r="314" spans="1:4" ht="14.4" x14ac:dyDescent="0.3">
      <c r="A314" s="1" t="s">
        <v>371</v>
      </c>
      <c r="B314" s="1">
        <v>-2.5448400974273699</v>
      </c>
      <c r="C314" s="1">
        <v>0.30820000171661399</v>
      </c>
      <c r="D314" s="1">
        <v>0.19952000677585599</v>
      </c>
    </row>
    <row r="315" spans="1:4" ht="14.4" x14ac:dyDescent="0.3">
      <c r="A315" s="1" t="s">
        <v>372</v>
      </c>
      <c r="B315" s="1">
        <v>-2.4358599185943599</v>
      </c>
      <c r="C315" s="1">
        <v>1.2891700267791699</v>
      </c>
      <c r="D315" s="1">
        <v>0.108539998531342</v>
      </c>
    </row>
    <row r="316" spans="1:4" ht="14.4" x14ac:dyDescent="0.3">
      <c r="A316" s="1" t="s">
        <v>373</v>
      </c>
      <c r="B316" s="1">
        <v>-3.0633800029754599</v>
      </c>
      <c r="C316" s="1">
        <v>3.6671099662780802</v>
      </c>
      <c r="D316" s="1">
        <v>-0.37755998969078097</v>
      </c>
    </row>
    <row r="317" spans="1:4" ht="14.4" x14ac:dyDescent="0.3">
      <c r="A317" s="1" t="s">
        <v>374</v>
      </c>
      <c r="B317" s="1">
        <v>-2.4270100593566899</v>
      </c>
      <c r="C317" s="1">
        <v>0.65245002508163497</v>
      </c>
      <c r="D317" s="1">
        <v>0.57572001218795799</v>
      </c>
    </row>
    <row r="318" spans="1:4" ht="14.4" x14ac:dyDescent="0.3">
      <c r="A318" s="1" t="s">
        <v>375</v>
      </c>
      <c r="B318" s="1">
        <v>-2.7396099567413299</v>
      </c>
      <c r="C318" s="1">
        <v>1.2822699546814</v>
      </c>
      <c r="D318" s="1">
        <v>-1.2463799715042101</v>
      </c>
    </row>
    <row r="319" spans="1:4" ht="14.4" x14ac:dyDescent="0.3">
      <c r="A319" s="1" t="s">
        <v>376</v>
      </c>
      <c r="B319" s="1">
        <v>-2.58842992782593</v>
      </c>
      <c r="C319" s="1">
        <v>1.83673000335693</v>
      </c>
      <c r="D319" s="1">
        <v>-0.92882001399993896</v>
      </c>
    </row>
    <row r="320" spans="1:4" ht="14.4" x14ac:dyDescent="0.3">
      <c r="A320" s="1" t="s">
        <v>377</v>
      </c>
      <c r="B320" s="1">
        <v>-3.7118599414825399</v>
      </c>
      <c r="C320" s="1">
        <v>0.48190000653266901</v>
      </c>
      <c r="D320" s="1">
        <v>0.96355998516082797</v>
      </c>
    </row>
    <row r="321" spans="1:4" ht="14.4" x14ac:dyDescent="0.3">
      <c r="A321" s="1" t="s">
        <v>378</v>
      </c>
      <c r="B321" s="1">
        <v>-3.81153011322021</v>
      </c>
      <c r="C321" s="1">
        <v>0.72772997617721602</v>
      </c>
      <c r="D321" s="1">
        <v>0.240360006690025</v>
      </c>
    </row>
    <row r="322" spans="1:4" ht="14.4" x14ac:dyDescent="0.3">
      <c r="A322" s="1" t="s">
        <v>379</v>
      </c>
      <c r="B322" s="1">
        <v>0.22762000560760501</v>
      </c>
      <c r="C322" s="1">
        <v>1.8531199693679801</v>
      </c>
      <c r="D322" s="1">
        <v>-1.2355999946594201</v>
      </c>
    </row>
    <row r="323" spans="1:4" ht="14.4" x14ac:dyDescent="0.3">
      <c r="A323" s="1" t="s">
        <v>380</v>
      </c>
      <c r="B323" s="1">
        <v>-3.6019799709320099</v>
      </c>
      <c r="C323" s="1">
        <v>-0.71174997091293302</v>
      </c>
      <c r="D323" s="1">
        <v>-1.1104199886321999</v>
      </c>
    </row>
    <row r="324" spans="1:4" ht="14.4" x14ac:dyDescent="0.3">
      <c r="A324" s="1" t="s">
        <v>381</v>
      </c>
      <c r="B324" s="1">
        <v>-3.9924800395965598</v>
      </c>
      <c r="C324" s="1">
        <v>-0.96035999059677102</v>
      </c>
      <c r="D324" s="1">
        <v>-0.47995999455451999</v>
      </c>
    </row>
    <row r="325" spans="1:4" ht="14.4" x14ac:dyDescent="0.3">
      <c r="A325" s="1" t="s">
        <v>382</v>
      </c>
      <c r="B325" s="1">
        <v>-5.4820299148559597</v>
      </c>
      <c r="C325" s="1">
        <v>-2.3226900100707999</v>
      </c>
      <c r="D325" s="1">
        <v>8.6300000548362704E-2</v>
      </c>
    </row>
    <row r="326" spans="1:4" ht="14.4" x14ac:dyDescent="0.3">
      <c r="A326" s="1" t="s">
        <v>383</v>
      </c>
      <c r="B326" s="1">
        <v>-4.9693098068237296</v>
      </c>
      <c r="C326" s="1">
        <v>-2.5353200435638401</v>
      </c>
      <c r="D326" s="1">
        <v>-1.1620399951934799</v>
      </c>
    </row>
    <row r="327" spans="1:4" ht="14.4" x14ac:dyDescent="0.3">
      <c r="A327" s="1" t="s">
        <v>384</v>
      </c>
      <c r="B327" s="1">
        <v>-4.4264497756957999</v>
      </c>
      <c r="C327" s="1">
        <v>-1.0843100547790501</v>
      </c>
      <c r="D327" s="1">
        <v>-1.31974005699158</v>
      </c>
    </row>
    <row r="328" spans="1:4" ht="14.4" x14ac:dyDescent="0.3">
      <c r="A328" s="1" t="s">
        <v>385</v>
      </c>
      <c r="B328" s="1">
        <v>-4.6448998451232901</v>
      </c>
      <c r="C328" s="1">
        <v>-1.5448499917984</v>
      </c>
      <c r="D328" s="1">
        <v>-0.14628000557422599</v>
      </c>
    </row>
    <row r="329" spans="1:4" ht="14.4" x14ac:dyDescent="0.3">
      <c r="A329" s="1" t="s">
        <v>386</v>
      </c>
      <c r="B329" s="1">
        <v>-5.3762998580932599</v>
      </c>
      <c r="C329" s="1">
        <v>-1.18805003166199</v>
      </c>
      <c r="D329" s="1">
        <v>0.47821998596191401</v>
      </c>
    </row>
    <row r="330" spans="1:4" ht="14.4" x14ac:dyDescent="0.3">
      <c r="A330" s="1" t="s">
        <v>387</v>
      </c>
      <c r="B330" s="1">
        <v>-7.5340002775192302E-2</v>
      </c>
      <c r="C330" s="1">
        <v>4.5860900878906303</v>
      </c>
      <c r="D330" s="1">
        <v>-3.1717801094055198</v>
      </c>
    </row>
    <row r="331" spans="1:4" ht="14.4" x14ac:dyDescent="0.3">
      <c r="A331" s="1" t="s">
        <v>388</v>
      </c>
      <c r="B331" s="1">
        <v>0.19336000084877</v>
      </c>
      <c r="C331" s="1">
        <v>3.7726399898529102</v>
      </c>
      <c r="D331" s="1">
        <v>-2.0167300701141402</v>
      </c>
    </row>
    <row r="332" spans="1:4" ht="14.4" x14ac:dyDescent="0.3">
      <c r="A332" s="1" t="s">
        <v>389</v>
      </c>
      <c r="B332" s="1">
        <v>-2.2219500541686998</v>
      </c>
      <c r="C332" s="1">
        <v>3.7785699367523198</v>
      </c>
      <c r="D332" s="1">
        <v>-0.40711998939514199</v>
      </c>
    </row>
    <row r="333" spans="1:4" ht="14.4" x14ac:dyDescent="0.3">
      <c r="A333" s="1" t="s">
        <v>390</v>
      </c>
      <c r="B333" s="1">
        <v>-5.6777501106262198</v>
      </c>
      <c r="C333" s="1">
        <v>-0.776419997215271</v>
      </c>
      <c r="D333" s="1">
        <v>0.97113001346588101</v>
      </c>
    </row>
    <row r="334" spans="1:4" ht="14.4" x14ac:dyDescent="0.3">
      <c r="A334" s="1" t="s">
        <v>391</v>
      </c>
      <c r="B334" s="1">
        <v>-3.8152799606323198</v>
      </c>
      <c r="C334" s="1">
        <v>-3.1159598827362101</v>
      </c>
      <c r="D334" s="1">
        <v>1.9980000331997899E-2</v>
      </c>
    </row>
    <row r="335" spans="1:4" ht="14.4" x14ac:dyDescent="0.3">
      <c r="A335" s="1" t="s">
        <v>392</v>
      </c>
      <c r="B335" s="1">
        <v>-2.5858800411224401</v>
      </c>
      <c r="C335" s="1">
        <v>0.83854997158050504</v>
      </c>
      <c r="D335" s="1">
        <v>-1.2372100353241</v>
      </c>
    </row>
    <row r="336" spans="1:4" ht="14.4" x14ac:dyDescent="0.3">
      <c r="A336" s="1" t="s">
        <v>393</v>
      </c>
      <c r="B336" s="1">
        <v>-4.8013601303100604</v>
      </c>
      <c r="C336" s="1">
        <v>-0.46443000435829201</v>
      </c>
      <c r="D336" s="1">
        <v>-1.7446199655532799</v>
      </c>
    </row>
    <row r="337" spans="1:4" ht="14.4" x14ac:dyDescent="0.3">
      <c r="A337" s="1" t="s">
        <v>394</v>
      </c>
      <c r="B337" s="1">
        <v>-3.3274700641632098</v>
      </c>
      <c r="C337" s="1">
        <v>1.72659003734589</v>
      </c>
      <c r="D337" s="1">
        <v>-2.6202700138092001</v>
      </c>
    </row>
    <row r="338" spans="1:4" ht="14.4" x14ac:dyDescent="0.3">
      <c r="A338" s="1" t="s">
        <v>395</v>
      </c>
      <c r="B338" s="1">
        <v>-3.8170499801635698</v>
      </c>
      <c r="C338" s="1">
        <v>1.8657799959182699</v>
      </c>
      <c r="D338" s="1">
        <v>-2.2615599632263201</v>
      </c>
    </row>
    <row r="339" spans="1:4" ht="14.4" x14ac:dyDescent="0.3">
      <c r="A339" s="1" t="s">
        <v>396</v>
      </c>
      <c r="B339" s="1">
        <v>-2.9917199611663801</v>
      </c>
      <c r="C339" s="1">
        <v>2.0454800128936799</v>
      </c>
      <c r="D339" s="1">
        <v>-1.1080399751663199</v>
      </c>
    </row>
    <row r="340" spans="1:4" ht="14.4" x14ac:dyDescent="0.3">
      <c r="A340" s="1" t="s">
        <v>397</v>
      </c>
      <c r="B340" s="1">
        <v>-1.06665003299713</v>
      </c>
      <c r="C340" s="1">
        <v>2.6246700286865199</v>
      </c>
      <c r="D340" s="1">
        <v>-2.7843101024627699</v>
      </c>
    </row>
    <row r="341" spans="1:4" ht="14.4" x14ac:dyDescent="0.3">
      <c r="A341" s="1" t="s">
        <v>398</v>
      </c>
      <c r="B341" s="1">
        <v>1.7636300325393699</v>
      </c>
      <c r="C341" s="1">
        <v>1.1111099720001201</v>
      </c>
      <c r="D341" s="1">
        <v>-1.4565800428390501</v>
      </c>
    </row>
    <row r="342" spans="1:4" ht="14.4" x14ac:dyDescent="0.3">
      <c r="A342" s="1" t="s">
        <v>399</v>
      </c>
      <c r="B342" s="1">
        <v>-3.2900300025939901</v>
      </c>
      <c r="C342" s="1">
        <v>0.40922999382018999</v>
      </c>
      <c r="D342" s="1">
        <v>-1.62454998493195</v>
      </c>
    </row>
    <row r="343" spans="1:4" ht="14.4" x14ac:dyDescent="0.3">
      <c r="A343" s="1" t="s">
        <v>400</v>
      </c>
      <c r="B343" s="1">
        <v>-3.1455500125885001</v>
      </c>
      <c r="C343" s="1">
        <v>9.4659999012947096E-2</v>
      </c>
      <c r="D343" s="1">
        <v>-1.11245000362396</v>
      </c>
    </row>
    <row r="344" spans="1:4" ht="14.4" x14ac:dyDescent="0.3">
      <c r="A344" s="1" t="s">
        <v>401</v>
      </c>
      <c r="B344" s="1">
        <v>-2.9848001003265399</v>
      </c>
      <c r="C344" s="1">
        <v>0.80686002969741799</v>
      </c>
      <c r="D344" s="1">
        <v>0.95297998189926103</v>
      </c>
    </row>
    <row r="345" spans="1:4" ht="14.4" x14ac:dyDescent="0.3">
      <c r="A345" s="1" t="s">
        <v>402</v>
      </c>
      <c r="B345" s="1">
        <v>-0.28091999888420099</v>
      </c>
      <c r="C345" s="1">
        <v>1.2839000225067101</v>
      </c>
      <c r="D345" s="1">
        <v>-1.5703099966049201</v>
      </c>
    </row>
    <row r="346" spans="1:4" ht="14.4" x14ac:dyDescent="0.3">
      <c r="A346" s="1" t="s">
        <v>403</v>
      </c>
      <c r="B346" s="1">
        <v>-2.1350400447845499</v>
      </c>
      <c r="C346" s="1">
        <v>1.3673900365829501</v>
      </c>
      <c r="D346" s="1">
        <v>0.279289990663528</v>
      </c>
    </row>
    <row r="347" spans="1:4" ht="14.4" x14ac:dyDescent="0.3">
      <c r="A347" s="1" t="s">
        <v>404</v>
      </c>
      <c r="B347" s="1">
        <v>-2.1663000583648699</v>
      </c>
      <c r="C347" s="1">
        <v>2.0331699848175</v>
      </c>
      <c r="D347" s="1">
        <v>-0.17744000256061601</v>
      </c>
    </row>
    <row r="348" spans="1:4" ht="14.4" x14ac:dyDescent="0.3">
      <c r="A348" s="1" t="s">
        <v>405</v>
      </c>
      <c r="B348" s="1">
        <v>-1.4256999492645299</v>
      </c>
      <c r="C348" s="1">
        <v>0.65561997890472401</v>
      </c>
      <c r="D348" s="1">
        <v>-1.3755700588226301</v>
      </c>
    </row>
    <row r="349" spans="1:4" ht="14.4" x14ac:dyDescent="0.3">
      <c r="A349" s="1" t="s">
        <v>406</v>
      </c>
      <c r="B349" s="1">
        <v>-2.9243800640106201</v>
      </c>
      <c r="C349" s="1">
        <v>1.4825899600982699</v>
      </c>
      <c r="D349" s="1">
        <v>0.90252000093460105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5"/>
  <sheetViews>
    <sheetView topLeftCell="K15" zoomScaleNormal="100" workbookViewId="0">
      <selection activeCell="BD27" sqref="BD27"/>
    </sheetView>
  </sheetViews>
  <sheetFormatPr defaultColWidth="11.109375" defaultRowHeight="13.2" x14ac:dyDescent="0.25"/>
  <cols>
    <col min="1" max="1" width="11.33203125" style="10" customWidth="1"/>
    <col min="2" max="2" width="6.21875" style="10" customWidth="1"/>
    <col min="3" max="3" width="6.88671875" style="10" customWidth="1"/>
    <col min="4" max="6" width="6.21875" style="10" customWidth="1"/>
    <col min="7" max="7" width="8.77734375" style="10" customWidth="1"/>
    <col min="8" max="9" width="6.21875" style="10" customWidth="1"/>
    <col min="10" max="10" width="4.6640625" style="10" customWidth="1"/>
    <col min="11" max="34" width="4.5546875" style="10" customWidth="1"/>
    <col min="35" max="35" width="4.44140625" style="10" customWidth="1"/>
    <col min="36" max="39" width="4.5546875" style="10" customWidth="1"/>
    <col min="40" max="40" width="2.88671875" style="10" customWidth="1"/>
    <col min="41" max="44" width="4.5546875" style="10" customWidth="1"/>
    <col min="45" max="45" width="5.21875" style="10" customWidth="1"/>
    <col min="46" max="46" width="4.5546875" style="10" customWidth="1"/>
    <col min="47" max="47" width="2.6640625" style="10" customWidth="1"/>
    <col min="48" max="61" width="4.5546875" style="10" customWidth="1"/>
    <col min="62" max="16384" width="11.109375" style="10"/>
  </cols>
  <sheetData>
    <row r="1" spans="1:52" ht="13.8" x14ac:dyDescent="0.3">
      <c r="A1" s="8" t="s">
        <v>452</v>
      </c>
      <c r="B1" s="8"/>
      <c r="C1" s="9"/>
      <c r="I1" s="10" t="s">
        <v>437</v>
      </c>
      <c r="J1" s="9"/>
      <c r="K1" s="11"/>
      <c r="L1" s="12"/>
      <c r="W1" s="13"/>
    </row>
    <row r="2" spans="1:52" x14ac:dyDescent="0.25">
      <c r="A2" s="10" t="s">
        <v>40</v>
      </c>
      <c r="C2" s="9"/>
      <c r="J2" s="71" t="s">
        <v>438</v>
      </c>
      <c r="K2" s="10">
        <f ca="1">IF(K$13="",0,SUMIF($G$17:$G$500,K$13,K$17:K$500) /  COUNTIF($G$17:$G$500,K$13) )</f>
        <v>2.9613308309748465</v>
      </c>
      <c r="L2" s="10">
        <f t="shared" ref="L2:AD2" si="0">IF(L$13="",0,SUMIF($G$17:$G$500,L$13,L$17:L$500) /  COUNTIF($G$17:$G$500,L$13) )</f>
        <v>0</v>
      </c>
      <c r="M2" s="10">
        <f t="shared" si="0"/>
        <v>0</v>
      </c>
      <c r="N2" s="10">
        <f t="shared" si="0"/>
        <v>0</v>
      </c>
      <c r="O2" s="10">
        <f ca="1">IF(O$13="",0,SUMIF($G$17:$G$500,O$13,O$17:O$500) /  COUNTIF($G$17:$G$500,O$13) )</f>
        <v>0.47460133237764324</v>
      </c>
      <c r="P2" s="10">
        <f ca="1">IF(P$13="",0,SUMIF($G$17:$G$500,P$13,P$17:P$500) /  COUNTIF($G$17:$G$500,P$13) )</f>
        <v>0.3345844651408057</v>
      </c>
      <c r="Q2" s="10">
        <f t="shared" si="0"/>
        <v>0</v>
      </c>
      <c r="R2" s="10">
        <f t="shared" si="0"/>
        <v>0</v>
      </c>
      <c r="S2" s="10">
        <f ca="1">IF(S$13="",0,SUMIF($G$17:$G$500,S$13,S$17:S$500) /  COUNTIF($G$17:$G$500,S$13) )</f>
        <v>-2.3665471579347339</v>
      </c>
      <c r="T2" s="10">
        <f ca="1">IF(T$13="",0,SUMIF($G$17:$G$500,T$13,T$17:T$500) /  COUNTIF($G$17:$G$500,T$13) )</f>
        <v>-2.7266396461744553</v>
      </c>
      <c r="U2" s="10">
        <f ca="1">IF(U$13="",0,SUMIF($G$17:$G$500,U$13,U$17:U$500) /  COUNTIF($G$17:$G$500,U$13) )</f>
        <v>-3.3167864314971434</v>
      </c>
      <c r="V2" s="10">
        <f t="shared" si="0"/>
        <v>0</v>
      </c>
      <c r="W2" s="10">
        <f ca="1">IF(W$13="",0,SUMIF($G$17:$G$500,W$13,W$17:W$500) /  COUNTIF($G$17:$G$500,W$13) )</f>
        <v>1.0571465281513048</v>
      </c>
      <c r="X2" s="10">
        <f t="shared" si="0"/>
        <v>0</v>
      </c>
      <c r="Y2" s="10">
        <f t="shared" si="0"/>
        <v>0</v>
      </c>
      <c r="Z2" s="10">
        <f t="shared" si="0"/>
        <v>0</v>
      </c>
      <c r="AA2" s="10">
        <f ca="1">IF(AA$13="",0,SUMIF($G$17:$G$500,AA$13,AA$17:AA$500) /  COUNTIF($G$17:$G$500,AA$13) )</f>
        <v>0.23693300634622558</v>
      </c>
      <c r="AB2" s="10">
        <f ca="1">IF(AB$13="",0,SUMIF($G$17:$G$500,AB$13,AB$17:AB$500) /  COUNTIF($G$17:$G$500,AB$13) )</f>
        <v>-1.2449335277518807</v>
      </c>
      <c r="AC2" s="10">
        <f t="shared" si="0"/>
        <v>0</v>
      </c>
      <c r="AD2" s="10">
        <f t="shared" si="0"/>
        <v>0</v>
      </c>
      <c r="AE2" s="10">
        <f ca="1">IF(AE$13="",0,SUMIF($G$17:$G$500,AE$13,AE$17:AE$500) /  COUNTIF($G$17:$G$500,AE$13) )</f>
        <v>-2.3260911507265902</v>
      </c>
      <c r="AF2" s="10">
        <f ca="1">IF(AF$13="",0,SUMIF($G$17:$G$500,AF$13,AF$17:AF$500) /  COUNTIF($G$17:$G$500,AF$13) )</f>
        <v>0.56659907597565495</v>
      </c>
      <c r="AG2" s="10">
        <f ca="1">IF(AG$13="",0,SUMIF($G$17:$G$500,AG$13,AG$17:AG$500) /  COUNTIF($G$17:$G$500,AG$13) )</f>
        <v>1.4815390234993351</v>
      </c>
      <c r="AU2" s="15"/>
      <c r="AV2" s="15"/>
      <c r="AW2" s="15"/>
      <c r="AX2" s="15"/>
      <c r="AY2" s="15"/>
    </row>
    <row r="3" spans="1:52" x14ac:dyDescent="0.25">
      <c r="A3" s="10" t="s">
        <v>41</v>
      </c>
      <c r="C3" s="9"/>
      <c r="I3" s="10" t="s">
        <v>439</v>
      </c>
      <c r="J3" s="10" t="s">
        <v>440</v>
      </c>
      <c r="K3" s="10">
        <f ca="1">IF(K$13="","",MATCH(K$13,$G$1:$G$500,0))</f>
        <v>17</v>
      </c>
      <c r="L3" s="10" t="str">
        <f t="shared" ref="L3:AG3" si="1">IF(L$13="","",MATCH(L$13,$G$1:$G$500,0))</f>
        <v/>
      </c>
      <c r="M3" s="10" t="str">
        <f t="shared" si="1"/>
        <v/>
      </c>
      <c r="N3" s="10" t="str">
        <f t="shared" si="1"/>
        <v/>
      </c>
      <c r="O3" s="10">
        <f t="shared" ca="1" si="1"/>
        <v>235</v>
      </c>
      <c r="P3" s="10">
        <f t="shared" ca="1" si="1"/>
        <v>150</v>
      </c>
      <c r="Q3" s="10" t="str">
        <f t="shared" si="1"/>
        <v/>
      </c>
      <c r="R3" s="10" t="str">
        <f t="shared" si="1"/>
        <v/>
      </c>
      <c r="S3" s="10">
        <f t="shared" ca="1" si="1"/>
        <v>115</v>
      </c>
      <c r="T3" s="10">
        <f t="shared" ca="1" si="1"/>
        <v>296</v>
      </c>
      <c r="U3" s="10">
        <f t="shared" ca="1" si="1"/>
        <v>265</v>
      </c>
      <c r="V3" s="10" t="str">
        <f t="shared" si="1"/>
        <v/>
      </c>
      <c r="W3" s="10">
        <f t="shared" ca="1" si="1"/>
        <v>17</v>
      </c>
      <c r="X3" s="10" t="str">
        <f t="shared" si="1"/>
        <v/>
      </c>
      <c r="Y3" s="10" t="str">
        <f t="shared" si="1"/>
        <v/>
      </c>
      <c r="Z3" s="10" t="str">
        <f t="shared" si="1"/>
        <v/>
      </c>
      <c r="AA3" s="10">
        <f t="shared" ca="1" si="1"/>
        <v>235</v>
      </c>
      <c r="AB3" s="10">
        <f t="shared" ca="1" si="1"/>
        <v>150</v>
      </c>
      <c r="AC3" s="10" t="str">
        <f t="shared" si="1"/>
        <v/>
      </c>
      <c r="AD3" s="10" t="str">
        <f t="shared" si="1"/>
        <v/>
      </c>
      <c r="AE3" s="10">
        <f t="shared" ca="1" si="1"/>
        <v>115</v>
      </c>
      <c r="AF3" s="10">
        <f t="shared" ca="1" si="1"/>
        <v>296</v>
      </c>
      <c r="AG3" s="10">
        <f t="shared" ca="1" si="1"/>
        <v>265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5"/>
      <c r="AY3" s="15"/>
    </row>
    <row r="4" spans="1:52" x14ac:dyDescent="0.25">
      <c r="B4" s="18" t="s">
        <v>42</v>
      </c>
      <c r="C4" s="19" t="s">
        <v>824</v>
      </c>
      <c r="D4" s="9" t="s">
        <v>43</v>
      </c>
      <c r="E4" s="13"/>
      <c r="I4" s="13"/>
      <c r="J4" s="10" t="s">
        <v>441</v>
      </c>
      <c r="K4" s="16">
        <f ca="1">IF(K$13="","",K3+COUNTIF($G$1:$G$500,K$13)-1)</f>
        <v>114</v>
      </c>
      <c r="L4" s="16" t="str">
        <f t="shared" ref="L4:AG4" si="2">IF(L$13="","",L3+COUNTIF($G$1:$G$500,L$13)-1)</f>
        <v/>
      </c>
      <c r="M4" s="16" t="str">
        <f t="shared" si="2"/>
        <v/>
      </c>
      <c r="N4" s="16" t="str">
        <f t="shared" si="2"/>
        <v/>
      </c>
      <c r="O4" s="16">
        <f t="shared" ca="1" si="2"/>
        <v>264</v>
      </c>
      <c r="P4" s="16">
        <f t="shared" ca="1" si="2"/>
        <v>234</v>
      </c>
      <c r="Q4" s="16" t="str">
        <f t="shared" si="2"/>
        <v/>
      </c>
      <c r="R4" s="16" t="str">
        <f t="shared" si="2"/>
        <v/>
      </c>
      <c r="S4" s="16">
        <f t="shared" ca="1" si="2"/>
        <v>149</v>
      </c>
      <c r="T4" s="16">
        <f t="shared" ca="1" si="2"/>
        <v>349</v>
      </c>
      <c r="U4" s="16">
        <f t="shared" ca="1" si="2"/>
        <v>295</v>
      </c>
      <c r="V4" s="16" t="str">
        <f t="shared" si="2"/>
        <v/>
      </c>
      <c r="W4" s="16">
        <f t="shared" ca="1" si="2"/>
        <v>114</v>
      </c>
      <c r="X4" s="16" t="str">
        <f t="shared" si="2"/>
        <v/>
      </c>
      <c r="Y4" s="16" t="str">
        <f t="shared" si="2"/>
        <v/>
      </c>
      <c r="Z4" s="16" t="str">
        <f t="shared" si="2"/>
        <v/>
      </c>
      <c r="AA4" s="16">
        <f t="shared" ca="1" si="2"/>
        <v>264</v>
      </c>
      <c r="AB4" s="16">
        <f t="shared" ca="1" si="2"/>
        <v>234</v>
      </c>
      <c r="AC4" s="16" t="str">
        <f t="shared" si="2"/>
        <v/>
      </c>
      <c r="AD4" s="16" t="str">
        <f t="shared" si="2"/>
        <v/>
      </c>
      <c r="AE4" s="16">
        <f t="shared" ca="1" si="2"/>
        <v>149</v>
      </c>
      <c r="AF4" s="16">
        <f t="shared" ca="1" si="2"/>
        <v>349</v>
      </c>
      <c r="AG4" s="16">
        <f t="shared" ca="1" si="2"/>
        <v>295</v>
      </c>
      <c r="AM4" s="17"/>
      <c r="AN4" s="20"/>
      <c r="AO4" s="21"/>
      <c r="AP4" s="21"/>
      <c r="AQ4" s="17"/>
      <c r="AR4" s="17"/>
      <c r="AS4" s="17"/>
      <c r="AT4" s="17"/>
      <c r="AU4" s="20"/>
      <c r="AV4" s="22" t="s">
        <v>44</v>
      </c>
      <c r="AW4" s="17"/>
      <c r="AX4" s="15"/>
      <c r="AY4" s="15"/>
    </row>
    <row r="5" spans="1:52" x14ac:dyDescent="0.25">
      <c r="B5" s="23" t="s">
        <v>45</v>
      </c>
      <c r="C5" s="19">
        <v>1</v>
      </c>
      <c r="D5" s="9" t="s">
        <v>46</v>
      </c>
      <c r="E5" s="8"/>
      <c r="F5" s="8"/>
      <c r="H5" s="8"/>
      <c r="I5" s="13"/>
      <c r="J5" s="23" t="s">
        <v>442</v>
      </c>
      <c r="K5" s="72">
        <v>11</v>
      </c>
      <c r="L5" s="72">
        <v>12</v>
      </c>
      <c r="M5" s="72">
        <v>13</v>
      </c>
      <c r="N5" s="72">
        <v>14</v>
      </c>
      <c r="O5" s="72">
        <v>15</v>
      </c>
      <c r="P5" s="72">
        <v>16</v>
      </c>
      <c r="Q5" s="72">
        <v>17</v>
      </c>
      <c r="R5" s="72">
        <v>18</v>
      </c>
      <c r="S5" s="72">
        <v>19</v>
      </c>
      <c r="T5" s="72">
        <v>20</v>
      </c>
      <c r="U5" s="72">
        <v>21</v>
      </c>
      <c r="V5" s="72">
        <v>22</v>
      </c>
      <c r="W5" s="72">
        <v>23</v>
      </c>
      <c r="X5" s="72">
        <v>24</v>
      </c>
      <c r="Y5" s="72">
        <v>25</v>
      </c>
      <c r="Z5" s="72">
        <v>26</v>
      </c>
      <c r="AA5" s="72">
        <v>27</v>
      </c>
      <c r="AB5" s="72">
        <v>28</v>
      </c>
      <c r="AC5" s="72">
        <v>29</v>
      </c>
      <c r="AD5" s="72">
        <v>30</v>
      </c>
      <c r="AE5" s="72">
        <v>31</v>
      </c>
      <c r="AF5" s="72">
        <v>32</v>
      </c>
      <c r="AG5" s="72">
        <v>33</v>
      </c>
      <c r="AM5" s="17"/>
      <c r="AN5" s="24"/>
      <c r="AO5" s="21"/>
      <c r="AP5" s="21"/>
      <c r="AQ5" s="17"/>
      <c r="AR5" s="17"/>
      <c r="AS5" s="17"/>
      <c r="AT5" s="17"/>
      <c r="AU5" s="25"/>
      <c r="AV5" s="22" t="s">
        <v>47</v>
      </c>
      <c r="AW5" s="17"/>
      <c r="AX5" s="15"/>
      <c r="AY5" s="15"/>
    </row>
    <row r="6" spans="1:52" x14ac:dyDescent="0.25">
      <c r="A6" s="8"/>
      <c r="C6" s="9"/>
      <c r="D6" s="10" t="s">
        <v>41</v>
      </c>
      <c r="E6" s="8"/>
      <c r="F6" s="8"/>
      <c r="H6" s="8"/>
      <c r="I6" s="13"/>
      <c r="J6" s="10" t="s">
        <v>443</v>
      </c>
      <c r="K6" s="10">
        <f ca="1">IF(K$13="","",COUNTIF($G$1:$G$500,K$13) )</f>
        <v>98</v>
      </c>
      <c r="L6" s="10" t="str">
        <f t="shared" ref="L6:AD6" si="3">IF(L$13="","",COUNTIF($G$1:$G$500,L$13) )</f>
        <v/>
      </c>
      <c r="M6" s="10" t="str">
        <f t="shared" si="3"/>
        <v/>
      </c>
      <c r="N6" s="10" t="str">
        <f t="shared" si="3"/>
        <v/>
      </c>
      <c r="O6" s="10">
        <f ca="1">IF(O$13="","",COUNTIF($G$1:$G$500,O$13) )</f>
        <v>30</v>
      </c>
      <c r="P6" s="10">
        <f ca="1">IF(P$13="","",COUNTIF($G$1:$G$500,P$13) )</f>
        <v>85</v>
      </c>
      <c r="Q6" s="10" t="str">
        <f t="shared" si="3"/>
        <v/>
      </c>
      <c r="R6" s="10" t="str">
        <f t="shared" si="3"/>
        <v/>
      </c>
      <c r="S6" s="10">
        <f ca="1">IF(S$13="","",COUNTIF($G$1:$G$500,S$13) )</f>
        <v>35</v>
      </c>
      <c r="T6" s="10">
        <f ca="1">IF(T$13="","",COUNTIF($G$1:$G$500,T$13) )</f>
        <v>54</v>
      </c>
      <c r="U6" s="10">
        <f ca="1">IF(U$13="","",COUNTIF($G$1:$G$500,U$13) )</f>
        <v>31</v>
      </c>
      <c r="V6" s="10" t="str">
        <f t="shared" si="3"/>
        <v/>
      </c>
      <c r="W6" s="10">
        <f ca="1">IF(W$13="","",COUNTIF($G$1:$G$500,W$13) )</f>
        <v>98</v>
      </c>
      <c r="X6" s="10" t="str">
        <f t="shared" si="3"/>
        <v/>
      </c>
      <c r="Y6" s="10" t="str">
        <f t="shared" si="3"/>
        <v/>
      </c>
      <c r="Z6" s="10" t="str">
        <f t="shared" si="3"/>
        <v/>
      </c>
      <c r="AA6" s="10">
        <f ca="1">IF(AA$13="","",COUNTIF($G$1:$G$500,AA$13) )</f>
        <v>30</v>
      </c>
      <c r="AB6" s="10">
        <f ca="1">IF(AB$13="","",COUNTIF($G$1:$G$500,AB$13) )</f>
        <v>85</v>
      </c>
      <c r="AC6" s="10" t="str">
        <f t="shared" si="3"/>
        <v/>
      </c>
      <c r="AD6" s="10" t="str">
        <f t="shared" si="3"/>
        <v/>
      </c>
      <c r="AE6" s="10">
        <f ca="1">IF(AE$13="","",COUNTIF($G$1:$G$500,AE$13) )</f>
        <v>35</v>
      </c>
      <c r="AF6" s="10">
        <f ca="1">IF(AF$13="","",COUNTIF($G$1:$G$500,AF$13) )</f>
        <v>54</v>
      </c>
      <c r="AG6" s="10">
        <f ca="1">IF(AG$13="","",COUNTIF($G$1:$G$500,AG$13) )</f>
        <v>31</v>
      </c>
      <c r="AM6" s="17"/>
      <c r="AN6" s="26"/>
      <c r="AO6" s="21"/>
      <c r="AP6" s="21"/>
      <c r="AQ6" s="17"/>
      <c r="AR6" s="17"/>
      <c r="AS6" s="17"/>
      <c r="AT6" s="17"/>
      <c r="AU6" s="25"/>
      <c r="AV6" s="22" t="s">
        <v>47</v>
      </c>
      <c r="AW6" s="17"/>
      <c r="AX6" s="15"/>
      <c r="AY6" s="15"/>
    </row>
    <row r="7" spans="1:52" x14ac:dyDescent="0.25">
      <c r="B7" s="8"/>
      <c r="C7" s="8"/>
      <c r="E7" s="8"/>
      <c r="I7" s="13"/>
      <c r="J7" s="10" t="s">
        <v>444</v>
      </c>
      <c r="K7" s="73">
        <f ca="1">IF(K$13="",0,STDEV(INDIRECT(ADDRESS(K3,K5)&amp;":"&amp;ADDRESS(K4,K5))) )</f>
        <v>1.9405143000167855</v>
      </c>
      <c r="L7" s="73">
        <f t="shared" ref="L7:AG7" ca="1" si="4">IF(L$13="",0,STDEV(INDIRECT(ADDRESS(L3,L5)&amp;":"&amp;ADDRESS(L4,L5))) )</f>
        <v>0</v>
      </c>
      <c r="M7" s="73">
        <f t="shared" ca="1" si="4"/>
        <v>0</v>
      </c>
      <c r="N7" s="73">
        <f t="shared" ca="1" si="4"/>
        <v>0</v>
      </c>
      <c r="O7" s="73">
        <f t="shared" ca="1" si="4"/>
        <v>1.3301000074258063</v>
      </c>
      <c r="P7" s="73">
        <f t="shared" ca="1" si="4"/>
        <v>1.5318801501353592</v>
      </c>
      <c r="Q7" s="73">
        <f t="shared" ca="1" si="4"/>
        <v>0</v>
      </c>
      <c r="R7" s="73">
        <f t="shared" ca="1" si="4"/>
        <v>0</v>
      </c>
      <c r="S7" s="73">
        <f t="shared" ca="1" si="4"/>
        <v>1.8318229633191174</v>
      </c>
      <c r="T7" s="73">
        <f t="shared" ca="1" si="4"/>
        <v>1.6079394397112421</v>
      </c>
      <c r="U7" s="73">
        <f t="shared" ca="1" si="4"/>
        <v>1.0015824190523024</v>
      </c>
      <c r="V7" s="73">
        <f t="shared" ca="1" si="4"/>
        <v>0</v>
      </c>
      <c r="W7" s="73">
        <f t="shared" ca="1" si="4"/>
        <v>1.5714356569099337</v>
      </c>
      <c r="X7" s="73">
        <f t="shared" ca="1" si="4"/>
        <v>0</v>
      </c>
      <c r="Y7" s="73">
        <f t="shared" ca="1" si="4"/>
        <v>0</v>
      </c>
      <c r="Z7" s="73">
        <f t="shared" ca="1" si="4"/>
        <v>0</v>
      </c>
      <c r="AA7" s="73">
        <f t="shared" ca="1" si="4"/>
        <v>1.1973668531164836</v>
      </c>
      <c r="AB7" s="73">
        <f t="shared" ca="1" si="4"/>
        <v>1.2175651353856458</v>
      </c>
      <c r="AC7" s="73">
        <f t="shared" ca="1" si="4"/>
        <v>0</v>
      </c>
      <c r="AD7" s="73">
        <f t="shared" ca="1" si="4"/>
        <v>0</v>
      </c>
      <c r="AE7" s="73">
        <f t="shared" ca="1" si="4"/>
        <v>1.0664261121053114</v>
      </c>
      <c r="AF7" s="73">
        <f t="shared" ca="1" si="4"/>
        <v>1.343641897003256</v>
      </c>
      <c r="AG7" s="73">
        <f t="shared" ca="1" si="4"/>
        <v>1.5441500079605046</v>
      </c>
      <c r="AM7" s="17"/>
      <c r="AN7" s="27"/>
      <c r="AO7" s="21"/>
      <c r="AP7" s="21"/>
      <c r="AQ7" s="17"/>
      <c r="AR7" s="17"/>
      <c r="AS7" s="17"/>
      <c r="AT7" s="17"/>
      <c r="AU7" s="27"/>
      <c r="AV7" s="22" t="s">
        <v>48</v>
      </c>
      <c r="AW7" s="17"/>
      <c r="AX7" s="15"/>
      <c r="AY7" s="15"/>
    </row>
    <row r="8" spans="1:52" x14ac:dyDescent="0.25">
      <c r="A8" s="8" t="s">
        <v>49</v>
      </c>
      <c r="B8" s="8"/>
      <c r="C8" s="8"/>
      <c r="E8" s="8"/>
      <c r="G8" s="10" t="s">
        <v>50</v>
      </c>
      <c r="I8" s="13"/>
      <c r="K8" s="13" t="s">
        <v>51</v>
      </c>
      <c r="W8" s="13" t="s">
        <v>52</v>
      </c>
      <c r="AL8" s="8"/>
      <c r="AM8" s="17"/>
      <c r="AN8" s="28"/>
      <c r="AO8" s="21"/>
      <c r="AP8" s="21"/>
      <c r="AQ8" s="17"/>
      <c r="AR8" s="17"/>
      <c r="AS8" s="17"/>
      <c r="AT8" s="17"/>
      <c r="AU8" s="28"/>
      <c r="AV8" s="22" t="s">
        <v>53</v>
      </c>
      <c r="AW8" s="17"/>
      <c r="AX8" s="15"/>
      <c r="AY8" s="15"/>
    </row>
    <row r="9" spans="1:52" x14ac:dyDescent="0.25">
      <c r="B9" s="8"/>
      <c r="C9" s="8"/>
      <c r="E9" s="8"/>
      <c r="G9" s="29">
        <v>1</v>
      </c>
      <c r="H9" s="29">
        <v>2</v>
      </c>
      <c r="I9" s="13"/>
      <c r="K9" s="10" t="s">
        <v>54</v>
      </c>
      <c r="L9" s="10" t="s">
        <v>55</v>
      </c>
      <c r="M9" s="10" t="s">
        <v>56</v>
      </c>
      <c r="N9" s="10" t="s">
        <v>57</v>
      </c>
      <c r="O9" s="10" t="s">
        <v>58</v>
      </c>
      <c r="P9" s="10" t="s">
        <v>59</v>
      </c>
      <c r="Q9" s="10" t="s">
        <v>60</v>
      </c>
      <c r="R9" s="10" t="s">
        <v>61</v>
      </c>
      <c r="S9" s="10" t="s">
        <v>62</v>
      </c>
      <c r="T9" s="10" t="s">
        <v>63</v>
      </c>
      <c r="U9" s="10" t="s">
        <v>64</v>
      </c>
      <c r="W9" s="10" t="s">
        <v>54</v>
      </c>
      <c r="X9" s="10" t="s">
        <v>55</v>
      </c>
      <c r="Y9" s="10" t="s">
        <v>56</v>
      </c>
      <c r="Z9" s="10" t="s">
        <v>57</v>
      </c>
      <c r="AA9" s="10" t="s">
        <v>58</v>
      </c>
      <c r="AB9" s="10" t="s">
        <v>59</v>
      </c>
      <c r="AC9" s="10" t="s">
        <v>60</v>
      </c>
      <c r="AD9" s="10" t="s">
        <v>61</v>
      </c>
      <c r="AE9" s="10" t="s">
        <v>62</v>
      </c>
      <c r="AF9" s="10" t="s">
        <v>63</v>
      </c>
      <c r="AG9" s="10" t="s">
        <v>64</v>
      </c>
      <c r="AM9" s="17"/>
      <c r="AN9" s="30"/>
      <c r="AO9" s="21"/>
      <c r="AP9" s="21"/>
      <c r="AQ9" s="17"/>
      <c r="AR9" s="17"/>
      <c r="AS9" s="17"/>
      <c r="AT9" s="17"/>
      <c r="AU9" s="30"/>
      <c r="AV9" s="22" t="s">
        <v>65</v>
      </c>
      <c r="AW9" s="17"/>
      <c r="AX9" s="15"/>
      <c r="AY9" s="15"/>
    </row>
    <row r="10" spans="1:52" x14ac:dyDescent="0.25">
      <c r="B10" s="13" t="s">
        <v>66</v>
      </c>
      <c r="H10" s="8"/>
      <c r="I10" s="13"/>
      <c r="J10" s="31"/>
      <c r="K10" s="13"/>
      <c r="P10" s="13"/>
      <c r="R10" s="13"/>
      <c r="W10" s="13"/>
      <c r="AI10" s="10" t="s">
        <v>67</v>
      </c>
      <c r="AJ10" s="10" t="s">
        <v>67</v>
      </c>
      <c r="AM10" s="17"/>
      <c r="AN10" s="32"/>
      <c r="AO10" s="21"/>
      <c r="AP10" s="21"/>
      <c r="AQ10" s="17"/>
      <c r="AR10" s="17"/>
      <c r="AS10" s="17"/>
      <c r="AT10" s="17"/>
      <c r="AU10" s="32"/>
      <c r="AV10" s="22" t="s">
        <v>68</v>
      </c>
      <c r="AW10" s="17"/>
      <c r="AX10" s="15"/>
      <c r="AY10" s="15"/>
    </row>
    <row r="11" spans="1:52" x14ac:dyDescent="0.25">
      <c r="A11" s="13" t="s">
        <v>69</v>
      </c>
      <c r="B11" s="13" t="s">
        <v>51</v>
      </c>
      <c r="C11" s="13" t="s">
        <v>52</v>
      </c>
      <c r="D11" s="13" t="s">
        <v>70</v>
      </c>
      <c r="E11" s="13"/>
      <c r="F11" s="13" t="s">
        <v>71</v>
      </c>
      <c r="G11" s="8" t="s">
        <v>72</v>
      </c>
      <c r="H11" s="8" t="s">
        <v>429</v>
      </c>
      <c r="I11" s="8"/>
      <c r="J11" s="31"/>
      <c r="K11" s="23">
        <f t="shared" ref="K11:AG11" ca="1" si="5">COUNTIF(K17:K1068,"&gt;0")</f>
        <v>90</v>
      </c>
      <c r="L11" s="23">
        <f t="shared" ca="1" si="5"/>
        <v>0</v>
      </c>
      <c r="M11" s="23">
        <f t="shared" ca="1" si="5"/>
        <v>0</v>
      </c>
      <c r="N11" s="23">
        <f t="shared" ca="1" si="5"/>
        <v>0</v>
      </c>
      <c r="O11" s="23">
        <f t="shared" ca="1" si="5"/>
        <v>20</v>
      </c>
      <c r="P11" s="23">
        <f t="shared" ca="1" si="5"/>
        <v>53</v>
      </c>
      <c r="Q11" s="23">
        <f t="shared" ca="1" si="5"/>
        <v>0</v>
      </c>
      <c r="R11" s="23">
        <f t="shared" ca="1" si="5"/>
        <v>0</v>
      </c>
      <c r="S11" s="23">
        <f t="shared" ca="1" si="5"/>
        <v>3</v>
      </c>
      <c r="T11" s="23">
        <f t="shared" ca="1" si="5"/>
        <v>3</v>
      </c>
      <c r="U11" s="23">
        <f t="shared" ca="1" si="5"/>
        <v>0</v>
      </c>
      <c r="V11" s="23"/>
      <c r="W11" s="23">
        <f t="shared" ca="1" si="5"/>
        <v>73</v>
      </c>
      <c r="X11" s="23">
        <f t="shared" ca="1" si="5"/>
        <v>0</v>
      </c>
      <c r="Y11" s="23">
        <f t="shared" ca="1" si="5"/>
        <v>0</v>
      </c>
      <c r="Z11" s="23">
        <f t="shared" ca="1" si="5"/>
        <v>0</v>
      </c>
      <c r="AA11" s="23">
        <f t="shared" ca="1" si="5"/>
        <v>17</v>
      </c>
      <c r="AB11" s="23">
        <f t="shared" ca="1" si="5"/>
        <v>12</v>
      </c>
      <c r="AC11" s="23">
        <f t="shared" ca="1" si="5"/>
        <v>0</v>
      </c>
      <c r="AD11" s="23">
        <f t="shared" ca="1" si="5"/>
        <v>0</v>
      </c>
      <c r="AE11" s="23">
        <f t="shared" ca="1" si="5"/>
        <v>0</v>
      </c>
      <c r="AF11" s="23">
        <f t="shared" ca="1" si="5"/>
        <v>38</v>
      </c>
      <c r="AG11" s="23">
        <f t="shared" ca="1" si="5"/>
        <v>25</v>
      </c>
      <c r="AH11" s="23"/>
      <c r="AI11" s="10" t="s">
        <v>73</v>
      </c>
      <c r="AJ11" s="10" t="s">
        <v>73</v>
      </c>
      <c r="AM11" s="17"/>
      <c r="AN11" s="33"/>
      <c r="AO11" s="21"/>
      <c r="AP11" s="21"/>
      <c r="AQ11" s="17"/>
      <c r="AR11" s="17"/>
      <c r="AS11" s="17"/>
      <c r="AT11" s="17"/>
      <c r="AU11" s="33"/>
      <c r="AV11" s="22" t="s">
        <v>74</v>
      </c>
      <c r="AW11" s="17"/>
      <c r="AX11" s="15"/>
      <c r="AY11" s="15"/>
    </row>
    <row r="12" spans="1:52" x14ac:dyDescent="0.25">
      <c r="A12" s="13"/>
      <c r="B12" s="13"/>
      <c r="C12" s="13"/>
      <c r="D12" s="13"/>
      <c r="E12" s="13"/>
      <c r="J12" s="31"/>
      <c r="K12" s="34"/>
      <c r="L12" s="35"/>
      <c r="M12" s="36"/>
      <c r="N12" s="26"/>
      <c r="O12" s="24"/>
      <c r="P12" s="37"/>
      <c r="Q12" s="38"/>
      <c r="R12" s="39"/>
      <c r="S12" s="40"/>
      <c r="T12" s="41"/>
      <c r="U12" s="42"/>
      <c r="V12" s="43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9" t="s">
        <v>75</v>
      </c>
      <c r="AJ12" s="9" t="s">
        <v>76</v>
      </c>
      <c r="AM12" s="17"/>
      <c r="AN12" s="17"/>
      <c r="AO12" s="17"/>
      <c r="AP12" s="17"/>
      <c r="AQ12" s="17"/>
      <c r="AR12" s="17"/>
      <c r="AS12" s="17"/>
      <c r="AT12" s="17"/>
      <c r="AU12" s="44"/>
      <c r="AV12" s="22" t="s">
        <v>77</v>
      </c>
      <c r="AW12" s="17"/>
      <c r="AX12" s="15"/>
      <c r="AY12" s="15"/>
    </row>
    <row r="13" spans="1:52" x14ac:dyDescent="0.25">
      <c r="A13" s="18"/>
      <c r="B13" s="13"/>
      <c r="C13" s="13"/>
      <c r="D13" s="13"/>
      <c r="E13" s="13"/>
      <c r="J13" s="31"/>
      <c r="K13" s="10" t="s">
        <v>430</v>
      </c>
      <c r="L13" s="13"/>
      <c r="N13" s="13"/>
      <c r="O13" s="10" t="s">
        <v>432</v>
      </c>
      <c r="P13" s="10" t="s">
        <v>435</v>
      </c>
      <c r="Q13" s="13"/>
      <c r="S13" s="10" t="s">
        <v>433</v>
      </c>
      <c r="T13" s="10" t="s">
        <v>434</v>
      </c>
      <c r="U13" s="10" t="s">
        <v>431</v>
      </c>
      <c r="V13" s="45"/>
      <c r="W13" s="10" t="s">
        <v>430</v>
      </c>
      <c r="X13" s="13"/>
      <c r="Z13" s="13"/>
      <c r="AA13" s="10" t="s">
        <v>432</v>
      </c>
      <c r="AB13" s="10" t="s">
        <v>435</v>
      </c>
      <c r="AC13" s="13"/>
      <c r="AE13" s="10" t="s">
        <v>433</v>
      </c>
      <c r="AF13" s="10" t="s">
        <v>434</v>
      </c>
      <c r="AG13" s="10" t="s">
        <v>431</v>
      </c>
      <c r="AH13" s="45"/>
      <c r="AM13" s="46"/>
      <c r="AN13" s="46"/>
      <c r="AO13" s="46"/>
      <c r="AP13" s="46"/>
      <c r="AQ13" s="46"/>
      <c r="AR13" s="46"/>
      <c r="AS13" s="46"/>
      <c r="AT13" s="17"/>
      <c r="AU13" s="47"/>
      <c r="AV13" s="22" t="s">
        <v>78</v>
      </c>
      <c r="AW13" s="17"/>
      <c r="AX13" s="15"/>
      <c r="AY13" s="15"/>
    </row>
    <row r="14" spans="1:52" x14ac:dyDescent="0.25">
      <c r="A14" s="48" t="s">
        <v>79</v>
      </c>
      <c r="B14" s="48">
        <f ca="1">MIN(B$17:B$204)</f>
        <v>-7.4765200614929199</v>
      </c>
      <c r="C14" s="48">
        <f ca="1">MIN(C$17:C$204)</f>
        <v>-4.6241002082824698</v>
      </c>
      <c r="D14" s="48">
        <f ca="1">MIN(D$17:D$204)</f>
        <v>-3.9616000652313201</v>
      </c>
      <c r="E14" s="48"/>
      <c r="F14" s="49"/>
      <c r="G14" s="50" t="s">
        <v>80</v>
      </c>
      <c r="J14" s="31"/>
      <c r="L14" s="13"/>
      <c r="N14" s="13"/>
      <c r="Q14" s="13"/>
      <c r="V14" s="45"/>
      <c r="X14" s="13"/>
      <c r="Z14" s="13"/>
      <c r="AC14" s="13"/>
      <c r="AM14" s="13"/>
      <c r="AT14" s="51"/>
      <c r="AU14" s="51"/>
      <c r="AV14" s="51"/>
      <c r="AW14" s="51"/>
    </row>
    <row r="15" spans="1:52" x14ac:dyDescent="0.25">
      <c r="A15" s="48" t="s">
        <v>81</v>
      </c>
      <c r="B15" s="48">
        <f ca="1">MAX(B$17:B$204)</f>
        <v>7.51010990142822</v>
      </c>
      <c r="C15" s="48">
        <f ca="1">MAX(C$17:C$204)</f>
        <v>4.9295401573181197</v>
      </c>
      <c r="D15" s="48">
        <f ca="1">MAX(D$17:D$204)</f>
        <v>3.91455006599426</v>
      </c>
      <c r="E15" s="48"/>
      <c r="F15" s="49"/>
      <c r="G15" s="52">
        <v>20150705</v>
      </c>
      <c r="J15" s="31"/>
    </row>
    <row r="16" spans="1:52" x14ac:dyDescent="0.25">
      <c r="A16" s="53"/>
      <c r="B16" s="13"/>
      <c r="C16" s="13"/>
      <c r="D16" s="13"/>
      <c r="E16" s="13"/>
      <c r="J16" s="31"/>
      <c r="AM16" s="8" t="s">
        <v>445</v>
      </c>
      <c r="AQ16" s="10" t="s">
        <v>96</v>
      </c>
      <c r="AS16" s="10" t="s">
        <v>446</v>
      </c>
      <c r="AT16" s="10" t="s">
        <v>447</v>
      </c>
      <c r="AV16" s="10" t="s">
        <v>448</v>
      </c>
      <c r="AX16" s="10" t="s">
        <v>449</v>
      </c>
      <c r="AZ16" s="10" t="s">
        <v>443</v>
      </c>
    </row>
    <row r="17" spans="1:53" ht="13.8" x14ac:dyDescent="0.3">
      <c r="A17" s="54" t="str">
        <f ca="1">INDIRECT($C$4&amp;"!"&amp;ADDRESS(ROW(),COLUMN()))</f>
        <v>alp_1_1</v>
      </c>
      <c r="B17" s="54">
        <f ca="1">INDIRECT($C$4&amp;"!"&amp;ADDRESS(ROW(),COLUMN()))</f>
        <v>1.80465996265411</v>
      </c>
      <c r="C17" s="54">
        <f t="shared" ref="C17:D32" ca="1" si="6">INDIRECT($C$4&amp;"!"&amp;ADDRESS(ROW(),COLUMN()))</f>
        <v>-0.857050001621246</v>
      </c>
      <c r="D17" s="54">
        <f t="shared" ca="1" si="6"/>
        <v>-0.27573999762535101</v>
      </c>
      <c r="E17" s="13"/>
      <c r="F17" s="49">
        <v>1</v>
      </c>
      <c r="G17" s="61" t="str">
        <f ca="1">MID(A17,1,3)</f>
        <v>alp</v>
      </c>
      <c r="H17" s="56"/>
      <c r="I17" s="56"/>
      <c r="J17" s="57"/>
      <c r="K17" s="58">
        <f ca="1">IF($C$5=1,IF($G17=K$13,$B17,0),IF($H17=K$14,$B17,0))</f>
        <v>1.80465996265411</v>
      </c>
      <c r="L17" s="58">
        <f t="shared" ref="L17:U32" ca="1" si="7">IF($C$5=1,IF($G17=L$13,$B17,0),IF($H17=L$14,$B17,0))</f>
        <v>0</v>
      </c>
      <c r="M17" s="58">
        <f t="shared" ca="1" si="7"/>
        <v>0</v>
      </c>
      <c r="N17" s="58">
        <f t="shared" ca="1" si="7"/>
        <v>0</v>
      </c>
      <c r="O17" s="58">
        <f t="shared" ca="1" si="7"/>
        <v>0</v>
      </c>
      <c r="P17" s="58">
        <f t="shared" ca="1" si="7"/>
        <v>0</v>
      </c>
      <c r="Q17" s="58">
        <f t="shared" ca="1" si="7"/>
        <v>0</v>
      </c>
      <c r="R17" s="58">
        <f t="shared" ca="1" si="7"/>
        <v>0</v>
      </c>
      <c r="S17" s="58">
        <f t="shared" ca="1" si="7"/>
        <v>0</v>
      </c>
      <c r="T17" s="58">
        <f t="shared" ca="1" si="7"/>
        <v>0</v>
      </c>
      <c r="U17" s="58">
        <f t="shared" ca="1" si="7"/>
        <v>0</v>
      </c>
      <c r="V17" s="58"/>
      <c r="W17" s="58">
        <f t="shared" ref="W17:AG32" ca="1" si="8">IF($C$5=1,IF($G17=K$13,$C17,0),IF($H17=K$14,$C17,0))</f>
        <v>-0.857050001621246</v>
      </c>
      <c r="X17" s="58">
        <f t="shared" ca="1" si="8"/>
        <v>0</v>
      </c>
      <c r="Y17" s="58">
        <f t="shared" ca="1" si="8"/>
        <v>0</v>
      </c>
      <c r="Z17" s="58">
        <f t="shared" ca="1" si="8"/>
        <v>0</v>
      </c>
      <c r="AA17" s="58">
        <f t="shared" ca="1" si="8"/>
        <v>0</v>
      </c>
      <c r="AB17" s="58">
        <f t="shared" ca="1" si="8"/>
        <v>0</v>
      </c>
      <c r="AC17" s="58">
        <f t="shared" ca="1" si="8"/>
        <v>0</v>
      </c>
      <c r="AD17" s="58">
        <f t="shared" ca="1" si="8"/>
        <v>0</v>
      </c>
      <c r="AE17" s="58">
        <f t="shared" ca="1" si="8"/>
        <v>0</v>
      </c>
      <c r="AF17" s="58">
        <f t="shared" ca="1" si="8"/>
        <v>0</v>
      </c>
      <c r="AG17" s="58">
        <f t="shared" ca="1" si="8"/>
        <v>0</v>
      </c>
      <c r="AH17" s="59"/>
      <c r="AI17" s="60">
        <v>80</v>
      </c>
      <c r="AJ17" s="59">
        <f ca="1">IF($C$5=1,IF(G17&lt;&gt;"",15,0),IF(H17&lt;&gt;"",15,0))</f>
        <v>15</v>
      </c>
      <c r="AM17" s="72" t="s">
        <v>450</v>
      </c>
      <c r="AO17" s="72">
        <v>13</v>
      </c>
      <c r="AQ17" s="72">
        <v>2</v>
      </c>
      <c r="AR17" s="72"/>
      <c r="AS17" s="72">
        <v>2</v>
      </c>
      <c r="AT17" s="72"/>
      <c r="AU17" s="72"/>
      <c r="AV17" s="72">
        <v>7</v>
      </c>
      <c r="AW17" s="72"/>
      <c r="AX17" s="72">
        <v>7</v>
      </c>
      <c r="AZ17" s="72">
        <v>6</v>
      </c>
    </row>
    <row r="18" spans="1:53" ht="13.8" x14ac:dyDescent="0.3">
      <c r="A18" s="54" t="str">
        <f t="shared" ref="A18:D81" ca="1" si="9">INDIRECT($C$4&amp;"!"&amp;ADDRESS(ROW(),COLUMN()))</f>
        <v>alp_1_2</v>
      </c>
      <c r="B18" s="54">
        <f t="shared" ca="1" si="9"/>
        <v>-6.1879999935626998E-2</v>
      </c>
      <c r="C18" s="54">
        <f t="shared" ca="1" si="6"/>
        <v>-0.36412999033927901</v>
      </c>
      <c r="D18" s="54">
        <f t="shared" ca="1" si="6"/>
        <v>0.95640999078750599</v>
      </c>
      <c r="E18" s="13"/>
      <c r="F18" s="49">
        <v>2</v>
      </c>
      <c r="G18" s="61" t="str">
        <f t="shared" ref="G18:G81" ca="1" si="10">MID(A18,1,3)</f>
        <v>alp</v>
      </c>
      <c r="H18" s="55"/>
      <c r="I18" s="55"/>
      <c r="J18" s="57"/>
      <c r="K18" s="58">
        <f t="shared" ref="K18:U49" ca="1" si="11">IF($C$5=1,IF($G18=K$13,$B18,0),IF($H18=K$14,$B18,0))</f>
        <v>-6.1879999935626998E-2</v>
      </c>
      <c r="L18" s="58">
        <f t="shared" ca="1" si="7"/>
        <v>0</v>
      </c>
      <c r="M18" s="58">
        <f t="shared" ca="1" si="7"/>
        <v>0</v>
      </c>
      <c r="N18" s="58">
        <f t="shared" ca="1" si="7"/>
        <v>0</v>
      </c>
      <c r="O18" s="58">
        <f t="shared" ca="1" si="7"/>
        <v>0</v>
      </c>
      <c r="P18" s="58">
        <f t="shared" ca="1" si="7"/>
        <v>0</v>
      </c>
      <c r="Q18" s="58">
        <f t="shared" ca="1" si="7"/>
        <v>0</v>
      </c>
      <c r="R18" s="58">
        <f t="shared" ca="1" si="7"/>
        <v>0</v>
      </c>
      <c r="S18" s="58">
        <f t="shared" ca="1" si="7"/>
        <v>0</v>
      </c>
      <c r="T18" s="58">
        <f t="shared" ca="1" si="7"/>
        <v>0</v>
      </c>
      <c r="U18" s="58">
        <f t="shared" ca="1" si="7"/>
        <v>0</v>
      </c>
      <c r="V18" s="58"/>
      <c r="W18" s="58">
        <f t="shared" ca="1" si="8"/>
        <v>-0.36412999033927901</v>
      </c>
      <c r="X18" s="58">
        <f t="shared" ca="1" si="8"/>
        <v>0</v>
      </c>
      <c r="Y18" s="58">
        <f t="shared" ca="1" si="8"/>
        <v>0</v>
      </c>
      <c r="Z18" s="58">
        <f t="shared" ca="1" si="8"/>
        <v>0</v>
      </c>
      <c r="AA18" s="58">
        <f t="shared" ca="1" si="8"/>
        <v>0</v>
      </c>
      <c r="AB18" s="58">
        <f t="shared" ca="1" si="8"/>
        <v>0</v>
      </c>
      <c r="AC18" s="58">
        <f t="shared" ca="1" si="8"/>
        <v>0</v>
      </c>
      <c r="AD18" s="58">
        <f t="shared" ca="1" si="8"/>
        <v>0</v>
      </c>
      <c r="AE18" s="58">
        <f t="shared" ca="1" si="8"/>
        <v>0</v>
      </c>
      <c r="AF18" s="58">
        <f t="shared" ca="1" si="8"/>
        <v>0</v>
      </c>
      <c r="AG18" s="58">
        <f t="shared" ca="1" si="8"/>
        <v>0</v>
      </c>
      <c r="AH18" s="59"/>
      <c r="AI18" s="60">
        <v>5</v>
      </c>
      <c r="AJ18" s="59">
        <f t="shared" ref="AJ18:AJ81" ca="1" si="12">IF($C$5=1,IF(G18&lt;&gt;"",15,0),IF(H18&lt;&gt;"",15,0))</f>
        <v>15</v>
      </c>
      <c r="AM18" s="72" t="s">
        <v>451</v>
      </c>
      <c r="AN18" s="72">
        <v>11</v>
      </c>
      <c r="AO18" s="73" t="str">
        <f t="shared" ref="AO18:AO28" ca="1" si="13">INDIRECT(ADDRESS(AO$17,AN18))</f>
        <v>alp</v>
      </c>
      <c r="AP18" s="72">
        <v>11</v>
      </c>
      <c r="AQ18" s="73">
        <f t="shared" ref="AQ18:AQ28" ca="1" si="14">INDIRECT(ADDRESS(AQ$17,AP18))</f>
        <v>2.9613308309748465</v>
      </c>
      <c r="AR18" s="72">
        <v>23</v>
      </c>
      <c r="AS18" s="73">
        <f t="shared" ref="AS18:AS28" ca="1" si="15">INDIRECT(ADDRESS(AS$17,AR18))</f>
        <v>1.0571465281513048</v>
      </c>
      <c r="AT18" s="29">
        <v>40</v>
      </c>
      <c r="AU18" s="72">
        <v>11</v>
      </c>
      <c r="AV18" s="73">
        <f t="shared" ref="AV18:AV28" ca="1" si="16">INDIRECT(ADDRESS(AV$17,AU18))</f>
        <v>1.9405143000167855</v>
      </c>
      <c r="AW18" s="72">
        <v>23</v>
      </c>
      <c r="AX18" s="73">
        <f t="shared" ref="AX18:AX28" ca="1" si="17">INDIRECT(ADDRESS(AX$17,AW18))</f>
        <v>1.5714356569099337</v>
      </c>
      <c r="AY18" s="72">
        <v>11</v>
      </c>
      <c r="AZ18" s="78">
        <f t="shared" ref="AZ18:AZ28" ca="1" si="18">INDIRECT(ADDRESS(AZ$17,AY18))</f>
        <v>98</v>
      </c>
    </row>
    <row r="19" spans="1:53" ht="13.8" x14ac:dyDescent="0.3">
      <c r="A19" s="54" t="str">
        <f t="shared" ca="1" si="9"/>
        <v>alp_1_3</v>
      </c>
      <c r="B19" s="54">
        <f t="shared" ca="1" si="9"/>
        <v>1.6199599504470801</v>
      </c>
      <c r="C19" s="54">
        <f t="shared" ca="1" si="6"/>
        <v>0.90757000446319602</v>
      </c>
      <c r="D19" s="54">
        <f t="shared" ca="1" si="6"/>
        <v>-1.4156700372695901</v>
      </c>
      <c r="E19" s="13"/>
      <c r="F19" s="49">
        <v>3</v>
      </c>
      <c r="G19" s="61" t="str">
        <f t="shared" ca="1" si="10"/>
        <v>alp</v>
      </c>
      <c r="H19" s="55"/>
      <c r="I19" s="55"/>
      <c r="J19" s="57"/>
      <c r="K19" s="58">
        <f t="shared" ca="1" si="11"/>
        <v>1.6199599504470801</v>
      </c>
      <c r="L19" s="58">
        <f t="shared" ca="1" si="7"/>
        <v>0</v>
      </c>
      <c r="M19" s="58">
        <f t="shared" ca="1" si="7"/>
        <v>0</v>
      </c>
      <c r="N19" s="58">
        <f t="shared" ca="1" si="7"/>
        <v>0</v>
      </c>
      <c r="O19" s="58">
        <f t="shared" ca="1" si="7"/>
        <v>0</v>
      </c>
      <c r="P19" s="58">
        <f t="shared" ca="1" si="7"/>
        <v>0</v>
      </c>
      <c r="Q19" s="58">
        <f t="shared" ca="1" si="7"/>
        <v>0</v>
      </c>
      <c r="R19" s="58">
        <f t="shared" ca="1" si="7"/>
        <v>0</v>
      </c>
      <c r="S19" s="58">
        <f t="shared" ca="1" si="7"/>
        <v>0</v>
      </c>
      <c r="T19" s="58">
        <f t="shared" ca="1" si="7"/>
        <v>0</v>
      </c>
      <c r="U19" s="58">
        <f t="shared" ca="1" si="7"/>
        <v>0</v>
      </c>
      <c r="V19" s="58"/>
      <c r="W19" s="58">
        <f t="shared" ca="1" si="8"/>
        <v>0.90757000446319602</v>
      </c>
      <c r="X19" s="58">
        <f t="shared" ca="1" si="8"/>
        <v>0</v>
      </c>
      <c r="Y19" s="58">
        <f t="shared" ca="1" si="8"/>
        <v>0</v>
      </c>
      <c r="Z19" s="58">
        <f t="shared" ca="1" si="8"/>
        <v>0</v>
      </c>
      <c r="AA19" s="58">
        <f t="shared" ca="1" si="8"/>
        <v>0</v>
      </c>
      <c r="AB19" s="58">
        <f t="shared" ca="1" si="8"/>
        <v>0</v>
      </c>
      <c r="AC19" s="58">
        <f t="shared" ca="1" si="8"/>
        <v>0</v>
      </c>
      <c r="AD19" s="58">
        <f t="shared" ca="1" si="8"/>
        <v>0</v>
      </c>
      <c r="AE19" s="58">
        <f t="shared" ca="1" si="8"/>
        <v>0</v>
      </c>
      <c r="AF19" s="58">
        <f t="shared" ca="1" si="8"/>
        <v>0</v>
      </c>
      <c r="AG19" s="58">
        <f t="shared" ca="1" si="8"/>
        <v>0</v>
      </c>
      <c r="AH19" s="59"/>
      <c r="AI19" s="60">
        <v>5</v>
      </c>
      <c r="AJ19" s="59">
        <f t="shared" ca="1" si="12"/>
        <v>15</v>
      </c>
      <c r="AN19" s="72">
        <v>12</v>
      </c>
      <c r="AO19" s="73">
        <f t="shared" ca="1" si="13"/>
        <v>0</v>
      </c>
      <c r="AP19" s="72">
        <v>12</v>
      </c>
      <c r="AQ19" s="73">
        <f t="shared" ca="1" si="14"/>
        <v>0</v>
      </c>
      <c r="AR19" s="72">
        <v>24</v>
      </c>
      <c r="AS19" s="73">
        <f t="shared" ca="1" si="15"/>
        <v>0</v>
      </c>
      <c r="AT19" s="29"/>
      <c r="AU19" s="72">
        <v>12</v>
      </c>
      <c r="AV19" s="73">
        <f t="shared" ca="1" si="16"/>
        <v>0</v>
      </c>
      <c r="AW19" s="72">
        <v>24</v>
      </c>
      <c r="AX19" s="73">
        <f t="shared" ca="1" si="17"/>
        <v>0</v>
      </c>
      <c r="AY19" s="72">
        <v>12</v>
      </c>
      <c r="AZ19" s="78" t="str">
        <f t="shared" ca="1" si="18"/>
        <v/>
      </c>
    </row>
    <row r="20" spans="1:53" ht="13.8" x14ac:dyDescent="0.3">
      <c r="A20" s="54" t="str">
        <f t="shared" ca="1" si="9"/>
        <v>alp_1_4</v>
      </c>
      <c r="B20" s="54">
        <f t="shared" ca="1" si="9"/>
        <v>1.97315001487732</v>
      </c>
      <c r="C20" s="54">
        <f t="shared" ca="1" si="6"/>
        <v>-0.117210000753403</v>
      </c>
      <c r="D20" s="54">
        <f t="shared" ca="1" si="6"/>
        <v>1.9174100160598799</v>
      </c>
      <c r="E20" s="13"/>
      <c r="F20" s="49">
        <v>4</v>
      </c>
      <c r="G20" s="61" t="str">
        <f t="shared" ca="1" si="10"/>
        <v>alp</v>
      </c>
      <c r="H20" s="55"/>
      <c r="I20" s="55"/>
      <c r="J20" s="57"/>
      <c r="K20" s="58">
        <f t="shared" ca="1" si="11"/>
        <v>1.97315001487732</v>
      </c>
      <c r="L20" s="58">
        <f t="shared" ca="1" si="7"/>
        <v>0</v>
      </c>
      <c r="M20" s="58">
        <f t="shared" ca="1" si="7"/>
        <v>0</v>
      </c>
      <c r="N20" s="58">
        <f t="shared" ca="1" si="7"/>
        <v>0</v>
      </c>
      <c r="O20" s="58">
        <f t="shared" ca="1" si="7"/>
        <v>0</v>
      </c>
      <c r="P20" s="58">
        <f t="shared" ca="1" si="7"/>
        <v>0</v>
      </c>
      <c r="Q20" s="58">
        <f t="shared" ca="1" si="7"/>
        <v>0</v>
      </c>
      <c r="R20" s="58">
        <f t="shared" ca="1" si="7"/>
        <v>0</v>
      </c>
      <c r="S20" s="58">
        <f t="shared" ca="1" si="7"/>
        <v>0</v>
      </c>
      <c r="T20" s="58">
        <f t="shared" ca="1" si="7"/>
        <v>0</v>
      </c>
      <c r="U20" s="58">
        <f t="shared" ca="1" si="7"/>
        <v>0</v>
      </c>
      <c r="V20" s="58"/>
      <c r="W20" s="58">
        <f t="shared" ca="1" si="8"/>
        <v>-0.117210000753403</v>
      </c>
      <c r="X20" s="58">
        <f t="shared" ca="1" si="8"/>
        <v>0</v>
      </c>
      <c r="Y20" s="58">
        <f t="shared" ca="1" si="8"/>
        <v>0</v>
      </c>
      <c r="Z20" s="58">
        <f t="shared" ca="1" si="8"/>
        <v>0</v>
      </c>
      <c r="AA20" s="58">
        <f t="shared" ca="1" si="8"/>
        <v>0</v>
      </c>
      <c r="AB20" s="58">
        <f t="shared" ca="1" si="8"/>
        <v>0</v>
      </c>
      <c r="AC20" s="58">
        <f t="shared" ca="1" si="8"/>
        <v>0</v>
      </c>
      <c r="AD20" s="58">
        <f t="shared" ca="1" si="8"/>
        <v>0</v>
      </c>
      <c r="AE20" s="58">
        <f t="shared" ca="1" si="8"/>
        <v>0</v>
      </c>
      <c r="AF20" s="58">
        <f t="shared" ca="1" si="8"/>
        <v>0</v>
      </c>
      <c r="AG20" s="58">
        <f t="shared" ca="1" si="8"/>
        <v>0</v>
      </c>
      <c r="AH20" s="59"/>
      <c r="AI20" s="60">
        <v>5</v>
      </c>
      <c r="AJ20" s="59">
        <f t="shared" ca="1" si="12"/>
        <v>15</v>
      </c>
      <c r="AN20" s="72">
        <v>13</v>
      </c>
      <c r="AO20" s="73">
        <f t="shared" ca="1" si="13"/>
        <v>0</v>
      </c>
      <c r="AP20" s="72">
        <v>13</v>
      </c>
      <c r="AQ20" s="73">
        <f t="shared" ca="1" si="14"/>
        <v>0</v>
      </c>
      <c r="AR20" s="72">
        <v>25</v>
      </c>
      <c r="AS20" s="73">
        <f t="shared" ca="1" si="15"/>
        <v>0</v>
      </c>
      <c r="AT20" s="29"/>
      <c r="AU20" s="72">
        <v>13</v>
      </c>
      <c r="AV20" s="73">
        <f t="shared" ca="1" si="16"/>
        <v>0</v>
      </c>
      <c r="AW20" s="72">
        <v>25</v>
      </c>
      <c r="AX20" s="73">
        <f t="shared" ca="1" si="17"/>
        <v>0</v>
      </c>
      <c r="AY20" s="72">
        <v>13</v>
      </c>
      <c r="AZ20" s="78" t="str">
        <f t="shared" ca="1" si="18"/>
        <v/>
      </c>
    </row>
    <row r="21" spans="1:53" ht="13.8" x14ac:dyDescent="0.3">
      <c r="A21" s="54" t="str">
        <f t="shared" ca="1" si="9"/>
        <v>alp_2_1</v>
      </c>
      <c r="B21" s="54">
        <f t="shared" ca="1" si="9"/>
        <v>3.1547400951385498</v>
      </c>
      <c r="C21" s="54">
        <f t="shared" ca="1" si="6"/>
        <v>1.30446004867554</v>
      </c>
      <c r="D21" s="54">
        <f t="shared" ca="1" si="6"/>
        <v>-1.67263996601105</v>
      </c>
      <c r="E21" s="13"/>
      <c r="F21" s="49">
        <v>5</v>
      </c>
      <c r="G21" s="61" t="str">
        <f t="shared" ca="1" si="10"/>
        <v>alp</v>
      </c>
      <c r="H21" s="55"/>
      <c r="I21" s="55"/>
      <c r="J21" s="57"/>
      <c r="K21" s="58">
        <f t="shared" ca="1" si="11"/>
        <v>3.1547400951385498</v>
      </c>
      <c r="L21" s="58">
        <f t="shared" ca="1" si="7"/>
        <v>0</v>
      </c>
      <c r="M21" s="58">
        <f t="shared" ca="1" si="7"/>
        <v>0</v>
      </c>
      <c r="N21" s="58">
        <f t="shared" ca="1" si="7"/>
        <v>0</v>
      </c>
      <c r="O21" s="58">
        <f t="shared" ca="1" si="7"/>
        <v>0</v>
      </c>
      <c r="P21" s="58">
        <f t="shared" ca="1" si="7"/>
        <v>0</v>
      </c>
      <c r="Q21" s="58">
        <f t="shared" ca="1" si="7"/>
        <v>0</v>
      </c>
      <c r="R21" s="58">
        <f t="shared" ca="1" si="7"/>
        <v>0</v>
      </c>
      <c r="S21" s="58">
        <f t="shared" ca="1" si="7"/>
        <v>0</v>
      </c>
      <c r="T21" s="58">
        <f t="shared" ca="1" si="7"/>
        <v>0</v>
      </c>
      <c r="U21" s="58">
        <f t="shared" ca="1" si="7"/>
        <v>0</v>
      </c>
      <c r="V21" s="58"/>
      <c r="W21" s="58">
        <f t="shared" ca="1" si="8"/>
        <v>1.30446004867554</v>
      </c>
      <c r="X21" s="58">
        <f t="shared" ca="1" si="8"/>
        <v>0</v>
      </c>
      <c r="Y21" s="58">
        <f t="shared" ca="1" si="8"/>
        <v>0</v>
      </c>
      <c r="Z21" s="58">
        <f t="shared" ca="1" si="8"/>
        <v>0</v>
      </c>
      <c r="AA21" s="58">
        <f t="shared" ca="1" si="8"/>
        <v>0</v>
      </c>
      <c r="AB21" s="58">
        <f t="shared" ca="1" si="8"/>
        <v>0</v>
      </c>
      <c r="AC21" s="58">
        <f t="shared" ca="1" si="8"/>
        <v>0</v>
      </c>
      <c r="AD21" s="58">
        <f t="shared" ca="1" si="8"/>
        <v>0</v>
      </c>
      <c r="AE21" s="58">
        <f t="shared" ca="1" si="8"/>
        <v>0</v>
      </c>
      <c r="AF21" s="58">
        <f t="shared" ca="1" si="8"/>
        <v>0</v>
      </c>
      <c r="AG21" s="58">
        <f t="shared" ca="1" si="8"/>
        <v>0</v>
      </c>
      <c r="AH21" s="59"/>
      <c r="AI21" s="60">
        <v>5</v>
      </c>
      <c r="AJ21" s="59">
        <f t="shared" ca="1" si="12"/>
        <v>15</v>
      </c>
      <c r="AN21" s="72">
        <v>14</v>
      </c>
      <c r="AO21" s="73">
        <f t="shared" ca="1" si="13"/>
        <v>0</v>
      </c>
      <c r="AP21" s="72">
        <v>14</v>
      </c>
      <c r="AQ21" s="73">
        <f t="shared" ca="1" si="14"/>
        <v>0</v>
      </c>
      <c r="AR21" s="72">
        <v>26</v>
      </c>
      <c r="AS21" s="73">
        <f t="shared" ca="1" si="15"/>
        <v>0</v>
      </c>
      <c r="AT21" s="29"/>
      <c r="AU21" s="72">
        <v>14</v>
      </c>
      <c r="AV21" s="73">
        <f t="shared" ca="1" si="16"/>
        <v>0</v>
      </c>
      <c r="AW21" s="72">
        <v>26</v>
      </c>
      <c r="AX21" s="73">
        <f t="shared" ca="1" si="17"/>
        <v>0</v>
      </c>
      <c r="AY21" s="72">
        <v>14</v>
      </c>
      <c r="AZ21" s="78" t="str">
        <f t="shared" ca="1" si="18"/>
        <v/>
      </c>
    </row>
    <row r="22" spans="1:53" ht="13.8" x14ac:dyDescent="0.3">
      <c r="A22" s="54" t="str">
        <f t="shared" ca="1" si="9"/>
        <v>alp_2_2</v>
      </c>
      <c r="B22" s="54">
        <f t="shared" ca="1" si="9"/>
        <v>4.1085500717163104</v>
      </c>
      <c r="C22" s="54">
        <f t="shared" ca="1" si="6"/>
        <v>-0.60741001367569003</v>
      </c>
      <c r="D22" s="54">
        <f t="shared" ca="1" si="6"/>
        <v>-0.709370017051697</v>
      </c>
      <c r="E22" s="13"/>
      <c r="F22" s="49">
        <v>6</v>
      </c>
      <c r="G22" s="61" t="str">
        <f t="shared" ca="1" si="10"/>
        <v>alp</v>
      </c>
      <c r="H22" s="55"/>
      <c r="I22" s="55"/>
      <c r="J22" s="57"/>
      <c r="K22" s="58">
        <f t="shared" ca="1" si="11"/>
        <v>4.1085500717163104</v>
      </c>
      <c r="L22" s="58">
        <f t="shared" ca="1" si="7"/>
        <v>0</v>
      </c>
      <c r="M22" s="58">
        <f t="shared" ca="1" si="7"/>
        <v>0</v>
      </c>
      <c r="N22" s="58">
        <f t="shared" ca="1" si="7"/>
        <v>0</v>
      </c>
      <c r="O22" s="58">
        <f t="shared" ca="1" si="7"/>
        <v>0</v>
      </c>
      <c r="P22" s="58">
        <f t="shared" ca="1" si="7"/>
        <v>0</v>
      </c>
      <c r="Q22" s="58">
        <f t="shared" ca="1" si="7"/>
        <v>0</v>
      </c>
      <c r="R22" s="58">
        <f t="shared" ca="1" si="7"/>
        <v>0</v>
      </c>
      <c r="S22" s="58">
        <f t="shared" ca="1" si="7"/>
        <v>0</v>
      </c>
      <c r="T22" s="58">
        <f t="shared" ca="1" si="7"/>
        <v>0</v>
      </c>
      <c r="U22" s="58">
        <f t="shared" ca="1" si="7"/>
        <v>0</v>
      </c>
      <c r="V22" s="58"/>
      <c r="W22" s="58">
        <f t="shared" ca="1" si="8"/>
        <v>-0.60741001367569003</v>
      </c>
      <c r="X22" s="58">
        <f t="shared" ca="1" si="8"/>
        <v>0</v>
      </c>
      <c r="Y22" s="58">
        <f t="shared" ca="1" si="8"/>
        <v>0</v>
      </c>
      <c r="Z22" s="58">
        <f t="shared" ca="1" si="8"/>
        <v>0</v>
      </c>
      <c r="AA22" s="58">
        <f t="shared" ca="1" si="8"/>
        <v>0</v>
      </c>
      <c r="AB22" s="58">
        <f t="shared" ca="1" si="8"/>
        <v>0</v>
      </c>
      <c r="AC22" s="58">
        <f t="shared" ca="1" si="8"/>
        <v>0</v>
      </c>
      <c r="AD22" s="58">
        <f t="shared" ca="1" si="8"/>
        <v>0</v>
      </c>
      <c r="AE22" s="58">
        <f t="shared" ca="1" si="8"/>
        <v>0</v>
      </c>
      <c r="AF22" s="58">
        <f t="shared" ca="1" si="8"/>
        <v>0</v>
      </c>
      <c r="AG22" s="58">
        <f t="shared" ca="1" si="8"/>
        <v>0</v>
      </c>
      <c r="AH22" s="59"/>
      <c r="AI22" s="60">
        <v>5</v>
      </c>
      <c r="AJ22" s="59">
        <f t="shared" ca="1" si="12"/>
        <v>15</v>
      </c>
      <c r="AN22" s="72">
        <v>15</v>
      </c>
      <c r="AO22" s="73" t="str">
        <f t="shared" ca="1" si="13"/>
        <v>oel</v>
      </c>
      <c r="AP22" s="72">
        <v>15</v>
      </c>
      <c r="AQ22" s="73">
        <f t="shared" ca="1" si="14"/>
        <v>0.47460133237764324</v>
      </c>
      <c r="AR22" s="72">
        <v>27</v>
      </c>
      <c r="AS22" s="73">
        <f t="shared" ca="1" si="15"/>
        <v>0.23693300634622558</v>
      </c>
      <c r="AT22" s="29">
        <v>40</v>
      </c>
      <c r="AU22" s="72">
        <v>15</v>
      </c>
      <c r="AV22" s="73">
        <f t="shared" ca="1" si="16"/>
        <v>1.3301000074258063</v>
      </c>
      <c r="AW22" s="72">
        <v>27</v>
      </c>
      <c r="AX22" s="73">
        <f t="shared" ca="1" si="17"/>
        <v>1.1973668531164836</v>
      </c>
      <c r="AY22" s="72">
        <v>15</v>
      </c>
      <c r="AZ22" s="78">
        <f t="shared" ca="1" si="18"/>
        <v>30</v>
      </c>
    </row>
    <row r="23" spans="1:53" ht="13.8" x14ac:dyDescent="0.3">
      <c r="A23" s="54" t="str">
        <f t="shared" ca="1" si="9"/>
        <v>alp_2_3</v>
      </c>
      <c r="B23" s="54">
        <f t="shared" ca="1" si="9"/>
        <v>1.4750000238418599</v>
      </c>
      <c r="C23" s="54">
        <f t="shared" ca="1" si="6"/>
        <v>2.3599400520324698</v>
      </c>
      <c r="D23" s="54">
        <f t="shared" ca="1" si="6"/>
        <v>-1.4294799566268901</v>
      </c>
      <c r="E23" s="13"/>
      <c r="F23" s="49">
        <v>7</v>
      </c>
      <c r="G23" s="61" t="str">
        <f t="shared" ca="1" si="10"/>
        <v>alp</v>
      </c>
      <c r="H23" s="55"/>
      <c r="I23" s="55"/>
      <c r="J23" s="57"/>
      <c r="K23" s="58">
        <f t="shared" ca="1" si="11"/>
        <v>1.4750000238418599</v>
      </c>
      <c r="L23" s="58">
        <f t="shared" ca="1" si="7"/>
        <v>0</v>
      </c>
      <c r="M23" s="58">
        <f t="shared" ca="1" si="7"/>
        <v>0</v>
      </c>
      <c r="N23" s="58">
        <f t="shared" ca="1" si="7"/>
        <v>0</v>
      </c>
      <c r="O23" s="58">
        <f t="shared" ca="1" si="7"/>
        <v>0</v>
      </c>
      <c r="P23" s="58">
        <f t="shared" ca="1" si="7"/>
        <v>0</v>
      </c>
      <c r="Q23" s="58">
        <f t="shared" ca="1" si="7"/>
        <v>0</v>
      </c>
      <c r="R23" s="58">
        <f t="shared" ca="1" si="7"/>
        <v>0</v>
      </c>
      <c r="S23" s="58">
        <f t="shared" ca="1" si="7"/>
        <v>0</v>
      </c>
      <c r="T23" s="58">
        <f t="shared" ca="1" si="7"/>
        <v>0</v>
      </c>
      <c r="U23" s="58">
        <f t="shared" ca="1" si="7"/>
        <v>0</v>
      </c>
      <c r="V23" s="58"/>
      <c r="W23" s="58">
        <f t="shared" ca="1" si="8"/>
        <v>2.3599400520324698</v>
      </c>
      <c r="X23" s="58">
        <f t="shared" ca="1" si="8"/>
        <v>0</v>
      </c>
      <c r="Y23" s="58">
        <f t="shared" ca="1" si="8"/>
        <v>0</v>
      </c>
      <c r="Z23" s="58">
        <f t="shared" ca="1" si="8"/>
        <v>0</v>
      </c>
      <c r="AA23" s="58">
        <f t="shared" ca="1" si="8"/>
        <v>0</v>
      </c>
      <c r="AB23" s="58">
        <f t="shared" ca="1" si="8"/>
        <v>0</v>
      </c>
      <c r="AC23" s="58">
        <f t="shared" ca="1" si="8"/>
        <v>0</v>
      </c>
      <c r="AD23" s="58">
        <f t="shared" ca="1" si="8"/>
        <v>0</v>
      </c>
      <c r="AE23" s="58">
        <f t="shared" ca="1" si="8"/>
        <v>0</v>
      </c>
      <c r="AF23" s="58">
        <f t="shared" ca="1" si="8"/>
        <v>0</v>
      </c>
      <c r="AG23" s="58">
        <f t="shared" ca="1" si="8"/>
        <v>0</v>
      </c>
      <c r="AH23" s="59"/>
      <c r="AI23" s="60">
        <v>5</v>
      </c>
      <c r="AJ23" s="59">
        <f t="shared" ca="1" si="12"/>
        <v>15</v>
      </c>
      <c r="AN23" s="72">
        <v>16</v>
      </c>
      <c r="AO23" s="73" t="str">
        <f t="shared" ca="1" si="13"/>
        <v>iss</v>
      </c>
      <c r="AP23" s="72">
        <v>16</v>
      </c>
      <c r="AQ23" s="73">
        <f t="shared" ca="1" si="14"/>
        <v>0.3345844651408057</v>
      </c>
      <c r="AR23" s="72">
        <v>28</v>
      </c>
      <c r="AS23" s="73">
        <f t="shared" ca="1" si="15"/>
        <v>-1.2449335277518807</v>
      </c>
      <c r="AT23" s="29">
        <v>40</v>
      </c>
      <c r="AU23" s="72">
        <v>16</v>
      </c>
      <c r="AV23" s="73">
        <f t="shared" ca="1" si="16"/>
        <v>1.5318801501353592</v>
      </c>
      <c r="AW23" s="72">
        <v>28</v>
      </c>
      <c r="AX23" s="73">
        <f t="shared" ca="1" si="17"/>
        <v>1.2175651353856458</v>
      </c>
      <c r="AY23" s="72">
        <v>16</v>
      </c>
      <c r="AZ23" s="78">
        <f t="shared" ca="1" si="18"/>
        <v>85</v>
      </c>
    </row>
    <row r="24" spans="1:53" ht="13.8" x14ac:dyDescent="0.3">
      <c r="A24" s="54" t="str">
        <f t="shared" ca="1" si="9"/>
        <v>alp_2_4</v>
      </c>
      <c r="B24" s="54">
        <f t="shared" ca="1" si="9"/>
        <v>2.65452003479004</v>
      </c>
      <c r="C24" s="54">
        <f t="shared" ca="1" si="6"/>
        <v>0.44356000423431402</v>
      </c>
      <c r="D24" s="54">
        <f t="shared" ca="1" si="6"/>
        <v>-0.53564000129699696</v>
      </c>
      <c r="E24" s="13"/>
      <c r="F24" s="49">
        <v>8</v>
      </c>
      <c r="G24" s="61" t="str">
        <f t="shared" ca="1" si="10"/>
        <v>alp</v>
      </c>
      <c r="H24" s="55"/>
      <c r="I24" s="55"/>
      <c r="J24" s="57"/>
      <c r="K24" s="58">
        <f t="shared" ca="1" si="11"/>
        <v>2.65452003479004</v>
      </c>
      <c r="L24" s="58">
        <f t="shared" ca="1" si="7"/>
        <v>0</v>
      </c>
      <c r="M24" s="58">
        <f t="shared" ca="1" si="7"/>
        <v>0</v>
      </c>
      <c r="N24" s="58">
        <f t="shared" ca="1" si="7"/>
        <v>0</v>
      </c>
      <c r="O24" s="58">
        <f t="shared" ca="1" si="7"/>
        <v>0</v>
      </c>
      <c r="P24" s="58">
        <f t="shared" ca="1" si="7"/>
        <v>0</v>
      </c>
      <c r="Q24" s="58">
        <f t="shared" ca="1" si="7"/>
        <v>0</v>
      </c>
      <c r="R24" s="58">
        <f t="shared" ca="1" si="7"/>
        <v>0</v>
      </c>
      <c r="S24" s="58">
        <f t="shared" ca="1" si="7"/>
        <v>0</v>
      </c>
      <c r="T24" s="58">
        <f t="shared" ca="1" si="7"/>
        <v>0</v>
      </c>
      <c r="U24" s="58">
        <f t="shared" ca="1" si="7"/>
        <v>0</v>
      </c>
      <c r="V24" s="58"/>
      <c r="W24" s="58">
        <f t="shared" ca="1" si="8"/>
        <v>0.44356000423431402</v>
      </c>
      <c r="X24" s="58">
        <f t="shared" ca="1" si="8"/>
        <v>0</v>
      </c>
      <c r="Y24" s="58">
        <f t="shared" ca="1" si="8"/>
        <v>0</v>
      </c>
      <c r="Z24" s="58">
        <f t="shared" ca="1" si="8"/>
        <v>0</v>
      </c>
      <c r="AA24" s="58">
        <f t="shared" ca="1" si="8"/>
        <v>0</v>
      </c>
      <c r="AB24" s="58">
        <f t="shared" ca="1" si="8"/>
        <v>0</v>
      </c>
      <c r="AC24" s="58">
        <f t="shared" ca="1" si="8"/>
        <v>0</v>
      </c>
      <c r="AD24" s="58">
        <f t="shared" ca="1" si="8"/>
        <v>0</v>
      </c>
      <c r="AE24" s="58">
        <f t="shared" ca="1" si="8"/>
        <v>0</v>
      </c>
      <c r="AF24" s="58">
        <f t="shared" ca="1" si="8"/>
        <v>0</v>
      </c>
      <c r="AG24" s="58">
        <f t="shared" ca="1" si="8"/>
        <v>0</v>
      </c>
      <c r="AH24" s="59"/>
      <c r="AI24" s="60">
        <v>5</v>
      </c>
      <c r="AJ24" s="59">
        <f t="shared" ca="1" si="12"/>
        <v>15</v>
      </c>
      <c r="AN24" s="72">
        <v>17</v>
      </c>
      <c r="AO24" s="73">
        <f t="shared" ca="1" si="13"/>
        <v>0</v>
      </c>
      <c r="AP24" s="72">
        <v>17</v>
      </c>
      <c r="AQ24" s="73">
        <f t="shared" ca="1" si="14"/>
        <v>0</v>
      </c>
      <c r="AR24" s="72">
        <v>29</v>
      </c>
      <c r="AS24" s="73">
        <f t="shared" ca="1" si="15"/>
        <v>0</v>
      </c>
      <c r="AT24" s="29"/>
      <c r="AU24" s="72">
        <v>17</v>
      </c>
      <c r="AV24" s="73">
        <f t="shared" ca="1" si="16"/>
        <v>0</v>
      </c>
      <c r="AW24" s="72">
        <v>29</v>
      </c>
      <c r="AX24" s="73">
        <f t="shared" ca="1" si="17"/>
        <v>0</v>
      </c>
      <c r="AY24" s="72">
        <v>17</v>
      </c>
      <c r="AZ24" s="78" t="str">
        <f t="shared" ca="1" si="18"/>
        <v/>
      </c>
    </row>
    <row r="25" spans="1:53" ht="13.8" x14ac:dyDescent="0.3">
      <c r="A25" s="54" t="str">
        <f t="shared" ca="1" si="9"/>
        <v>alp_2_5</v>
      </c>
      <c r="B25" s="54">
        <f t="shared" ca="1" si="9"/>
        <v>4.7076401710510298</v>
      </c>
      <c r="C25" s="54">
        <f t="shared" ca="1" si="6"/>
        <v>-0.60874998569488503</v>
      </c>
      <c r="D25" s="54">
        <f t="shared" ca="1" si="6"/>
        <v>-1.4909299612045299</v>
      </c>
      <c r="E25" s="13"/>
      <c r="F25" s="49">
        <v>9</v>
      </c>
      <c r="G25" s="61" t="str">
        <f t="shared" ca="1" si="10"/>
        <v>alp</v>
      </c>
      <c r="H25" s="55"/>
      <c r="I25" s="55"/>
      <c r="J25" s="57"/>
      <c r="K25" s="58">
        <f t="shared" ca="1" si="11"/>
        <v>4.7076401710510298</v>
      </c>
      <c r="L25" s="58">
        <f t="shared" ca="1" si="7"/>
        <v>0</v>
      </c>
      <c r="M25" s="58">
        <f t="shared" ca="1" si="7"/>
        <v>0</v>
      </c>
      <c r="N25" s="58">
        <f t="shared" ca="1" si="7"/>
        <v>0</v>
      </c>
      <c r="O25" s="58">
        <f t="shared" ca="1" si="7"/>
        <v>0</v>
      </c>
      <c r="P25" s="58">
        <f t="shared" ca="1" si="7"/>
        <v>0</v>
      </c>
      <c r="Q25" s="58">
        <f t="shared" ca="1" si="7"/>
        <v>0</v>
      </c>
      <c r="R25" s="58">
        <f t="shared" ca="1" si="7"/>
        <v>0</v>
      </c>
      <c r="S25" s="58">
        <f t="shared" ca="1" si="7"/>
        <v>0</v>
      </c>
      <c r="T25" s="58">
        <f t="shared" ca="1" si="7"/>
        <v>0</v>
      </c>
      <c r="U25" s="58">
        <f t="shared" ca="1" si="7"/>
        <v>0</v>
      </c>
      <c r="V25" s="58"/>
      <c r="W25" s="58">
        <f t="shared" ca="1" si="8"/>
        <v>-0.60874998569488503</v>
      </c>
      <c r="X25" s="58">
        <f t="shared" ca="1" si="8"/>
        <v>0</v>
      </c>
      <c r="Y25" s="58">
        <f t="shared" ca="1" si="8"/>
        <v>0</v>
      </c>
      <c r="Z25" s="58">
        <f t="shared" ca="1" si="8"/>
        <v>0</v>
      </c>
      <c r="AA25" s="58">
        <f t="shared" ca="1" si="8"/>
        <v>0</v>
      </c>
      <c r="AB25" s="58">
        <f t="shared" ca="1" si="8"/>
        <v>0</v>
      </c>
      <c r="AC25" s="58">
        <f t="shared" ca="1" si="8"/>
        <v>0</v>
      </c>
      <c r="AD25" s="58">
        <f t="shared" ca="1" si="8"/>
        <v>0</v>
      </c>
      <c r="AE25" s="58">
        <f t="shared" ca="1" si="8"/>
        <v>0</v>
      </c>
      <c r="AF25" s="58">
        <f t="shared" ca="1" si="8"/>
        <v>0</v>
      </c>
      <c r="AG25" s="58">
        <f t="shared" ca="1" si="8"/>
        <v>0</v>
      </c>
      <c r="AH25" s="59"/>
      <c r="AI25" s="60">
        <v>5</v>
      </c>
      <c r="AJ25" s="59">
        <f t="shared" ca="1" si="12"/>
        <v>15</v>
      </c>
      <c r="AN25" s="72">
        <v>18</v>
      </c>
      <c r="AO25" s="73">
        <f t="shared" ca="1" si="13"/>
        <v>0</v>
      </c>
      <c r="AP25" s="72">
        <v>18</v>
      </c>
      <c r="AQ25" s="73">
        <f t="shared" ca="1" si="14"/>
        <v>0</v>
      </c>
      <c r="AR25" s="72">
        <v>30</v>
      </c>
      <c r="AS25" s="73">
        <f t="shared" ca="1" si="15"/>
        <v>0</v>
      </c>
      <c r="AT25" s="29"/>
      <c r="AU25" s="72">
        <v>18</v>
      </c>
      <c r="AV25" s="73">
        <f t="shared" ca="1" si="16"/>
        <v>0</v>
      </c>
      <c r="AW25" s="72">
        <v>30</v>
      </c>
      <c r="AX25" s="73">
        <f t="shared" ca="1" si="17"/>
        <v>0</v>
      </c>
      <c r="AY25" s="72">
        <v>18</v>
      </c>
      <c r="AZ25" s="78" t="str">
        <f t="shared" ca="1" si="18"/>
        <v/>
      </c>
    </row>
    <row r="26" spans="1:53" ht="13.8" x14ac:dyDescent="0.3">
      <c r="A26" s="54" t="str">
        <f t="shared" ca="1" si="9"/>
        <v>alp_3_1</v>
      </c>
      <c r="B26" s="54">
        <f t="shared" ca="1" si="9"/>
        <v>3.1016099452972399</v>
      </c>
      <c r="C26" s="54">
        <f t="shared" ca="1" si="6"/>
        <v>3.11129999160767</v>
      </c>
      <c r="D26" s="54">
        <f t="shared" ca="1" si="6"/>
        <v>-0.82491999864578203</v>
      </c>
      <c r="E26" s="13"/>
      <c r="F26" s="49">
        <v>10</v>
      </c>
      <c r="G26" s="61" t="str">
        <f t="shared" ca="1" si="10"/>
        <v>alp</v>
      </c>
      <c r="H26" s="55"/>
      <c r="I26" s="55"/>
      <c r="J26" s="57"/>
      <c r="K26" s="58">
        <f t="shared" ca="1" si="11"/>
        <v>3.1016099452972399</v>
      </c>
      <c r="L26" s="58">
        <f t="shared" ca="1" si="7"/>
        <v>0</v>
      </c>
      <c r="M26" s="58">
        <f t="shared" ca="1" si="7"/>
        <v>0</v>
      </c>
      <c r="N26" s="58">
        <f t="shared" ca="1" si="7"/>
        <v>0</v>
      </c>
      <c r="O26" s="58">
        <f t="shared" ca="1" si="7"/>
        <v>0</v>
      </c>
      <c r="P26" s="58">
        <f t="shared" ca="1" si="7"/>
        <v>0</v>
      </c>
      <c r="Q26" s="58">
        <f t="shared" ca="1" si="7"/>
        <v>0</v>
      </c>
      <c r="R26" s="58">
        <f t="shared" ca="1" si="7"/>
        <v>0</v>
      </c>
      <c r="S26" s="58">
        <f t="shared" ca="1" si="7"/>
        <v>0</v>
      </c>
      <c r="T26" s="58">
        <f t="shared" ca="1" si="7"/>
        <v>0</v>
      </c>
      <c r="U26" s="58">
        <f t="shared" ca="1" si="7"/>
        <v>0</v>
      </c>
      <c r="V26" s="58"/>
      <c r="W26" s="58">
        <f t="shared" ca="1" si="8"/>
        <v>3.11129999160767</v>
      </c>
      <c r="X26" s="58">
        <f t="shared" ca="1" si="8"/>
        <v>0</v>
      </c>
      <c r="Y26" s="58">
        <f t="shared" ca="1" si="8"/>
        <v>0</v>
      </c>
      <c r="Z26" s="58">
        <f t="shared" ca="1" si="8"/>
        <v>0</v>
      </c>
      <c r="AA26" s="58">
        <f t="shared" ca="1" si="8"/>
        <v>0</v>
      </c>
      <c r="AB26" s="58">
        <f t="shared" ca="1" si="8"/>
        <v>0</v>
      </c>
      <c r="AC26" s="58">
        <f t="shared" ca="1" si="8"/>
        <v>0</v>
      </c>
      <c r="AD26" s="58">
        <f t="shared" ca="1" si="8"/>
        <v>0</v>
      </c>
      <c r="AE26" s="58">
        <f t="shared" ca="1" si="8"/>
        <v>0</v>
      </c>
      <c r="AF26" s="58">
        <f t="shared" ca="1" si="8"/>
        <v>0</v>
      </c>
      <c r="AG26" s="58">
        <f t="shared" ca="1" si="8"/>
        <v>0</v>
      </c>
      <c r="AH26" s="59"/>
      <c r="AI26" s="60">
        <v>5</v>
      </c>
      <c r="AJ26" s="59">
        <f t="shared" ca="1" si="12"/>
        <v>15</v>
      </c>
      <c r="AN26" s="72">
        <v>19</v>
      </c>
      <c r="AO26" s="73" t="str">
        <f t="shared" ca="1" si="13"/>
        <v>com</v>
      </c>
      <c r="AP26" s="72">
        <v>19</v>
      </c>
      <c r="AQ26" s="73">
        <f t="shared" ca="1" si="14"/>
        <v>-2.3665471579347339</v>
      </c>
      <c r="AR26" s="72">
        <v>31</v>
      </c>
      <c r="AS26" s="73">
        <f t="shared" ca="1" si="15"/>
        <v>-2.3260911507265902</v>
      </c>
      <c r="AT26" s="29">
        <v>40</v>
      </c>
      <c r="AU26" s="72">
        <v>19</v>
      </c>
      <c r="AV26" s="73">
        <f t="shared" ca="1" si="16"/>
        <v>1.8318229633191174</v>
      </c>
      <c r="AW26" s="72">
        <v>31</v>
      </c>
      <c r="AX26" s="73">
        <f t="shared" ca="1" si="17"/>
        <v>1.0664261121053114</v>
      </c>
      <c r="AY26" s="72">
        <v>19</v>
      </c>
      <c r="AZ26" s="78">
        <f t="shared" ca="1" si="18"/>
        <v>35</v>
      </c>
    </row>
    <row r="27" spans="1:53" ht="13.8" x14ac:dyDescent="0.3">
      <c r="A27" s="54" t="str">
        <f t="shared" ca="1" si="9"/>
        <v>alp_3_2</v>
      </c>
      <c r="B27" s="54">
        <f t="shared" ca="1" si="9"/>
        <v>4.5138401985168501</v>
      </c>
      <c r="C27" s="54">
        <f t="shared" ca="1" si="6"/>
        <v>-0.53869998455047596</v>
      </c>
      <c r="D27" s="54">
        <f t="shared" ca="1" si="6"/>
        <v>-0.12047000229358699</v>
      </c>
      <c r="E27" s="13"/>
      <c r="F27" s="49">
        <v>11</v>
      </c>
      <c r="G27" s="61" t="str">
        <f t="shared" ca="1" si="10"/>
        <v>alp</v>
      </c>
      <c r="H27" s="55"/>
      <c r="I27" s="55"/>
      <c r="J27" s="57"/>
      <c r="K27" s="58">
        <f t="shared" ca="1" si="11"/>
        <v>4.5138401985168501</v>
      </c>
      <c r="L27" s="58">
        <f t="shared" ca="1" si="7"/>
        <v>0</v>
      </c>
      <c r="M27" s="58">
        <f t="shared" ca="1" si="7"/>
        <v>0</v>
      </c>
      <c r="N27" s="58">
        <f t="shared" ca="1" si="7"/>
        <v>0</v>
      </c>
      <c r="O27" s="58">
        <f t="shared" ca="1" si="7"/>
        <v>0</v>
      </c>
      <c r="P27" s="58">
        <f t="shared" ca="1" si="7"/>
        <v>0</v>
      </c>
      <c r="Q27" s="58">
        <f t="shared" ca="1" si="7"/>
        <v>0</v>
      </c>
      <c r="R27" s="58">
        <f t="shared" ca="1" si="7"/>
        <v>0</v>
      </c>
      <c r="S27" s="58">
        <f t="shared" ca="1" si="7"/>
        <v>0</v>
      </c>
      <c r="T27" s="58">
        <f t="shared" ca="1" si="7"/>
        <v>0</v>
      </c>
      <c r="U27" s="58">
        <f t="shared" ca="1" si="7"/>
        <v>0</v>
      </c>
      <c r="V27" s="58"/>
      <c r="W27" s="58">
        <f t="shared" ca="1" si="8"/>
        <v>-0.53869998455047596</v>
      </c>
      <c r="X27" s="58">
        <f t="shared" ca="1" si="8"/>
        <v>0</v>
      </c>
      <c r="Y27" s="58">
        <f t="shared" ca="1" si="8"/>
        <v>0</v>
      </c>
      <c r="Z27" s="58">
        <f t="shared" ca="1" si="8"/>
        <v>0</v>
      </c>
      <c r="AA27" s="58">
        <f t="shared" ca="1" si="8"/>
        <v>0</v>
      </c>
      <c r="AB27" s="58">
        <f t="shared" ca="1" si="8"/>
        <v>0</v>
      </c>
      <c r="AC27" s="58">
        <f t="shared" ca="1" si="8"/>
        <v>0</v>
      </c>
      <c r="AD27" s="58">
        <f t="shared" ca="1" si="8"/>
        <v>0</v>
      </c>
      <c r="AE27" s="58">
        <f t="shared" ca="1" si="8"/>
        <v>0</v>
      </c>
      <c r="AF27" s="58">
        <f t="shared" ca="1" si="8"/>
        <v>0</v>
      </c>
      <c r="AG27" s="58">
        <f t="shared" ca="1" si="8"/>
        <v>0</v>
      </c>
      <c r="AH27" s="59"/>
      <c r="AI27" s="60">
        <v>5</v>
      </c>
      <c r="AJ27" s="59">
        <f t="shared" ca="1" si="12"/>
        <v>15</v>
      </c>
      <c r="AN27" s="72">
        <v>20</v>
      </c>
      <c r="AO27" s="73" t="str">
        <f t="shared" ca="1" si="13"/>
        <v>zei</v>
      </c>
      <c r="AP27" s="72">
        <v>20</v>
      </c>
      <c r="AQ27" s="73">
        <f t="shared" ca="1" si="14"/>
        <v>-2.7266396461744553</v>
      </c>
      <c r="AR27" s="72">
        <v>32</v>
      </c>
      <c r="AS27" s="73">
        <f t="shared" ca="1" si="15"/>
        <v>0.56659907597565495</v>
      </c>
      <c r="AT27" s="29">
        <v>40</v>
      </c>
      <c r="AU27" s="72">
        <v>20</v>
      </c>
      <c r="AV27" s="73">
        <f t="shared" ca="1" si="16"/>
        <v>1.6079394397112421</v>
      </c>
      <c r="AW27" s="72">
        <v>32</v>
      </c>
      <c r="AX27" s="73">
        <f t="shared" ca="1" si="17"/>
        <v>1.343641897003256</v>
      </c>
      <c r="AY27" s="72">
        <v>20</v>
      </c>
      <c r="AZ27" s="78">
        <f t="shared" ca="1" si="18"/>
        <v>54</v>
      </c>
    </row>
    <row r="28" spans="1:53" ht="13.8" x14ac:dyDescent="0.3">
      <c r="A28" s="54" t="str">
        <f t="shared" ca="1" si="9"/>
        <v>alp_3_3</v>
      </c>
      <c r="B28" s="54">
        <f t="shared" ca="1" si="9"/>
        <v>4.3378400802612296</v>
      </c>
      <c r="C28" s="54">
        <f t="shared" ca="1" si="6"/>
        <v>0.68317002058029197</v>
      </c>
      <c r="D28" s="54">
        <f t="shared" ca="1" si="6"/>
        <v>-2.74357008934021</v>
      </c>
      <c r="E28" s="13"/>
      <c r="F28" s="49">
        <v>12</v>
      </c>
      <c r="G28" s="61" t="str">
        <f t="shared" ca="1" si="10"/>
        <v>alp</v>
      </c>
      <c r="H28" s="55"/>
      <c r="I28" s="55"/>
      <c r="J28" s="57"/>
      <c r="K28" s="58">
        <f t="shared" ca="1" si="11"/>
        <v>4.3378400802612296</v>
      </c>
      <c r="L28" s="58">
        <f t="shared" ca="1" si="7"/>
        <v>0</v>
      </c>
      <c r="M28" s="58">
        <f t="shared" ca="1" si="7"/>
        <v>0</v>
      </c>
      <c r="N28" s="58">
        <f t="shared" ca="1" si="7"/>
        <v>0</v>
      </c>
      <c r="O28" s="58">
        <f t="shared" ca="1" si="7"/>
        <v>0</v>
      </c>
      <c r="P28" s="58">
        <f t="shared" ca="1" si="7"/>
        <v>0</v>
      </c>
      <c r="Q28" s="58">
        <f t="shared" ca="1" si="7"/>
        <v>0</v>
      </c>
      <c r="R28" s="58">
        <f t="shared" ca="1" si="7"/>
        <v>0</v>
      </c>
      <c r="S28" s="58">
        <f t="shared" ca="1" si="7"/>
        <v>0</v>
      </c>
      <c r="T28" s="58">
        <f t="shared" ca="1" si="7"/>
        <v>0</v>
      </c>
      <c r="U28" s="58">
        <f t="shared" ca="1" si="7"/>
        <v>0</v>
      </c>
      <c r="V28" s="58"/>
      <c r="W28" s="58">
        <f t="shared" ca="1" si="8"/>
        <v>0.68317002058029197</v>
      </c>
      <c r="X28" s="58">
        <f t="shared" ca="1" si="8"/>
        <v>0</v>
      </c>
      <c r="Y28" s="58">
        <f t="shared" ca="1" si="8"/>
        <v>0</v>
      </c>
      <c r="Z28" s="58">
        <f t="shared" ca="1" si="8"/>
        <v>0</v>
      </c>
      <c r="AA28" s="58">
        <f t="shared" ca="1" si="8"/>
        <v>0</v>
      </c>
      <c r="AB28" s="58">
        <f t="shared" ca="1" si="8"/>
        <v>0</v>
      </c>
      <c r="AC28" s="58">
        <f t="shared" ca="1" si="8"/>
        <v>0</v>
      </c>
      <c r="AD28" s="58">
        <f t="shared" ca="1" si="8"/>
        <v>0</v>
      </c>
      <c r="AE28" s="58">
        <f t="shared" ca="1" si="8"/>
        <v>0</v>
      </c>
      <c r="AF28" s="58">
        <f t="shared" ca="1" si="8"/>
        <v>0</v>
      </c>
      <c r="AG28" s="58">
        <f t="shared" ca="1" si="8"/>
        <v>0</v>
      </c>
      <c r="AH28" s="59"/>
      <c r="AI28" s="60">
        <v>5</v>
      </c>
      <c r="AJ28" s="59">
        <f t="shared" ca="1" si="12"/>
        <v>15</v>
      </c>
      <c r="AN28" s="72">
        <v>21</v>
      </c>
      <c r="AO28" s="73" t="str">
        <f t="shared" ca="1" si="13"/>
        <v>tri</v>
      </c>
      <c r="AP28" s="72">
        <v>21</v>
      </c>
      <c r="AQ28" s="73">
        <f t="shared" ca="1" si="14"/>
        <v>-3.3167864314971434</v>
      </c>
      <c r="AR28" s="72">
        <v>33</v>
      </c>
      <c r="AS28" s="73">
        <f t="shared" ca="1" si="15"/>
        <v>1.4815390234993351</v>
      </c>
      <c r="AT28" s="29">
        <v>40</v>
      </c>
      <c r="AU28" s="72">
        <v>21</v>
      </c>
      <c r="AV28" s="73">
        <f t="shared" ca="1" si="16"/>
        <v>1.0015824190523024</v>
      </c>
      <c r="AW28" s="72">
        <v>33</v>
      </c>
      <c r="AX28" s="73">
        <f t="shared" ca="1" si="17"/>
        <v>1.5441500079605046</v>
      </c>
      <c r="AY28" s="72">
        <v>21</v>
      </c>
      <c r="AZ28" s="78">
        <f t="shared" ca="1" si="18"/>
        <v>31</v>
      </c>
    </row>
    <row r="29" spans="1:53" ht="13.8" x14ac:dyDescent="0.3">
      <c r="A29" s="54" t="str">
        <f t="shared" ca="1" si="9"/>
        <v>alp_3_4</v>
      </c>
      <c r="B29" s="54">
        <f t="shared" ca="1" si="9"/>
        <v>4.8109998703002903</v>
      </c>
      <c r="C29" s="54">
        <f t="shared" ca="1" si="6"/>
        <v>4.6410001814365401E-2</v>
      </c>
      <c r="D29" s="54">
        <f t="shared" ca="1" si="6"/>
        <v>1.19027996063232</v>
      </c>
      <c r="E29" s="13"/>
      <c r="F29" s="49">
        <v>13</v>
      </c>
      <c r="G29" s="61" t="str">
        <f t="shared" ca="1" si="10"/>
        <v>alp</v>
      </c>
      <c r="H29" s="55"/>
      <c r="I29" s="55"/>
      <c r="J29" s="57"/>
      <c r="K29" s="58">
        <f t="shared" ca="1" si="11"/>
        <v>4.8109998703002903</v>
      </c>
      <c r="L29" s="58">
        <f t="shared" ca="1" si="7"/>
        <v>0</v>
      </c>
      <c r="M29" s="58">
        <f t="shared" ca="1" si="7"/>
        <v>0</v>
      </c>
      <c r="N29" s="58">
        <f t="shared" ca="1" si="7"/>
        <v>0</v>
      </c>
      <c r="O29" s="58">
        <f t="shared" ca="1" si="7"/>
        <v>0</v>
      </c>
      <c r="P29" s="58">
        <f t="shared" ca="1" si="7"/>
        <v>0</v>
      </c>
      <c r="Q29" s="58">
        <f t="shared" ca="1" si="7"/>
        <v>0</v>
      </c>
      <c r="R29" s="58">
        <f t="shared" ca="1" si="7"/>
        <v>0</v>
      </c>
      <c r="S29" s="58">
        <f t="shared" ca="1" si="7"/>
        <v>0</v>
      </c>
      <c r="T29" s="58">
        <f t="shared" ca="1" si="7"/>
        <v>0</v>
      </c>
      <c r="U29" s="58">
        <f t="shared" ca="1" si="7"/>
        <v>0</v>
      </c>
      <c r="V29" s="58"/>
      <c r="W29" s="58">
        <f t="shared" ca="1" si="8"/>
        <v>4.6410001814365401E-2</v>
      </c>
      <c r="X29" s="58">
        <f t="shared" ca="1" si="8"/>
        <v>0</v>
      </c>
      <c r="Y29" s="58">
        <f t="shared" ca="1" si="8"/>
        <v>0</v>
      </c>
      <c r="Z29" s="58">
        <f t="shared" ca="1" si="8"/>
        <v>0</v>
      </c>
      <c r="AA29" s="58">
        <f t="shared" ca="1" si="8"/>
        <v>0</v>
      </c>
      <c r="AB29" s="58">
        <f t="shared" ca="1" si="8"/>
        <v>0</v>
      </c>
      <c r="AC29" s="58">
        <f t="shared" ca="1" si="8"/>
        <v>0</v>
      </c>
      <c r="AD29" s="58">
        <f t="shared" ca="1" si="8"/>
        <v>0</v>
      </c>
      <c r="AE29" s="58">
        <f t="shared" ca="1" si="8"/>
        <v>0</v>
      </c>
      <c r="AF29" s="58">
        <f t="shared" ca="1" si="8"/>
        <v>0</v>
      </c>
      <c r="AG29" s="58">
        <f t="shared" ca="1" si="8"/>
        <v>0</v>
      </c>
      <c r="AH29" s="59"/>
      <c r="AI29" s="60">
        <v>5</v>
      </c>
      <c r="AJ29" s="59">
        <f t="shared" ca="1" si="12"/>
        <v>15</v>
      </c>
      <c r="AZ29" s="72"/>
      <c r="BA29" s="73"/>
    </row>
    <row r="30" spans="1:53" ht="13.8" x14ac:dyDescent="0.3">
      <c r="A30" s="54" t="str">
        <f t="shared" ca="1" si="9"/>
        <v>alp_3_5</v>
      </c>
      <c r="B30" s="54">
        <f t="shared" ca="1" si="9"/>
        <v>2.0650000572204599</v>
      </c>
      <c r="C30" s="54">
        <f t="shared" ca="1" si="6"/>
        <v>3.2090000808238997E-2</v>
      </c>
      <c r="D30" s="54">
        <f t="shared" ca="1" si="6"/>
        <v>-0.883800029754639</v>
      </c>
      <c r="E30" s="13"/>
      <c r="F30" s="49">
        <v>14</v>
      </c>
      <c r="G30" s="61" t="str">
        <f t="shared" ca="1" si="10"/>
        <v>alp</v>
      </c>
      <c r="H30" s="56"/>
      <c r="I30" s="56"/>
      <c r="J30" s="57"/>
      <c r="K30" s="58">
        <f t="shared" ca="1" si="11"/>
        <v>2.0650000572204599</v>
      </c>
      <c r="L30" s="58">
        <f t="shared" ca="1" si="7"/>
        <v>0</v>
      </c>
      <c r="M30" s="58">
        <f t="shared" ca="1" si="7"/>
        <v>0</v>
      </c>
      <c r="N30" s="58">
        <f t="shared" ca="1" si="7"/>
        <v>0</v>
      </c>
      <c r="O30" s="58">
        <f t="shared" ca="1" si="7"/>
        <v>0</v>
      </c>
      <c r="P30" s="58">
        <f t="shared" ca="1" si="7"/>
        <v>0</v>
      </c>
      <c r="Q30" s="58">
        <f t="shared" ca="1" si="7"/>
        <v>0</v>
      </c>
      <c r="R30" s="58">
        <f t="shared" ca="1" si="7"/>
        <v>0</v>
      </c>
      <c r="S30" s="58">
        <f t="shared" ca="1" si="7"/>
        <v>0</v>
      </c>
      <c r="T30" s="58">
        <f t="shared" ca="1" si="7"/>
        <v>0</v>
      </c>
      <c r="U30" s="58">
        <f t="shared" ca="1" si="7"/>
        <v>0</v>
      </c>
      <c r="V30" s="58"/>
      <c r="W30" s="58">
        <f t="shared" ca="1" si="8"/>
        <v>3.2090000808238997E-2</v>
      </c>
      <c r="X30" s="58">
        <f t="shared" ca="1" si="8"/>
        <v>0</v>
      </c>
      <c r="Y30" s="58">
        <f t="shared" ca="1" si="8"/>
        <v>0</v>
      </c>
      <c r="Z30" s="58">
        <f t="shared" ca="1" si="8"/>
        <v>0</v>
      </c>
      <c r="AA30" s="58">
        <f t="shared" ca="1" si="8"/>
        <v>0</v>
      </c>
      <c r="AB30" s="58">
        <f t="shared" ca="1" si="8"/>
        <v>0</v>
      </c>
      <c r="AC30" s="58">
        <f t="shared" ca="1" si="8"/>
        <v>0</v>
      </c>
      <c r="AD30" s="58">
        <f t="shared" ca="1" si="8"/>
        <v>0</v>
      </c>
      <c r="AE30" s="58">
        <f t="shared" ca="1" si="8"/>
        <v>0</v>
      </c>
      <c r="AF30" s="58">
        <f t="shared" ca="1" si="8"/>
        <v>0</v>
      </c>
      <c r="AG30" s="58">
        <f t="shared" ca="1" si="8"/>
        <v>0</v>
      </c>
      <c r="AH30" s="59"/>
      <c r="AI30" s="60">
        <v>5</v>
      </c>
      <c r="AJ30" s="59">
        <f t="shared" ca="1" si="12"/>
        <v>15</v>
      </c>
    </row>
    <row r="31" spans="1:53" ht="13.8" x14ac:dyDescent="0.3">
      <c r="A31" s="54" t="str">
        <f t="shared" ca="1" si="9"/>
        <v>alp_4_1</v>
      </c>
      <c r="B31" s="54">
        <f t="shared" ca="1" si="9"/>
        <v>5.9285302162170401</v>
      </c>
      <c r="C31" s="54">
        <f t="shared" ca="1" si="6"/>
        <v>-0.69964998960494995</v>
      </c>
      <c r="D31" s="54">
        <f t="shared" ca="1" si="6"/>
        <v>-0.390839993953705</v>
      </c>
      <c r="E31" s="13"/>
      <c r="F31" s="49">
        <v>15</v>
      </c>
      <c r="G31" s="61" t="str">
        <f t="shared" ca="1" si="10"/>
        <v>alp</v>
      </c>
      <c r="H31" s="55"/>
      <c r="I31" s="55"/>
      <c r="J31" s="57"/>
      <c r="K31" s="58">
        <f t="shared" ca="1" si="11"/>
        <v>5.9285302162170401</v>
      </c>
      <c r="L31" s="58">
        <f t="shared" ca="1" si="7"/>
        <v>0</v>
      </c>
      <c r="M31" s="58">
        <f t="shared" ca="1" si="7"/>
        <v>0</v>
      </c>
      <c r="N31" s="58">
        <f t="shared" ca="1" si="7"/>
        <v>0</v>
      </c>
      <c r="O31" s="58">
        <f t="shared" ca="1" si="7"/>
        <v>0</v>
      </c>
      <c r="P31" s="58">
        <f t="shared" ca="1" si="7"/>
        <v>0</v>
      </c>
      <c r="Q31" s="58">
        <f t="shared" ca="1" si="7"/>
        <v>0</v>
      </c>
      <c r="R31" s="58">
        <f t="shared" ca="1" si="7"/>
        <v>0</v>
      </c>
      <c r="S31" s="58">
        <f t="shared" ca="1" si="7"/>
        <v>0</v>
      </c>
      <c r="T31" s="58">
        <f t="shared" ca="1" si="7"/>
        <v>0</v>
      </c>
      <c r="U31" s="58">
        <f t="shared" ca="1" si="7"/>
        <v>0</v>
      </c>
      <c r="V31" s="58"/>
      <c r="W31" s="58">
        <f t="shared" ca="1" si="8"/>
        <v>-0.69964998960494995</v>
      </c>
      <c r="X31" s="58">
        <f t="shared" ca="1" si="8"/>
        <v>0</v>
      </c>
      <c r="Y31" s="58">
        <f t="shared" ca="1" si="8"/>
        <v>0</v>
      </c>
      <c r="Z31" s="58">
        <f t="shared" ca="1" si="8"/>
        <v>0</v>
      </c>
      <c r="AA31" s="58">
        <f t="shared" ca="1" si="8"/>
        <v>0</v>
      </c>
      <c r="AB31" s="58">
        <f t="shared" ca="1" si="8"/>
        <v>0</v>
      </c>
      <c r="AC31" s="58">
        <f t="shared" ca="1" si="8"/>
        <v>0</v>
      </c>
      <c r="AD31" s="58">
        <f t="shared" ca="1" si="8"/>
        <v>0</v>
      </c>
      <c r="AE31" s="58">
        <f t="shared" ca="1" si="8"/>
        <v>0</v>
      </c>
      <c r="AF31" s="58">
        <f t="shared" ca="1" si="8"/>
        <v>0</v>
      </c>
      <c r="AG31" s="58">
        <f t="shared" ca="1" si="8"/>
        <v>0</v>
      </c>
      <c r="AH31" s="59"/>
      <c r="AI31" s="60">
        <v>5</v>
      </c>
      <c r="AJ31" s="59">
        <f t="shared" ca="1" si="12"/>
        <v>15</v>
      </c>
    </row>
    <row r="32" spans="1:53" ht="13.8" x14ac:dyDescent="0.3">
      <c r="A32" s="54" t="str">
        <f t="shared" ca="1" si="9"/>
        <v>alp_4_2</v>
      </c>
      <c r="B32" s="54">
        <f t="shared" ca="1" si="9"/>
        <v>4.0800800323486301</v>
      </c>
      <c r="C32" s="54">
        <f t="shared" ca="1" si="6"/>
        <v>-1.2503700256347701</v>
      </c>
      <c r="D32" s="54">
        <f t="shared" ca="1" si="6"/>
        <v>-2.0842399597168</v>
      </c>
      <c r="E32" s="13"/>
      <c r="F32" s="49">
        <v>16</v>
      </c>
      <c r="G32" s="61" t="str">
        <f t="shared" ca="1" si="10"/>
        <v>alp</v>
      </c>
      <c r="H32" s="55"/>
      <c r="I32" s="55"/>
      <c r="J32" s="57"/>
      <c r="K32" s="58">
        <f t="shared" ca="1" si="11"/>
        <v>4.0800800323486301</v>
      </c>
      <c r="L32" s="58">
        <f t="shared" ca="1" si="7"/>
        <v>0</v>
      </c>
      <c r="M32" s="58">
        <f t="shared" ca="1" si="7"/>
        <v>0</v>
      </c>
      <c r="N32" s="58">
        <f t="shared" ca="1" si="7"/>
        <v>0</v>
      </c>
      <c r="O32" s="58">
        <f t="shared" ca="1" si="7"/>
        <v>0</v>
      </c>
      <c r="P32" s="58">
        <f t="shared" ca="1" si="7"/>
        <v>0</v>
      </c>
      <c r="Q32" s="58">
        <f t="shared" ca="1" si="7"/>
        <v>0</v>
      </c>
      <c r="R32" s="58">
        <f t="shared" ca="1" si="7"/>
        <v>0</v>
      </c>
      <c r="S32" s="58">
        <f t="shared" ca="1" si="7"/>
        <v>0</v>
      </c>
      <c r="T32" s="58">
        <f t="shared" ca="1" si="7"/>
        <v>0</v>
      </c>
      <c r="U32" s="58">
        <f t="shared" ca="1" si="7"/>
        <v>0</v>
      </c>
      <c r="V32" s="58"/>
      <c r="W32" s="58">
        <f t="shared" ca="1" si="8"/>
        <v>-1.2503700256347701</v>
      </c>
      <c r="X32" s="58">
        <f t="shared" ca="1" si="8"/>
        <v>0</v>
      </c>
      <c r="Y32" s="58">
        <f t="shared" ca="1" si="8"/>
        <v>0</v>
      </c>
      <c r="Z32" s="58">
        <f t="shared" ca="1" si="8"/>
        <v>0</v>
      </c>
      <c r="AA32" s="58">
        <f t="shared" ca="1" si="8"/>
        <v>0</v>
      </c>
      <c r="AB32" s="58">
        <f t="shared" ca="1" si="8"/>
        <v>0</v>
      </c>
      <c r="AC32" s="58">
        <f t="shared" ca="1" si="8"/>
        <v>0</v>
      </c>
      <c r="AD32" s="58">
        <f t="shared" ca="1" si="8"/>
        <v>0</v>
      </c>
      <c r="AE32" s="58">
        <f t="shared" ca="1" si="8"/>
        <v>0</v>
      </c>
      <c r="AF32" s="58">
        <f t="shared" ca="1" si="8"/>
        <v>0</v>
      </c>
      <c r="AG32" s="58">
        <f t="shared" ca="1" si="8"/>
        <v>0</v>
      </c>
      <c r="AH32" s="59"/>
      <c r="AI32" s="60">
        <v>5</v>
      </c>
      <c r="AJ32" s="59">
        <f t="shared" ca="1" si="12"/>
        <v>15</v>
      </c>
    </row>
    <row r="33" spans="1:36" ht="13.8" x14ac:dyDescent="0.3">
      <c r="A33" s="54" t="str">
        <f t="shared" ca="1" si="9"/>
        <v>alp_4_3</v>
      </c>
      <c r="B33" s="54">
        <f t="shared" ca="1" si="9"/>
        <v>2.5467898845672599</v>
      </c>
      <c r="C33" s="54">
        <f t="shared" ca="1" si="9"/>
        <v>0.612079977989197</v>
      </c>
      <c r="D33" s="54">
        <f t="shared" ca="1" si="9"/>
        <v>-0.32328999042510997</v>
      </c>
      <c r="E33" s="13"/>
      <c r="F33" s="49">
        <v>17</v>
      </c>
      <c r="G33" s="61" t="str">
        <f t="shared" ca="1" si="10"/>
        <v>alp</v>
      </c>
      <c r="H33" s="55"/>
      <c r="I33" s="55"/>
      <c r="J33" s="57"/>
      <c r="K33" s="58">
        <f t="shared" ca="1" si="11"/>
        <v>2.5467898845672599</v>
      </c>
      <c r="L33" s="58">
        <f t="shared" ca="1" si="11"/>
        <v>0</v>
      </c>
      <c r="M33" s="58">
        <f t="shared" ca="1" si="11"/>
        <v>0</v>
      </c>
      <c r="N33" s="58">
        <f t="shared" ca="1" si="11"/>
        <v>0</v>
      </c>
      <c r="O33" s="58">
        <f t="shared" ca="1" si="11"/>
        <v>0</v>
      </c>
      <c r="P33" s="58">
        <f t="shared" ca="1" si="11"/>
        <v>0</v>
      </c>
      <c r="Q33" s="58">
        <f t="shared" ca="1" si="11"/>
        <v>0</v>
      </c>
      <c r="R33" s="58">
        <f t="shared" ca="1" si="11"/>
        <v>0</v>
      </c>
      <c r="S33" s="58">
        <f t="shared" ca="1" si="11"/>
        <v>0</v>
      </c>
      <c r="T33" s="58">
        <f t="shared" ca="1" si="11"/>
        <v>0</v>
      </c>
      <c r="U33" s="58">
        <f t="shared" ca="1" si="11"/>
        <v>0</v>
      </c>
      <c r="V33" s="58"/>
      <c r="W33" s="58">
        <f t="shared" ref="W33:AG56" ca="1" si="19">IF($C$5=1,IF($G33=K$13,$C33,0),IF($H33=K$14,$C33,0))</f>
        <v>0.612079977989197</v>
      </c>
      <c r="X33" s="58">
        <f t="shared" ca="1" si="19"/>
        <v>0</v>
      </c>
      <c r="Y33" s="58">
        <f t="shared" ca="1" si="19"/>
        <v>0</v>
      </c>
      <c r="Z33" s="58">
        <f t="shared" ca="1" si="19"/>
        <v>0</v>
      </c>
      <c r="AA33" s="58">
        <f t="shared" ca="1" si="19"/>
        <v>0</v>
      </c>
      <c r="AB33" s="58">
        <f t="shared" ca="1" si="19"/>
        <v>0</v>
      </c>
      <c r="AC33" s="58">
        <f t="shared" ca="1" si="19"/>
        <v>0</v>
      </c>
      <c r="AD33" s="58">
        <f t="shared" ca="1" si="19"/>
        <v>0</v>
      </c>
      <c r="AE33" s="58">
        <f t="shared" ca="1" si="19"/>
        <v>0</v>
      </c>
      <c r="AF33" s="58">
        <f t="shared" ca="1" si="19"/>
        <v>0</v>
      </c>
      <c r="AG33" s="58">
        <f t="shared" ca="1" si="19"/>
        <v>0</v>
      </c>
      <c r="AH33" s="59"/>
      <c r="AI33" s="60">
        <v>5</v>
      </c>
      <c r="AJ33" s="59">
        <f t="shared" ca="1" si="12"/>
        <v>15</v>
      </c>
    </row>
    <row r="34" spans="1:36" ht="13.8" x14ac:dyDescent="0.3">
      <c r="A34" s="54" t="str">
        <f t="shared" ca="1" si="9"/>
        <v>alp_4_4</v>
      </c>
      <c r="B34" s="54">
        <f t="shared" ca="1" si="9"/>
        <v>3.3113598823547399</v>
      </c>
      <c r="C34" s="54">
        <f t="shared" ca="1" si="9"/>
        <v>-0.57837998867034901</v>
      </c>
      <c r="D34" s="54">
        <f t="shared" ca="1" si="9"/>
        <v>0.50168997049331698</v>
      </c>
      <c r="E34" s="13"/>
      <c r="F34" s="49">
        <v>18</v>
      </c>
      <c r="G34" s="61" t="str">
        <f t="shared" ca="1" si="10"/>
        <v>alp</v>
      </c>
      <c r="H34" s="55"/>
      <c r="I34" s="55"/>
      <c r="J34" s="57"/>
      <c r="K34" s="58">
        <f t="shared" ca="1" si="11"/>
        <v>3.3113598823547399</v>
      </c>
      <c r="L34" s="58">
        <f t="shared" ca="1" si="11"/>
        <v>0</v>
      </c>
      <c r="M34" s="58">
        <f t="shared" ca="1" si="11"/>
        <v>0</v>
      </c>
      <c r="N34" s="58">
        <f t="shared" ca="1" si="11"/>
        <v>0</v>
      </c>
      <c r="O34" s="58">
        <f t="shared" ca="1" si="11"/>
        <v>0</v>
      </c>
      <c r="P34" s="58">
        <f t="shared" ca="1" si="11"/>
        <v>0</v>
      </c>
      <c r="Q34" s="58">
        <f t="shared" ca="1" si="11"/>
        <v>0</v>
      </c>
      <c r="R34" s="58">
        <f t="shared" ca="1" si="11"/>
        <v>0</v>
      </c>
      <c r="S34" s="58">
        <f t="shared" ca="1" si="11"/>
        <v>0</v>
      </c>
      <c r="T34" s="58">
        <f t="shared" ca="1" si="11"/>
        <v>0</v>
      </c>
      <c r="U34" s="58">
        <f t="shared" ca="1" si="11"/>
        <v>0</v>
      </c>
      <c r="V34" s="58"/>
      <c r="W34" s="58">
        <f t="shared" ca="1" si="19"/>
        <v>-0.57837998867034901</v>
      </c>
      <c r="X34" s="58">
        <f t="shared" ca="1" si="19"/>
        <v>0</v>
      </c>
      <c r="Y34" s="58">
        <f t="shared" ca="1" si="19"/>
        <v>0</v>
      </c>
      <c r="Z34" s="58">
        <f t="shared" ca="1" si="19"/>
        <v>0</v>
      </c>
      <c r="AA34" s="58">
        <f t="shared" ca="1" si="19"/>
        <v>0</v>
      </c>
      <c r="AB34" s="58">
        <f t="shared" ca="1" si="19"/>
        <v>0</v>
      </c>
      <c r="AC34" s="58">
        <f t="shared" ca="1" si="19"/>
        <v>0</v>
      </c>
      <c r="AD34" s="58">
        <f t="shared" ca="1" si="19"/>
        <v>0</v>
      </c>
      <c r="AE34" s="58">
        <f t="shared" ca="1" si="19"/>
        <v>0</v>
      </c>
      <c r="AF34" s="58">
        <f t="shared" ca="1" si="19"/>
        <v>0</v>
      </c>
      <c r="AG34" s="58">
        <f t="shared" ca="1" si="19"/>
        <v>0</v>
      </c>
      <c r="AH34" s="59"/>
      <c r="AI34" s="60">
        <v>5</v>
      </c>
      <c r="AJ34" s="59">
        <f t="shared" ca="1" si="12"/>
        <v>15</v>
      </c>
    </row>
    <row r="35" spans="1:36" ht="13.8" x14ac:dyDescent="0.3">
      <c r="A35" s="54" t="str">
        <f t="shared" ca="1" si="9"/>
        <v>alp_4_5</v>
      </c>
      <c r="B35" s="54">
        <f t="shared" ca="1" si="9"/>
        <v>4.78049993515015</v>
      </c>
      <c r="C35" s="54">
        <f t="shared" ca="1" si="9"/>
        <v>0.48205998539924599</v>
      </c>
      <c r="D35" s="54">
        <f t="shared" ca="1" si="9"/>
        <v>-2.80099995434284E-2</v>
      </c>
      <c r="E35" s="13"/>
      <c r="F35" s="49">
        <v>19</v>
      </c>
      <c r="G35" s="61" t="str">
        <f t="shared" ca="1" si="10"/>
        <v>alp</v>
      </c>
      <c r="H35" s="55"/>
      <c r="I35" s="55"/>
      <c r="J35" s="57"/>
      <c r="K35" s="58">
        <f t="shared" ca="1" si="11"/>
        <v>4.78049993515015</v>
      </c>
      <c r="L35" s="58">
        <f t="shared" ca="1" si="11"/>
        <v>0</v>
      </c>
      <c r="M35" s="58">
        <f t="shared" ca="1" si="11"/>
        <v>0</v>
      </c>
      <c r="N35" s="58">
        <f t="shared" ca="1" si="11"/>
        <v>0</v>
      </c>
      <c r="O35" s="58">
        <f t="shared" ca="1" si="11"/>
        <v>0</v>
      </c>
      <c r="P35" s="58">
        <f t="shared" ca="1" si="11"/>
        <v>0</v>
      </c>
      <c r="Q35" s="58">
        <f t="shared" ca="1" si="11"/>
        <v>0</v>
      </c>
      <c r="R35" s="58">
        <f t="shared" ca="1" si="11"/>
        <v>0</v>
      </c>
      <c r="S35" s="58">
        <f t="shared" ca="1" si="11"/>
        <v>0</v>
      </c>
      <c r="T35" s="58">
        <f t="shared" ca="1" si="11"/>
        <v>0</v>
      </c>
      <c r="U35" s="58">
        <f t="shared" ca="1" si="11"/>
        <v>0</v>
      </c>
      <c r="V35" s="58"/>
      <c r="W35" s="58">
        <f t="shared" ca="1" si="19"/>
        <v>0.48205998539924599</v>
      </c>
      <c r="X35" s="58">
        <f t="shared" ca="1" si="19"/>
        <v>0</v>
      </c>
      <c r="Y35" s="58">
        <f t="shared" ca="1" si="19"/>
        <v>0</v>
      </c>
      <c r="Z35" s="58">
        <f t="shared" ca="1" si="19"/>
        <v>0</v>
      </c>
      <c r="AA35" s="58">
        <f t="shared" ca="1" si="19"/>
        <v>0</v>
      </c>
      <c r="AB35" s="58">
        <f t="shared" ca="1" si="19"/>
        <v>0</v>
      </c>
      <c r="AC35" s="58">
        <f t="shared" ca="1" si="19"/>
        <v>0</v>
      </c>
      <c r="AD35" s="58">
        <f t="shared" ca="1" si="19"/>
        <v>0</v>
      </c>
      <c r="AE35" s="58">
        <f t="shared" ca="1" si="19"/>
        <v>0</v>
      </c>
      <c r="AF35" s="58">
        <f t="shared" ca="1" si="19"/>
        <v>0</v>
      </c>
      <c r="AG35" s="58">
        <f t="shared" ca="1" si="19"/>
        <v>0</v>
      </c>
      <c r="AH35" s="59"/>
      <c r="AI35" s="60">
        <v>5</v>
      </c>
      <c r="AJ35" s="59">
        <f t="shared" ca="1" si="12"/>
        <v>15</v>
      </c>
    </row>
    <row r="36" spans="1:36" ht="13.8" x14ac:dyDescent="0.3">
      <c r="A36" s="54" t="str">
        <f t="shared" ca="1" si="9"/>
        <v>alp_5_1</v>
      </c>
      <c r="B36" s="54">
        <f t="shared" ca="1" si="9"/>
        <v>-1.7697600126266499</v>
      </c>
      <c r="C36" s="54">
        <f t="shared" ca="1" si="9"/>
        <v>2.27236008644104</v>
      </c>
      <c r="D36" s="54">
        <f t="shared" ca="1" si="9"/>
        <v>0.29308998584747298</v>
      </c>
      <c r="E36" s="13"/>
      <c r="F36" s="49">
        <v>20</v>
      </c>
      <c r="G36" s="61" t="str">
        <f t="shared" ca="1" si="10"/>
        <v>alp</v>
      </c>
      <c r="H36" s="55"/>
      <c r="I36" s="55"/>
      <c r="J36" s="57"/>
      <c r="K36" s="58">
        <f t="shared" ca="1" si="11"/>
        <v>-1.7697600126266499</v>
      </c>
      <c r="L36" s="58">
        <f t="shared" ca="1" si="11"/>
        <v>0</v>
      </c>
      <c r="M36" s="58">
        <f t="shared" ca="1" si="11"/>
        <v>0</v>
      </c>
      <c r="N36" s="58">
        <f t="shared" ca="1" si="11"/>
        <v>0</v>
      </c>
      <c r="O36" s="58">
        <f t="shared" ca="1" si="11"/>
        <v>0</v>
      </c>
      <c r="P36" s="58">
        <f t="shared" ca="1" si="11"/>
        <v>0</v>
      </c>
      <c r="Q36" s="58">
        <f t="shared" ca="1" si="11"/>
        <v>0</v>
      </c>
      <c r="R36" s="58">
        <f t="shared" ca="1" si="11"/>
        <v>0</v>
      </c>
      <c r="S36" s="58">
        <f t="shared" ca="1" si="11"/>
        <v>0</v>
      </c>
      <c r="T36" s="58">
        <f t="shared" ca="1" si="11"/>
        <v>0</v>
      </c>
      <c r="U36" s="58">
        <f t="shared" ca="1" si="11"/>
        <v>0</v>
      </c>
      <c r="V36" s="58"/>
      <c r="W36" s="58">
        <f t="shared" ca="1" si="19"/>
        <v>2.27236008644104</v>
      </c>
      <c r="X36" s="58">
        <f t="shared" ca="1" si="19"/>
        <v>0</v>
      </c>
      <c r="Y36" s="58">
        <f t="shared" ca="1" si="19"/>
        <v>0</v>
      </c>
      <c r="Z36" s="58">
        <f t="shared" ca="1" si="19"/>
        <v>0</v>
      </c>
      <c r="AA36" s="58">
        <f t="shared" ca="1" si="19"/>
        <v>0</v>
      </c>
      <c r="AB36" s="58">
        <f t="shared" ca="1" si="19"/>
        <v>0</v>
      </c>
      <c r="AC36" s="58">
        <f t="shared" ca="1" si="19"/>
        <v>0</v>
      </c>
      <c r="AD36" s="58">
        <f t="shared" ca="1" si="19"/>
        <v>0</v>
      </c>
      <c r="AE36" s="58">
        <f t="shared" ca="1" si="19"/>
        <v>0</v>
      </c>
      <c r="AF36" s="58">
        <f t="shared" ca="1" si="19"/>
        <v>0</v>
      </c>
      <c r="AG36" s="58">
        <f t="shared" ca="1" si="19"/>
        <v>0</v>
      </c>
      <c r="AH36" s="59"/>
      <c r="AI36" s="60">
        <v>5</v>
      </c>
      <c r="AJ36" s="59">
        <f t="shared" ca="1" si="12"/>
        <v>15</v>
      </c>
    </row>
    <row r="37" spans="1:36" ht="13.8" x14ac:dyDescent="0.3">
      <c r="A37" s="54" t="str">
        <f t="shared" ca="1" si="9"/>
        <v>alp_5_2</v>
      </c>
      <c r="B37" s="54">
        <f t="shared" ca="1" si="9"/>
        <v>1.8185800313949601</v>
      </c>
      <c r="C37" s="54">
        <f t="shared" ca="1" si="9"/>
        <v>2.13087010383606</v>
      </c>
      <c r="D37" s="54">
        <f t="shared" ca="1" si="9"/>
        <v>0.23743000626564001</v>
      </c>
      <c r="E37" s="13"/>
      <c r="F37" s="49">
        <v>21</v>
      </c>
      <c r="G37" s="61" t="str">
        <f t="shared" ca="1" si="10"/>
        <v>alp</v>
      </c>
      <c r="H37" s="55"/>
      <c r="I37" s="55"/>
      <c r="J37" s="57"/>
      <c r="K37" s="58">
        <f t="shared" ca="1" si="11"/>
        <v>1.8185800313949601</v>
      </c>
      <c r="L37" s="58">
        <f t="shared" ca="1" si="11"/>
        <v>0</v>
      </c>
      <c r="M37" s="58">
        <f t="shared" ca="1" si="11"/>
        <v>0</v>
      </c>
      <c r="N37" s="58">
        <f t="shared" ca="1" si="11"/>
        <v>0</v>
      </c>
      <c r="O37" s="58">
        <f t="shared" ca="1" si="11"/>
        <v>0</v>
      </c>
      <c r="P37" s="58">
        <f t="shared" ca="1" si="11"/>
        <v>0</v>
      </c>
      <c r="Q37" s="58">
        <f t="shared" ca="1" si="11"/>
        <v>0</v>
      </c>
      <c r="R37" s="58">
        <f t="shared" ca="1" si="11"/>
        <v>0</v>
      </c>
      <c r="S37" s="58">
        <f t="shared" ca="1" si="11"/>
        <v>0</v>
      </c>
      <c r="T37" s="58">
        <f t="shared" ca="1" si="11"/>
        <v>0</v>
      </c>
      <c r="U37" s="58">
        <f t="shared" ca="1" si="11"/>
        <v>0</v>
      </c>
      <c r="V37" s="58"/>
      <c r="W37" s="58">
        <f t="shared" ca="1" si="19"/>
        <v>2.13087010383606</v>
      </c>
      <c r="X37" s="58">
        <f t="shared" ca="1" si="19"/>
        <v>0</v>
      </c>
      <c r="Y37" s="58">
        <f t="shared" ca="1" si="19"/>
        <v>0</v>
      </c>
      <c r="Z37" s="58">
        <f t="shared" ca="1" si="19"/>
        <v>0</v>
      </c>
      <c r="AA37" s="58">
        <f t="shared" ca="1" si="19"/>
        <v>0</v>
      </c>
      <c r="AB37" s="58">
        <f t="shared" ca="1" si="19"/>
        <v>0</v>
      </c>
      <c r="AC37" s="58">
        <f t="shared" ca="1" si="19"/>
        <v>0</v>
      </c>
      <c r="AD37" s="58">
        <f t="shared" ca="1" si="19"/>
        <v>0</v>
      </c>
      <c r="AE37" s="58">
        <f t="shared" ca="1" si="19"/>
        <v>0</v>
      </c>
      <c r="AF37" s="58">
        <f t="shared" ca="1" si="19"/>
        <v>0</v>
      </c>
      <c r="AG37" s="58">
        <f t="shared" ca="1" si="19"/>
        <v>0</v>
      </c>
      <c r="AH37" s="59"/>
      <c r="AI37" s="60">
        <v>5</v>
      </c>
      <c r="AJ37" s="59">
        <f t="shared" ca="1" si="12"/>
        <v>15</v>
      </c>
    </row>
    <row r="38" spans="1:36" ht="13.8" x14ac:dyDescent="0.3">
      <c r="A38" s="54" t="str">
        <f t="shared" ca="1" si="9"/>
        <v>alp_5_3</v>
      </c>
      <c r="B38" s="54">
        <f t="shared" ca="1" si="9"/>
        <v>1.9318300485611</v>
      </c>
      <c r="C38" s="54">
        <f t="shared" ca="1" si="9"/>
        <v>1.15796995162964</v>
      </c>
      <c r="D38" s="54">
        <f t="shared" ca="1" si="9"/>
        <v>1.64882004261017</v>
      </c>
      <c r="E38" s="13"/>
      <c r="F38" s="49">
        <v>22</v>
      </c>
      <c r="G38" s="61" t="str">
        <f t="shared" ca="1" si="10"/>
        <v>alp</v>
      </c>
      <c r="H38" s="55"/>
      <c r="I38" s="55"/>
      <c r="J38" s="57"/>
      <c r="K38" s="58">
        <f t="shared" ca="1" si="11"/>
        <v>1.9318300485611</v>
      </c>
      <c r="L38" s="58">
        <f t="shared" ca="1" si="11"/>
        <v>0</v>
      </c>
      <c r="M38" s="58">
        <f t="shared" ca="1" si="11"/>
        <v>0</v>
      </c>
      <c r="N38" s="58">
        <f t="shared" ca="1" si="11"/>
        <v>0</v>
      </c>
      <c r="O38" s="58">
        <f t="shared" ca="1" si="11"/>
        <v>0</v>
      </c>
      <c r="P38" s="58">
        <f t="shared" ca="1" si="11"/>
        <v>0</v>
      </c>
      <c r="Q38" s="58">
        <f t="shared" ca="1" si="11"/>
        <v>0</v>
      </c>
      <c r="R38" s="58">
        <f t="shared" ca="1" si="11"/>
        <v>0</v>
      </c>
      <c r="S38" s="58">
        <f t="shared" ca="1" si="11"/>
        <v>0</v>
      </c>
      <c r="T38" s="58">
        <f t="shared" ca="1" si="11"/>
        <v>0</v>
      </c>
      <c r="U38" s="58">
        <f t="shared" ca="1" si="11"/>
        <v>0</v>
      </c>
      <c r="V38" s="58"/>
      <c r="W38" s="58">
        <f t="shared" ca="1" si="19"/>
        <v>1.15796995162964</v>
      </c>
      <c r="X38" s="58">
        <f t="shared" ca="1" si="19"/>
        <v>0</v>
      </c>
      <c r="Y38" s="58">
        <f t="shared" ca="1" si="19"/>
        <v>0</v>
      </c>
      <c r="Z38" s="58">
        <f t="shared" ca="1" si="19"/>
        <v>0</v>
      </c>
      <c r="AA38" s="58">
        <f t="shared" ca="1" si="19"/>
        <v>0</v>
      </c>
      <c r="AB38" s="58">
        <f t="shared" ca="1" si="19"/>
        <v>0</v>
      </c>
      <c r="AC38" s="58">
        <f t="shared" ca="1" si="19"/>
        <v>0</v>
      </c>
      <c r="AD38" s="58">
        <f t="shared" ca="1" si="19"/>
        <v>0</v>
      </c>
      <c r="AE38" s="58">
        <f t="shared" ca="1" si="19"/>
        <v>0</v>
      </c>
      <c r="AF38" s="58">
        <f t="shared" ca="1" si="19"/>
        <v>0</v>
      </c>
      <c r="AG38" s="58">
        <f t="shared" ca="1" si="19"/>
        <v>0</v>
      </c>
      <c r="AH38" s="59"/>
      <c r="AI38" s="60">
        <v>5</v>
      </c>
      <c r="AJ38" s="59">
        <f t="shared" ca="1" si="12"/>
        <v>15</v>
      </c>
    </row>
    <row r="39" spans="1:36" ht="13.8" x14ac:dyDescent="0.3">
      <c r="A39" s="54" t="str">
        <f t="shared" ca="1" si="9"/>
        <v>alp_5_4</v>
      </c>
      <c r="B39" s="54">
        <f t="shared" ca="1" si="9"/>
        <v>1.8618400096893299</v>
      </c>
      <c r="C39" s="54">
        <f t="shared" ca="1" si="9"/>
        <v>0.54724997282028198</v>
      </c>
      <c r="D39" s="54">
        <f t="shared" ca="1" si="9"/>
        <v>-1.21566998958588</v>
      </c>
      <c r="E39" s="13"/>
      <c r="F39" s="49">
        <v>23</v>
      </c>
      <c r="G39" s="61" t="str">
        <f t="shared" ca="1" si="10"/>
        <v>alp</v>
      </c>
      <c r="H39" s="55"/>
      <c r="I39" s="55"/>
      <c r="J39" s="57"/>
      <c r="K39" s="58">
        <f t="shared" ca="1" si="11"/>
        <v>1.8618400096893299</v>
      </c>
      <c r="L39" s="58">
        <f t="shared" ca="1" si="11"/>
        <v>0</v>
      </c>
      <c r="M39" s="58">
        <f t="shared" ca="1" si="11"/>
        <v>0</v>
      </c>
      <c r="N39" s="58">
        <f t="shared" ca="1" si="11"/>
        <v>0</v>
      </c>
      <c r="O39" s="58">
        <f t="shared" ca="1" si="11"/>
        <v>0</v>
      </c>
      <c r="P39" s="58">
        <f t="shared" ca="1" si="11"/>
        <v>0</v>
      </c>
      <c r="Q39" s="58">
        <f t="shared" ca="1" si="11"/>
        <v>0</v>
      </c>
      <c r="R39" s="58">
        <f t="shared" ca="1" si="11"/>
        <v>0</v>
      </c>
      <c r="S39" s="58">
        <f t="shared" ca="1" si="11"/>
        <v>0</v>
      </c>
      <c r="T39" s="58">
        <f t="shared" ca="1" si="11"/>
        <v>0</v>
      </c>
      <c r="U39" s="58">
        <f t="shared" ca="1" si="11"/>
        <v>0</v>
      </c>
      <c r="V39" s="58"/>
      <c r="W39" s="58">
        <f t="shared" ca="1" si="19"/>
        <v>0.54724997282028198</v>
      </c>
      <c r="X39" s="58">
        <f t="shared" ca="1" si="19"/>
        <v>0</v>
      </c>
      <c r="Y39" s="58">
        <f t="shared" ca="1" si="19"/>
        <v>0</v>
      </c>
      <c r="Z39" s="58">
        <f t="shared" ca="1" si="19"/>
        <v>0</v>
      </c>
      <c r="AA39" s="58">
        <f t="shared" ca="1" si="19"/>
        <v>0</v>
      </c>
      <c r="AB39" s="58">
        <f t="shared" ca="1" si="19"/>
        <v>0</v>
      </c>
      <c r="AC39" s="58">
        <f t="shared" ca="1" si="19"/>
        <v>0</v>
      </c>
      <c r="AD39" s="58">
        <f t="shared" ca="1" si="19"/>
        <v>0</v>
      </c>
      <c r="AE39" s="58">
        <f t="shared" ca="1" si="19"/>
        <v>0</v>
      </c>
      <c r="AF39" s="58">
        <f t="shared" ca="1" si="19"/>
        <v>0</v>
      </c>
      <c r="AG39" s="58">
        <f t="shared" ca="1" si="19"/>
        <v>0</v>
      </c>
      <c r="AH39" s="59"/>
      <c r="AI39" s="60">
        <v>5</v>
      </c>
      <c r="AJ39" s="59">
        <f t="shared" ca="1" si="12"/>
        <v>15</v>
      </c>
    </row>
    <row r="40" spans="1:36" ht="13.8" x14ac:dyDescent="0.3">
      <c r="A40" s="54" t="str">
        <f t="shared" ca="1" si="9"/>
        <v>alp_5_5</v>
      </c>
      <c r="B40" s="54">
        <f t="shared" ca="1" si="9"/>
        <v>2.9989500045776398</v>
      </c>
      <c r="C40" s="54">
        <f t="shared" ca="1" si="9"/>
        <v>-0.32615000009536699</v>
      </c>
      <c r="D40" s="54">
        <f t="shared" ca="1" si="9"/>
        <v>-2.0064001083374001</v>
      </c>
      <c r="E40" s="13"/>
      <c r="F40" s="49">
        <v>24</v>
      </c>
      <c r="G40" s="61" t="str">
        <f t="shared" ca="1" si="10"/>
        <v>alp</v>
      </c>
      <c r="H40" s="55"/>
      <c r="I40" s="55"/>
      <c r="J40" s="57"/>
      <c r="K40" s="58">
        <f t="shared" ca="1" si="11"/>
        <v>2.9989500045776398</v>
      </c>
      <c r="L40" s="58">
        <f t="shared" ca="1" si="11"/>
        <v>0</v>
      </c>
      <c r="M40" s="58">
        <f t="shared" ca="1" si="11"/>
        <v>0</v>
      </c>
      <c r="N40" s="58">
        <f t="shared" ca="1" si="11"/>
        <v>0</v>
      </c>
      <c r="O40" s="58">
        <f t="shared" ca="1" si="11"/>
        <v>0</v>
      </c>
      <c r="P40" s="58">
        <f t="shared" ca="1" si="11"/>
        <v>0</v>
      </c>
      <c r="Q40" s="58">
        <f t="shared" ca="1" si="11"/>
        <v>0</v>
      </c>
      <c r="R40" s="58">
        <f t="shared" ca="1" si="11"/>
        <v>0</v>
      </c>
      <c r="S40" s="58">
        <f t="shared" ca="1" si="11"/>
        <v>0</v>
      </c>
      <c r="T40" s="58">
        <f t="shared" ca="1" si="11"/>
        <v>0</v>
      </c>
      <c r="U40" s="58">
        <f t="shared" ca="1" si="11"/>
        <v>0</v>
      </c>
      <c r="V40" s="58"/>
      <c r="W40" s="58">
        <f t="shared" ca="1" si="19"/>
        <v>-0.32615000009536699</v>
      </c>
      <c r="X40" s="58">
        <f t="shared" ca="1" si="19"/>
        <v>0</v>
      </c>
      <c r="Y40" s="58">
        <f t="shared" ca="1" si="19"/>
        <v>0</v>
      </c>
      <c r="Z40" s="58">
        <f t="shared" ca="1" si="19"/>
        <v>0</v>
      </c>
      <c r="AA40" s="58">
        <f t="shared" ca="1" si="19"/>
        <v>0</v>
      </c>
      <c r="AB40" s="58">
        <f t="shared" ca="1" si="19"/>
        <v>0</v>
      </c>
      <c r="AC40" s="58">
        <f t="shared" ca="1" si="19"/>
        <v>0</v>
      </c>
      <c r="AD40" s="58">
        <f t="shared" ca="1" si="19"/>
        <v>0</v>
      </c>
      <c r="AE40" s="58">
        <f t="shared" ca="1" si="19"/>
        <v>0</v>
      </c>
      <c r="AF40" s="58">
        <f t="shared" ca="1" si="19"/>
        <v>0</v>
      </c>
      <c r="AG40" s="58">
        <f t="shared" ca="1" si="19"/>
        <v>0</v>
      </c>
      <c r="AH40" s="59"/>
      <c r="AI40" s="60">
        <v>5</v>
      </c>
      <c r="AJ40" s="59">
        <f t="shared" ca="1" si="12"/>
        <v>15</v>
      </c>
    </row>
    <row r="41" spans="1:36" ht="13.8" x14ac:dyDescent="0.3">
      <c r="A41" s="54" t="str">
        <f t="shared" ca="1" si="9"/>
        <v>alp_6_1</v>
      </c>
      <c r="B41" s="54">
        <f t="shared" ca="1" si="9"/>
        <v>2.4969799518585201</v>
      </c>
      <c r="C41" s="54">
        <f t="shared" ca="1" si="9"/>
        <v>-7.0600002072751496E-3</v>
      </c>
      <c r="D41" s="54">
        <f t="shared" ca="1" si="9"/>
        <v>2.8761799335479701</v>
      </c>
      <c r="E41" s="13"/>
      <c r="F41" s="49">
        <v>25</v>
      </c>
      <c r="G41" s="61" t="str">
        <f t="shared" ca="1" si="10"/>
        <v>alp</v>
      </c>
      <c r="H41" s="55"/>
      <c r="I41" s="55"/>
      <c r="J41" s="57"/>
      <c r="K41" s="58">
        <f t="shared" ca="1" si="11"/>
        <v>2.4969799518585201</v>
      </c>
      <c r="L41" s="58">
        <f t="shared" ca="1" si="11"/>
        <v>0</v>
      </c>
      <c r="M41" s="58">
        <f t="shared" ca="1" si="11"/>
        <v>0</v>
      </c>
      <c r="N41" s="58">
        <f t="shared" ca="1" si="11"/>
        <v>0</v>
      </c>
      <c r="O41" s="58">
        <f t="shared" ca="1" si="11"/>
        <v>0</v>
      </c>
      <c r="P41" s="58">
        <f t="shared" ca="1" si="11"/>
        <v>0</v>
      </c>
      <c r="Q41" s="58">
        <f t="shared" ca="1" si="11"/>
        <v>0</v>
      </c>
      <c r="R41" s="58">
        <f t="shared" ca="1" si="11"/>
        <v>0</v>
      </c>
      <c r="S41" s="58">
        <f t="shared" ca="1" si="11"/>
        <v>0</v>
      </c>
      <c r="T41" s="58">
        <f t="shared" ca="1" si="11"/>
        <v>0</v>
      </c>
      <c r="U41" s="58">
        <f t="shared" ca="1" si="11"/>
        <v>0</v>
      </c>
      <c r="V41" s="58"/>
      <c r="W41" s="58">
        <f t="shared" ca="1" si="19"/>
        <v>-7.0600002072751496E-3</v>
      </c>
      <c r="X41" s="58">
        <f t="shared" ca="1" si="19"/>
        <v>0</v>
      </c>
      <c r="Y41" s="58">
        <f t="shared" ca="1" si="19"/>
        <v>0</v>
      </c>
      <c r="Z41" s="58">
        <f t="shared" ca="1" si="19"/>
        <v>0</v>
      </c>
      <c r="AA41" s="58">
        <f t="shared" ca="1" si="19"/>
        <v>0</v>
      </c>
      <c r="AB41" s="58">
        <f t="shared" ca="1" si="19"/>
        <v>0</v>
      </c>
      <c r="AC41" s="58">
        <f t="shared" ca="1" si="19"/>
        <v>0</v>
      </c>
      <c r="AD41" s="58">
        <f t="shared" ca="1" si="19"/>
        <v>0</v>
      </c>
      <c r="AE41" s="58">
        <f t="shared" ca="1" si="19"/>
        <v>0</v>
      </c>
      <c r="AF41" s="58">
        <f t="shared" ca="1" si="19"/>
        <v>0</v>
      </c>
      <c r="AG41" s="58">
        <f t="shared" ca="1" si="19"/>
        <v>0</v>
      </c>
      <c r="AH41" s="59"/>
      <c r="AI41" s="60">
        <v>5</v>
      </c>
      <c r="AJ41" s="59">
        <f t="shared" ca="1" si="12"/>
        <v>15</v>
      </c>
    </row>
    <row r="42" spans="1:36" ht="13.8" x14ac:dyDescent="0.3">
      <c r="A42" s="54" t="str">
        <f t="shared" ca="1" si="9"/>
        <v>alp_6_2</v>
      </c>
      <c r="B42" s="54">
        <f t="shared" ca="1" si="9"/>
        <v>6.8410902023315403</v>
      </c>
      <c r="C42" s="54">
        <f t="shared" ca="1" si="9"/>
        <v>0.76204001903533902</v>
      </c>
      <c r="D42" s="54">
        <f t="shared" ca="1" si="9"/>
        <v>0.62467002868652299</v>
      </c>
      <c r="E42" s="13"/>
      <c r="F42" s="49">
        <v>26</v>
      </c>
      <c r="G42" s="61" t="str">
        <f t="shared" ca="1" si="10"/>
        <v>alp</v>
      </c>
      <c r="H42" s="55"/>
      <c r="I42" s="55"/>
      <c r="J42" s="57"/>
      <c r="K42" s="58">
        <f t="shared" ca="1" si="11"/>
        <v>6.8410902023315403</v>
      </c>
      <c r="L42" s="58">
        <f t="shared" ca="1" si="11"/>
        <v>0</v>
      </c>
      <c r="M42" s="58">
        <f t="shared" ca="1" si="11"/>
        <v>0</v>
      </c>
      <c r="N42" s="58">
        <f t="shared" ca="1" si="11"/>
        <v>0</v>
      </c>
      <c r="O42" s="58">
        <f t="shared" ca="1" si="11"/>
        <v>0</v>
      </c>
      <c r="P42" s="58">
        <f t="shared" ca="1" si="11"/>
        <v>0</v>
      </c>
      <c r="Q42" s="58">
        <f t="shared" ca="1" si="11"/>
        <v>0</v>
      </c>
      <c r="R42" s="58">
        <f t="shared" ca="1" si="11"/>
        <v>0</v>
      </c>
      <c r="S42" s="58">
        <f t="shared" ca="1" si="11"/>
        <v>0</v>
      </c>
      <c r="T42" s="58">
        <f t="shared" ca="1" si="11"/>
        <v>0</v>
      </c>
      <c r="U42" s="58">
        <f t="shared" ca="1" si="11"/>
        <v>0</v>
      </c>
      <c r="V42" s="58"/>
      <c r="W42" s="58">
        <f t="shared" ca="1" si="19"/>
        <v>0.76204001903533902</v>
      </c>
      <c r="X42" s="58">
        <f t="shared" ca="1" si="19"/>
        <v>0</v>
      </c>
      <c r="Y42" s="58">
        <f t="shared" ca="1" si="19"/>
        <v>0</v>
      </c>
      <c r="Z42" s="58">
        <f t="shared" ca="1" si="19"/>
        <v>0</v>
      </c>
      <c r="AA42" s="58">
        <f t="shared" ca="1" si="19"/>
        <v>0</v>
      </c>
      <c r="AB42" s="58">
        <f t="shared" ca="1" si="19"/>
        <v>0</v>
      </c>
      <c r="AC42" s="58">
        <f t="shared" ca="1" si="19"/>
        <v>0</v>
      </c>
      <c r="AD42" s="58">
        <f t="shared" ca="1" si="19"/>
        <v>0</v>
      </c>
      <c r="AE42" s="58">
        <f t="shared" ca="1" si="19"/>
        <v>0</v>
      </c>
      <c r="AF42" s="58">
        <f t="shared" ca="1" si="19"/>
        <v>0</v>
      </c>
      <c r="AG42" s="58">
        <f t="shared" ca="1" si="19"/>
        <v>0</v>
      </c>
      <c r="AH42" s="59"/>
      <c r="AI42" s="60">
        <v>5</v>
      </c>
      <c r="AJ42" s="59">
        <f t="shared" ca="1" si="12"/>
        <v>15</v>
      </c>
    </row>
    <row r="43" spans="1:36" ht="13.8" x14ac:dyDescent="0.3">
      <c r="A43" s="54" t="str">
        <f t="shared" ca="1" si="9"/>
        <v>alp_6_3</v>
      </c>
      <c r="B43" s="54">
        <f t="shared" ca="1" si="9"/>
        <v>3.3487401008606001</v>
      </c>
      <c r="C43" s="54">
        <f t="shared" ca="1" si="9"/>
        <v>-1.1894199848175</v>
      </c>
      <c r="D43" s="54">
        <f t="shared" ca="1" si="9"/>
        <v>-1.47801005840302</v>
      </c>
      <c r="E43" s="13"/>
      <c r="F43" s="49">
        <v>27</v>
      </c>
      <c r="G43" s="61" t="str">
        <f t="shared" ca="1" si="10"/>
        <v>alp</v>
      </c>
      <c r="H43" s="55"/>
      <c r="I43" s="55"/>
      <c r="J43" s="57"/>
      <c r="K43" s="58">
        <f t="shared" ca="1" si="11"/>
        <v>3.3487401008606001</v>
      </c>
      <c r="L43" s="58">
        <f t="shared" ca="1" si="11"/>
        <v>0</v>
      </c>
      <c r="M43" s="58">
        <f t="shared" ca="1" si="11"/>
        <v>0</v>
      </c>
      <c r="N43" s="58">
        <f t="shared" ca="1" si="11"/>
        <v>0</v>
      </c>
      <c r="O43" s="58">
        <f t="shared" ca="1" si="11"/>
        <v>0</v>
      </c>
      <c r="P43" s="58">
        <f t="shared" ca="1" si="11"/>
        <v>0</v>
      </c>
      <c r="Q43" s="58">
        <f t="shared" ca="1" si="11"/>
        <v>0</v>
      </c>
      <c r="R43" s="58">
        <f t="shared" ca="1" si="11"/>
        <v>0</v>
      </c>
      <c r="S43" s="58">
        <f t="shared" ca="1" si="11"/>
        <v>0</v>
      </c>
      <c r="T43" s="58">
        <f t="shared" ca="1" si="11"/>
        <v>0</v>
      </c>
      <c r="U43" s="58">
        <f t="shared" ca="1" si="11"/>
        <v>0</v>
      </c>
      <c r="V43" s="58"/>
      <c r="W43" s="58">
        <f t="shared" ca="1" si="19"/>
        <v>-1.1894199848175</v>
      </c>
      <c r="X43" s="58">
        <f t="shared" ca="1" si="19"/>
        <v>0</v>
      </c>
      <c r="Y43" s="58">
        <f t="shared" ca="1" si="19"/>
        <v>0</v>
      </c>
      <c r="Z43" s="58">
        <f t="shared" ca="1" si="19"/>
        <v>0</v>
      </c>
      <c r="AA43" s="58">
        <f t="shared" ca="1" si="19"/>
        <v>0</v>
      </c>
      <c r="AB43" s="58">
        <f t="shared" ca="1" si="19"/>
        <v>0</v>
      </c>
      <c r="AC43" s="58">
        <f t="shared" ca="1" si="19"/>
        <v>0</v>
      </c>
      <c r="AD43" s="58">
        <f t="shared" ca="1" si="19"/>
        <v>0</v>
      </c>
      <c r="AE43" s="58">
        <f t="shared" ca="1" si="19"/>
        <v>0</v>
      </c>
      <c r="AF43" s="58">
        <f t="shared" ca="1" si="19"/>
        <v>0</v>
      </c>
      <c r="AG43" s="58">
        <f t="shared" ca="1" si="19"/>
        <v>0</v>
      </c>
      <c r="AH43" s="59"/>
      <c r="AI43" s="60">
        <v>5</v>
      </c>
      <c r="AJ43" s="59">
        <f t="shared" ca="1" si="12"/>
        <v>15</v>
      </c>
    </row>
    <row r="44" spans="1:36" ht="13.8" x14ac:dyDescent="0.3">
      <c r="A44" s="54" t="str">
        <f t="shared" ca="1" si="9"/>
        <v>alp_6_4</v>
      </c>
      <c r="B44" s="54">
        <f t="shared" ca="1" si="9"/>
        <v>1.82377004623413</v>
      </c>
      <c r="C44" s="54">
        <f t="shared" ca="1" si="9"/>
        <v>0.391559988260269</v>
      </c>
      <c r="D44" s="54">
        <f t="shared" ca="1" si="9"/>
        <v>2.97045993804932</v>
      </c>
      <c r="E44" s="13"/>
      <c r="F44" s="49">
        <v>28</v>
      </c>
      <c r="G44" s="61" t="str">
        <f t="shared" ca="1" si="10"/>
        <v>alp</v>
      </c>
      <c r="H44" s="55"/>
      <c r="I44" s="55"/>
      <c r="J44" s="57"/>
      <c r="K44" s="58">
        <f t="shared" ca="1" si="11"/>
        <v>1.82377004623413</v>
      </c>
      <c r="L44" s="58">
        <f t="shared" ca="1" si="11"/>
        <v>0</v>
      </c>
      <c r="M44" s="58">
        <f t="shared" ca="1" si="11"/>
        <v>0</v>
      </c>
      <c r="N44" s="58">
        <f t="shared" ca="1" si="11"/>
        <v>0</v>
      </c>
      <c r="O44" s="58">
        <f t="shared" ca="1" si="11"/>
        <v>0</v>
      </c>
      <c r="P44" s="58">
        <f t="shared" ca="1" si="11"/>
        <v>0</v>
      </c>
      <c r="Q44" s="58">
        <f t="shared" ca="1" si="11"/>
        <v>0</v>
      </c>
      <c r="R44" s="58">
        <f t="shared" ca="1" si="11"/>
        <v>0</v>
      </c>
      <c r="S44" s="58">
        <f t="shared" ca="1" si="11"/>
        <v>0</v>
      </c>
      <c r="T44" s="58">
        <f t="shared" ca="1" si="11"/>
        <v>0</v>
      </c>
      <c r="U44" s="58">
        <f t="shared" ca="1" si="11"/>
        <v>0</v>
      </c>
      <c r="V44" s="58"/>
      <c r="W44" s="58">
        <f t="shared" ca="1" si="19"/>
        <v>0.391559988260269</v>
      </c>
      <c r="X44" s="58">
        <f t="shared" ca="1" si="19"/>
        <v>0</v>
      </c>
      <c r="Y44" s="58">
        <f t="shared" ca="1" si="19"/>
        <v>0</v>
      </c>
      <c r="Z44" s="58">
        <f t="shared" ca="1" si="19"/>
        <v>0</v>
      </c>
      <c r="AA44" s="58">
        <f t="shared" ca="1" si="19"/>
        <v>0</v>
      </c>
      <c r="AB44" s="58">
        <f t="shared" ca="1" si="19"/>
        <v>0</v>
      </c>
      <c r="AC44" s="58">
        <f t="shared" ca="1" si="19"/>
        <v>0</v>
      </c>
      <c r="AD44" s="58">
        <f t="shared" ca="1" si="19"/>
        <v>0</v>
      </c>
      <c r="AE44" s="58">
        <f t="shared" ca="1" si="19"/>
        <v>0</v>
      </c>
      <c r="AF44" s="58">
        <f t="shared" ca="1" si="19"/>
        <v>0</v>
      </c>
      <c r="AG44" s="58">
        <f t="shared" ca="1" si="19"/>
        <v>0</v>
      </c>
      <c r="AH44" s="59"/>
      <c r="AI44" s="60">
        <v>5</v>
      </c>
      <c r="AJ44" s="59">
        <f t="shared" ca="1" si="12"/>
        <v>15</v>
      </c>
    </row>
    <row r="45" spans="1:36" ht="13.8" x14ac:dyDescent="0.3">
      <c r="A45" s="54" t="str">
        <f t="shared" ca="1" si="9"/>
        <v>alp_6_5</v>
      </c>
      <c r="B45" s="54">
        <f t="shared" ca="1" si="9"/>
        <v>3.63841009140015</v>
      </c>
      <c r="C45" s="54">
        <f t="shared" ca="1" si="9"/>
        <v>0.120870001614094</v>
      </c>
      <c r="D45" s="54">
        <f t="shared" ca="1" si="9"/>
        <v>-2.62737011909485</v>
      </c>
      <c r="E45" s="13"/>
      <c r="F45" s="49">
        <v>29</v>
      </c>
      <c r="G45" s="61" t="str">
        <f t="shared" ca="1" si="10"/>
        <v>alp</v>
      </c>
      <c r="H45" s="55"/>
      <c r="I45" s="55"/>
      <c r="J45" s="57"/>
      <c r="K45" s="58">
        <f t="shared" ca="1" si="11"/>
        <v>3.63841009140015</v>
      </c>
      <c r="L45" s="58">
        <f t="shared" ca="1" si="11"/>
        <v>0</v>
      </c>
      <c r="M45" s="58">
        <f t="shared" ca="1" si="11"/>
        <v>0</v>
      </c>
      <c r="N45" s="58">
        <f t="shared" ca="1" si="11"/>
        <v>0</v>
      </c>
      <c r="O45" s="58">
        <f t="shared" ca="1" si="11"/>
        <v>0</v>
      </c>
      <c r="P45" s="58">
        <f t="shared" ca="1" si="11"/>
        <v>0</v>
      </c>
      <c r="Q45" s="58">
        <f t="shared" ca="1" si="11"/>
        <v>0</v>
      </c>
      <c r="R45" s="58">
        <f t="shared" ca="1" si="11"/>
        <v>0</v>
      </c>
      <c r="S45" s="58">
        <f t="shared" ca="1" si="11"/>
        <v>0</v>
      </c>
      <c r="T45" s="58">
        <f t="shared" ca="1" si="11"/>
        <v>0</v>
      </c>
      <c r="U45" s="58">
        <f t="shared" ca="1" si="11"/>
        <v>0</v>
      </c>
      <c r="V45" s="58"/>
      <c r="W45" s="58">
        <f t="shared" ca="1" si="19"/>
        <v>0.120870001614094</v>
      </c>
      <c r="X45" s="58">
        <f t="shared" ca="1" si="19"/>
        <v>0</v>
      </c>
      <c r="Y45" s="58">
        <f t="shared" ca="1" si="19"/>
        <v>0</v>
      </c>
      <c r="Z45" s="58">
        <f t="shared" ca="1" si="19"/>
        <v>0</v>
      </c>
      <c r="AA45" s="58">
        <f t="shared" ca="1" si="19"/>
        <v>0</v>
      </c>
      <c r="AB45" s="58">
        <f t="shared" ca="1" si="19"/>
        <v>0</v>
      </c>
      <c r="AC45" s="58">
        <f t="shared" ca="1" si="19"/>
        <v>0</v>
      </c>
      <c r="AD45" s="58">
        <f t="shared" ca="1" si="19"/>
        <v>0</v>
      </c>
      <c r="AE45" s="58">
        <f t="shared" ca="1" si="19"/>
        <v>0</v>
      </c>
      <c r="AF45" s="58">
        <f t="shared" ca="1" si="19"/>
        <v>0</v>
      </c>
      <c r="AG45" s="58">
        <f t="shared" ca="1" si="19"/>
        <v>0</v>
      </c>
      <c r="AH45" s="59"/>
      <c r="AI45" s="60">
        <v>5</v>
      </c>
      <c r="AJ45" s="59">
        <f t="shared" ca="1" si="12"/>
        <v>15</v>
      </c>
    </row>
    <row r="46" spans="1:36" ht="13.8" x14ac:dyDescent="0.3">
      <c r="A46" s="54" t="str">
        <f t="shared" ca="1" si="9"/>
        <v>alp_7_1</v>
      </c>
      <c r="B46" s="54">
        <f t="shared" ca="1" si="9"/>
        <v>3.5018899440765399</v>
      </c>
      <c r="C46" s="54">
        <f t="shared" ca="1" si="9"/>
        <v>3.0465099811553999</v>
      </c>
      <c r="D46" s="54">
        <f t="shared" ca="1" si="9"/>
        <v>0.30478999018669101</v>
      </c>
      <c r="E46" s="13"/>
      <c r="F46" s="49">
        <v>30</v>
      </c>
      <c r="G46" s="61" t="str">
        <f t="shared" ca="1" si="10"/>
        <v>alp</v>
      </c>
      <c r="H46" s="55"/>
      <c r="I46" s="55"/>
      <c r="J46" s="57"/>
      <c r="K46" s="58">
        <f t="shared" ca="1" si="11"/>
        <v>3.5018899440765399</v>
      </c>
      <c r="L46" s="58">
        <f t="shared" ca="1" si="11"/>
        <v>0</v>
      </c>
      <c r="M46" s="58">
        <f t="shared" ca="1" si="11"/>
        <v>0</v>
      </c>
      <c r="N46" s="58">
        <f t="shared" ca="1" si="11"/>
        <v>0</v>
      </c>
      <c r="O46" s="58">
        <f t="shared" ca="1" si="11"/>
        <v>0</v>
      </c>
      <c r="P46" s="58">
        <f t="shared" ca="1" si="11"/>
        <v>0</v>
      </c>
      <c r="Q46" s="58">
        <f t="shared" ca="1" si="11"/>
        <v>0</v>
      </c>
      <c r="R46" s="58">
        <f t="shared" ca="1" si="11"/>
        <v>0</v>
      </c>
      <c r="S46" s="58">
        <f t="shared" ca="1" si="11"/>
        <v>0</v>
      </c>
      <c r="T46" s="58">
        <f t="shared" ca="1" si="11"/>
        <v>0</v>
      </c>
      <c r="U46" s="58">
        <f t="shared" ca="1" si="11"/>
        <v>0</v>
      </c>
      <c r="V46" s="58"/>
      <c r="W46" s="58">
        <f t="shared" ca="1" si="19"/>
        <v>3.0465099811553999</v>
      </c>
      <c r="X46" s="58">
        <f t="shared" ca="1" si="19"/>
        <v>0</v>
      </c>
      <c r="Y46" s="58">
        <f t="shared" ca="1" si="19"/>
        <v>0</v>
      </c>
      <c r="Z46" s="58">
        <f t="shared" ca="1" si="19"/>
        <v>0</v>
      </c>
      <c r="AA46" s="58">
        <f t="shared" ca="1" si="19"/>
        <v>0</v>
      </c>
      <c r="AB46" s="58">
        <f t="shared" ca="1" si="19"/>
        <v>0</v>
      </c>
      <c r="AC46" s="58">
        <f t="shared" ca="1" si="19"/>
        <v>0</v>
      </c>
      <c r="AD46" s="58">
        <f t="shared" ca="1" si="19"/>
        <v>0</v>
      </c>
      <c r="AE46" s="58">
        <f t="shared" ca="1" si="19"/>
        <v>0</v>
      </c>
      <c r="AF46" s="58">
        <f t="shared" ca="1" si="19"/>
        <v>0</v>
      </c>
      <c r="AG46" s="58">
        <f t="shared" ca="1" si="19"/>
        <v>0</v>
      </c>
      <c r="AH46" s="59"/>
      <c r="AI46" s="60">
        <v>5</v>
      </c>
      <c r="AJ46" s="59">
        <f t="shared" ca="1" si="12"/>
        <v>15</v>
      </c>
    </row>
    <row r="47" spans="1:36" ht="13.8" x14ac:dyDescent="0.3">
      <c r="A47" s="54" t="str">
        <f t="shared" ca="1" si="9"/>
        <v>alp_7_2</v>
      </c>
      <c r="B47" s="54">
        <f t="shared" ca="1" si="9"/>
        <v>5.4057898521423304</v>
      </c>
      <c r="C47" s="54">
        <f t="shared" ca="1" si="9"/>
        <v>0.102219998836517</v>
      </c>
      <c r="D47" s="54">
        <f t="shared" ca="1" si="9"/>
        <v>-0.18851999938488001</v>
      </c>
      <c r="E47" s="13"/>
      <c r="F47" s="49">
        <v>31</v>
      </c>
      <c r="G47" s="61" t="str">
        <f t="shared" ca="1" si="10"/>
        <v>alp</v>
      </c>
      <c r="H47" s="55"/>
      <c r="I47" s="55"/>
      <c r="J47" s="57"/>
      <c r="K47" s="58">
        <f t="shared" ca="1" si="11"/>
        <v>5.4057898521423304</v>
      </c>
      <c r="L47" s="58">
        <f t="shared" ca="1" si="11"/>
        <v>0</v>
      </c>
      <c r="M47" s="58">
        <f t="shared" ca="1" si="11"/>
        <v>0</v>
      </c>
      <c r="N47" s="58">
        <f t="shared" ca="1" si="11"/>
        <v>0</v>
      </c>
      <c r="O47" s="58">
        <f t="shared" ca="1" si="11"/>
        <v>0</v>
      </c>
      <c r="P47" s="58">
        <f t="shared" ca="1" si="11"/>
        <v>0</v>
      </c>
      <c r="Q47" s="58">
        <f t="shared" ca="1" si="11"/>
        <v>0</v>
      </c>
      <c r="R47" s="58">
        <f t="shared" ca="1" si="11"/>
        <v>0</v>
      </c>
      <c r="S47" s="58">
        <f t="shared" ca="1" si="11"/>
        <v>0</v>
      </c>
      <c r="T47" s="58">
        <f t="shared" ca="1" si="11"/>
        <v>0</v>
      </c>
      <c r="U47" s="58">
        <f t="shared" ca="1" si="11"/>
        <v>0</v>
      </c>
      <c r="V47" s="58"/>
      <c r="W47" s="58">
        <f t="shared" ca="1" si="19"/>
        <v>0.102219998836517</v>
      </c>
      <c r="X47" s="58">
        <f t="shared" ca="1" si="19"/>
        <v>0</v>
      </c>
      <c r="Y47" s="58">
        <f t="shared" ca="1" si="19"/>
        <v>0</v>
      </c>
      <c r="Z47" s="58">
        <f t="shared" ca="1" si="19"/>
        <v>0</v>
      </c>
      <c r="AA47" s="58">
        <f t="shared" ca="1" si="19"/>
        <v>0</v>
      </c>
      <c r="AB47" s="58">
        <f t="shared" ca="1" si="19"/>
        <v>0</v>
      </c>
      <c r="AC47" s="58">
        <f t="shared" ca="1" si="19"/>
        <v>0</v>
      </c>
      <c r="AD47" s="58">
        <f t="shared" ca="1" si="19"/>
        <v>0</v>
      </c>
      <c r="AE47" s="58">
        <f t="shared" ca="1" si="19"/>
        <v>0</v>
      </c>
      <c r="AF47" s="58">
        <f t="shared" ca="1" si="19"/>
        <v>0</v>
      </c>
      <c r="AG47" s="58">
        <f t="shared" ca="1" si="19"/>
        <v>0</v>
      </c>
      <c r="AH47" s="59"/>
      <c r="AI47" s="60">
        <v>5</v>
      </c>
      <c r="AJ47" s="59">
        <f t="shared" ca="1" si="12"/>
        <v>15</v>
      </c>
    </row>
    <row r="48" spans="1:36" ht="13.8" x14ac:dyDescent="0.3">
      <c r="A48" s="54" t="str">
        <f t="shared" ca="1" si="9"/>
        <v>alp_7_3</v>
      </c>
      <c r="B48" s="54">
        <f t="shared" ca="1" si="9"/>
        <v>4.4131798744201696</v>
      </c>
      <c r="C48" s="54">
        <f t="shared" ca="1" si="9"/>
        <v>2.5175399780273402</v>
      </c>
      <c r="D48" s="54">
        <f t="shared" ca="1" si="9"/>
        <v>1.13729000091553</v>
      </c>
      <c r="E48" s="13"/>
      <c r="F48" s="49">
        <v>32</v>
      </c>
      <c r="G48" s="61" t="str">
        <f t="shared" ca="1" si="10"/>
        <v>alp</v>
      </c>
      <c r="H48" s="55"/>
      <c r="I48" s="55"/>
      <c r="J48" s="57"/>
      <c r="K48" s="58">
        <f t="shared" ca="1" si="11"/>
        <v>4.4131798744201696</v>
      </c>
      <c r="L48" s="58">
        <f t="shared" ca="1" si="11"/>
        <v>0</v>
      </c>
      <c r="M48" s="58">
        <f t="shared" ca="1" si="11"/>
        <v>0</v>
      </c>
      <c r="N48" s="58">
        <f t="shared" ca="1" si="11"/>
        <v>0</v>
      </c>
      <c r="O48" s="58">
        <f t="shared" ca="1" si="11"/>
        <v>0</v>
      </c>
      <c r="P48" s="58">
        <f t="shared" ca="1" si="11"/>
        <v>0</v>
      </c>
      <c r="Q48" s="58">
        <f t="shared" ca="1" si="11"/>
        <v>0</v>
      </c>
      <c r="R48" s="58">
        <f t="shared" ca="1" si="11"/>
        <v>0</v>
      </c>
      <c r="S48" s="58">
        <f t="shared" ca="1" si="11"/>
        <v>0</v>
      </c>
      <c r="T48" s="58">
        <f t="shared" ca="1" si="11"/>
        <v>0</v>
      </c>
      <c r="U48" s="58">
        <f t="shared" ca="1" si="11"/>
        <v>0</v>
      </c>
      <c r="V48" s="58"/>
      <c r="W48" s="58">
        <f t="shared" ca="1" si="19"/>
        <v>2.5175399780273402</v>
      </c>
      <c r="X48" s="58">
        <f t="shared" ca="1" si="19"/>
        <v>0</v>
      </c>
      <c r="Y48" s="58">
        <f t="shared" ca="1" si="19"/>
        <v>0</v>
      </c>
      <c r="Z48" s="58">
        <f t="shared" ca="1" si="19"/>
        <v>0</v>
      </c>
      <c r="AA48" s="58">
        <f t="shared" ca="1" si="19"/>
        <v>0</v>
      </c>
      <c r="AB48" s="58">
        <f t="shared" ca="1" si="19"/>
        <v>0</v>
      </c>
      <c r="AC48" s="58">
        <f t="shared" ca="1" si="19"/>
        <v>0</v>
      </c>
      <c r="AD48" s="58">
        <f t="shared" ca="1" si="19"/>
        <v>0</v>
      </c>
      <c r="AE48" s="58">
        <f t="shared" ca="1" si="19"/>
        <v>0</v>
      </c>
      <c r="AF48" s="58">
        <f t="shared" ca="1" si="19"/>
        <v>0</v>
      </c>
      <c r="AG48" s="58">
        <f t="shared" ca="1" si="19"/>
        <v>0</v>
      </c>
      <c r="AH48" s="59"/>
      <c r="AI48" s="60">
        <v>5</v>
      </c>
      <c r="AJ48" s="59">
        <f t="shared" ca="1" si="12"/>
        <v>15</v>
      </c>
    </row>
    <row r="49" spans="1:36" ht="13.8" x14ac:dyDescent="0.3">
      <c r="A49" s="54" t="str">
        <f t="shared" ca="1" si="9"/>
        <v>alp_7_4</v>
      </c>
      <c r="B49" s="54">
        <f t="shared" ca="1" si="9"/>
        <v>2.9879400730133101</v>
      </c>
      <c r="C49" s="54">
        <f t="shared" ca="1" si="9"/>
        <v>2.4185700416564901</v>
      </c>
      <c r="D49" s="54">
        <f t="shared" ca="1" si="9"/>
        <v>-0.27667999267578097</v>
      </c>
      <c r="E49" s="13"/>
      <c r="F49" s="49">
        <v>33</v>
      </c>
      <c r="G49" s="61" t="str">
        <f t="shared" ca="1" si="10"/>
        <v>alp</v>
      </c>
      <c r="H49" s="55"/>
      <c r="I49" s="55"/>
      <c r="J49" s="57"/>
      <c r="K49" s="58">
        <f t="shared" ca="1" si="11"/>
        <v>2.9879400730133101</v>
      </c>
      <c r="L49" s="58">
        <f t="shared" ca="1" si="11"/>
        <v>0</v>
      </c>
      <c r="M49" s="58">
        <f t="shared" ca="1" si="11"/>
        <v>0</v>
      </c>
      <c r="N49" s="58">
        <f t="shared" ca="1" si="11"/>
        <v>0</v>
      </c>
      <c r="O49" s="58">
        <f t="shared" ca="1" si="11"/>
        <v>0</v>
      </c>
      <c r="P49" s="58">
        <f t="shared" ca="1" si="11"/>
        <v>0</v>
      </c>
      <c r="Q49" s="58">
        <f t="shared" ca="1" si="11"/>
        <v>0</v>
      </c>
      <c r="R49" s="58">
        <f t="shared" ca="1" si="11"/>
        <v>0</v>
      </c>
      <c r="S49" s="58">
        <f t="shared" ca="1" si="11"/>
        <v>0</v>
      </c>
      <c r="T49" s="58">
        <f t="shared" ca="1" si="11"/>
        <v>0</v>
      </c>
      <c r="U49" s="58">
        <f t="shared" ca="1" si="11"/>
        <v>0</v>
      </c>
      <c r="V49" s="58"/>
      <c r="W49" s="58">
        <f t="shared" ca="1" si="19"/>
        <v>2.4185700416564901</v>
      </c>
      <c r="X49" s="58">
        <f t="shared" ca="1" si="19"/>
        <v>0</v>
      </c>
      <c r="Y49" s="58">
        <f t="shared" ca="1" si="19"/>
        <v>0</v>
      </c>
      <c r="Z49" s="58">
        <f t="shared" ca="1" si="19"/>
        <v>0</v>
      </c>
      <c r="AA49" s="58">
        <f t="shared" ca="1" si="19"/>
        <v>0</v>
      </c>
      <c r="AB49" s="58">
        <f t="shared" ca="1" si="19"/>
        <v>0</v>
      </c>
      <c r="AC49" s="58">
        <f t="shared" ca="1" si="19"/>
        <v>0</v>
      </c>
      <c r="AD49" s="58">
        <f t="shared" ca="1" si="19"/>
        <v>0</v>
      </c>
      <c r="AE49" s="58">
        <f t="shared" ca="1" si="19"/>
        <v>0</v>
      </c>
      <c r="AF49" s="58">
        <f t="shared" ca="1" si="19"/>
        <v>0</v>
      </c>
      <c r="AG49" s="58">
        <f t="shared" ca="1" si="19"/>
        <v>0</v>
      </c>
      <c r="AH49" s="59"/>
      <c r="AI49" s="60">
        <v>5</v>
      </c>
      <c r="AJ49" s="59">
        <f t="shared" ca="1" si="12"/>
        <v>15</v>
      </c>
    </row>
    <row r="50" spans="1:36" ht="13.8" x14ac:dyDescent="0.3">
      <c r="A50" s="54" t="str">
        <f t="shared" ca="1" si="9"/>
        <v>alp_7_5</v>
      </c>
      <c r="B50" s="54">
        <f t="shared" ca="1" si="9"/>
        <v>6.0517201423645002</v>
      </c>
      <c r="C50" s="54">
        <f t="shared" ca="1" si="9"/>
        <v>0.36028000712394698</v>
      </c>
      <c r="D50" s="54">
        <f t="shared" ca="1" si="9"/>
        <v>1.03184998035431</v>
      </c>
      <c r="E50" s="13"/>
      <c r="F50" s="49">
        <v>34</v>
      </c>
      <c r="G50" s="61" t="str">
        <f t="shared" ca="1" si="10"/>
        <v>alp</v>
      </c>
      <c r="H50" s="55"/>
      <c r="I50" s="55"/>
      <c r="J50" s="57"/>
      <c r="K50" s="58">
        <f t="shared" ref="K50:U73" ca="1" si="20">IF($C$5=1,IF($G50=K$13,$B50,0),IF($H50=K$14,$B50,0))</f>
        <v>6.0517201423645002</v>
      </c>
      <c r="L50" s="58">
        <f t="shared" ca="1" si="20"/>
        <v>0</v>
      </c>
      <c r="M50" s="58">
        <f t="shared" ca="1" si="20"/>
        <v>0</v>
      </c>
      <c r="N50" s="58">
        <f t="shared" ca="1" si="20"/>
        <v>0</v>
      </c>
      <c r="O50" s="58">
        <f t="shared" ca="1" si="20"/>
        <v>0</v>
      </c>
      <c r="P50" s="58">
        <f t="shared" ca="1" si="20"/>
        <v>0</v>
      </c>
      <c r="Q50" s="58">
        <f t="shared" ca="1" si="20"/>
        <v>0</v>
      </c>
      <c r="R50" s="58">
        <f t="shared" ca="1" si="20"/>
        <v>0</v>
      </c>
      <c r="S50" s="58">
        <f t="shared" ca="1" si="20"/>
        <v>0</v>
      </c>
      <c r="T50" s="58">
        <f t="shared" ca="1" si="20"/>
        <v>0</v>
      </c>
      <c r="U50" s="58">
        <f t="shared" ca="1" si="20"/>
        <v>0</v>
      </c>
      <c r="V50" s="58"/>
      <c r="W50" s="58">
        <f t="shared" ca="1" si="19"/>
        <v>0.36028000712394698</v>
      </c>
      <c r="X50" s="58">
        <f t="shared" ca="1" si="19"/>
        <v>0</v>
      </c>
      <c r="Y50" s="58">
        <f t="shared" ca="1" si="19"/>
        <v>0</v>
      </c>
      <c r="Z50" s="58">
        <f t="shared" ca="1" si="19"/>
        <v>0</v>
      </c>
      <c r="AA50" s="58">
        <f t="shared" ca="1" si="19"/>
        <v>0</v>
      </c>
      <c r="AB50" s="58">
        <f t="shared" ca="1" si="19"/>
        <v>0</v>
      </c>
      <c r="AC50" s="58">
        <f t="shared" ca="1" si="19"/>
        <v>0</v>
      </c>
      <c r="AD50" s="58">
        <f t="shared" ca="1" si="19"/>
        <v>0</v>
      </c>
      <c r="AE50" s="58">
        <f t="shared" ca="1" si="19"/>
        <v>0</v>
      </c>
      <c r="AF50" s="58">
        <f t="shared" ca="1" si="19"/>
        <v>0</v>
      </c>
      <c r="AG50" s="58">
        <f t="shared" ca="1" si="19"/>
        <v>0</v>
      </c>
      <c r="AH50" s="59"/>
      <c r="AI50" s="60">
        <v>5</v>
      </c>
      <c r="AJ50" s="59">
        <f t="shared" ca="1" si="12"/>
        <v>15</v>
      </c>
    </row>
    <row r="51" spans="1:36" ht="13.8" x14ac:dyDescent="0.3">
      <c r="A51" s="54" t="str">
        <f t="shared" ca="1" si="9"/>
        <v>alp_8_1</v>
      </c>
      <c r="B51" s="54">
        <f t="shared" ca="1" si="9"/>
        <v>4.3026800155639604</v>
      </c>
      <c r="C51" s="54">
        <f t="shared" ca="1" si="9"/>
        <v>-0.104659996926785</v>
      </c>
      <c r="D51" s="54">
        <f t="shared" ca="1" si="9"/>
        <v>-1.9703400135040301</v>
      </c>
      <c r="E51" s="13"/>
      <c r="F51" s="49">
        <v>35</v>
      </c>
      <c r="G51" s="61" t="str">
        <f t="shared" ca="1" si="10"/>
        <v>alp</v>
      </c>
      <c r="H51" s="55"/>
      <c r="I51" s="55"/>
      <c r="J51" s="57"/>
      <c r="K51" s="58">
        <f t="shared" ca="1" si="20"/>
        <v>4.3026800155639604</v>
      </c>
      <c r="L51" s="58">
        <f t="shared" ca="1" si="20"/>
        <v>0</v>
      </c>
      <c r="M51" s="58">
        <f t="shared" ca="1" si="20"/>
        <v>0</v>
      </c>
      <c r="N51" s="58">
        <f t="shared" ca="1" si="20"/>
        <v>0</v>
      </c>
      <c r="O51" s="58">
        <f t="shared" ca="1" si="20"/>
        <v>0</v>
      </c>
      <c r="P51" s="58">
        <f t="shared" ca="1" si="20"/>
        <v>0</v>
      </c>
      <c r="Q51" s="58">
        <f t="shared" ca="1" si="20"/>
        <v>0</v>
      </c>
      <c r="R51" s="58">
        <f t="shared" ca="1" si="20"/>
        <v>0</v>
      </c>
      <c r="S51" s="58">
        <f t="shared" ca="1" si="20"/>
        <v>0</v>
      </c>
      <c r="T51" s="58">
        <f t="shared" ca="1" si="20"/>
        <v>0</v>
      </c>
      <c r="U51" s="58">
        <f t="shared" ca="1" si="20"/>
        <v>0</v>
      </c>
      <c r="V51" s="58"/>
      <c r="W51" s="58">
        <f t="shared" ca="1" si="19"/>
        <v>-0.104659996926785</v>
      </c>
      <c r="X51" s="58">
        <f t="shared" ca="1" si="19"/>
        <v>0</v>
      </c>
      <c r="Y51" s="58">
        <f t="shared" ca="1" si="19"/>
        <v>0</v>
      </c>
      <c r="Z51" s="58">
        <f t="shared" ca="1" si="19"/>
        <v>0</v>
      </c>
      <c r="AA51" s="58">
        <f t="shared" ca="1" si="19"/>
        <v>0</v>
      </c>
      <c r="AB51" s="58">
        <f t="shared" ca="1" si="19"/>
        <v>0</v>
      </c>
      <c r="AC51" s="58">
        <f t="shared" ca="1" si="19"/>
        <v>0</v>
      </c>
      <c r="AD51" s="58">
        <f t="shared" ca="1" si="19"/>
        <v>0</v>
      </c>
      <c r="AE51" s="58">
        <f t="shared" ca="1" si="19"/>
        <v>0</v>
      </c>
      <c r="AF51" s="58">
        <f t="shared" ca="1" si="19"/>
        <v>0</v>
      </c>
      <c r="AG51" s="58">
        <f t="shared" ca="1" si="19"/>
        <v>0</v>
      </c>
      <c r="AH51" s="59"/>
      <c r="AI51" s="60">
        <v>5</v>
      </c>
      <c r="AJ51" s="59">
        <f t="shared" ca="1" si="12"/>
        <v>15</v>
      </c>
    </row>
    <row r="52" spans="1:36" ht="13.8" x14ac:dyDescent="0.3">
      <c r="A52" s="54" t="str">
        <f t="shared" ca="1" si="9"/>
        <v>alp_8_2</v>
      </c>
      <c r="B52" s="54">
        <f t="shared" ca="1" si="9"/>
        <v>2.5947699546814</v>
      </c>
      <c r="C52" s="54">
        <f t="shared" ca="1" si="9"/>
        <v>0.24942000210285201</v>
      </c>
      <c r="D52" s="54">
        <f t="shared" ca="1" si="9"/>
        <v>-1.6385999917984</v>
      </c>
      <c r="E52" s="13"/>
      <c r="F52" s="49">
        <v>36</v>
      </c>
      <c r="G52" s="61" t="str">
        <f t="shared" ca="1" si="10"/>
        <v>alp</v>
      </c>
      <c r="H52" s="55"/>
      <c r="I52" s="55"/>
      <c r="J52" s="57"/>
      <c r="K52" s="58">
        <f t="shared" ca="1" si="20"/>
        <v>2.5947699546814</v>
      </c>
      <c r="L52" s="58">
        <f t="shared" ca="1" si="20"/>
        <v>0</v>
      </c>
      <c r="M52" s="58">
        <f t="shared" ca="1" si="20"/>
        <v>0</v>
      </c>
      <c r="N52" s="58">
        <f t="shared" ca="1" si="20"/>
        <v>0</v>
      </c>
      <c r="O52" s="58">
        <f t="shared" ca="1" si="20"/>
        <v>0</v>
      </c>
      <c r="P52" s="58">
        <f t="shared" ca="1" si="20"/>
        <v>0</v>
      </c>
      <c r="Q52" s="58">
        <f t="shared" ca="1" si="20"/>
        <v>0</v>
      </c>
      <c r="R52" s="58">
        <f t="shared" ca="1" si="20"/>
        <v>0</v>
      </c>
      <c r="S52" s="58">
        <f t="shared" ca="1" si="20"/>
        <v>0</v>
      </c>
      <c r="T52" s="58">
        <f t="shared" ca="1" si="20"/>
        <v>0</v>
      </c>
      <c r="U52" s="58">
        <f t="shared" ca="1" si="20"/>
        <v>0</v>
      </c>
      <c r="V52" s="58"/>
      <c r="W52" s="58">
        <f t="shared" ca="1" si="19"/>
        <v>0.24942000210285201</v>
      </c>
      <c r="X52" s="58">
        <f t="shared" ca="1" si="19"/>
        <v>0</v>
      </c>
      <c r="Y52" s="58">
        <f t="shared" ca="1" si="19"/>
        <v>0</v>
      </c>
      <c r="Z52" s="58">
        <f t="shared" ca="1" si="19"/>
        <v>0</v>
      </c>
      <c r="AA52" s="58">
        <f t="shared" ca="1" si="19"/>
        <v>0</v>
      </c>
      <c r="AB52" s="58">
        <f t="shared" ca="1" si="19"/>
        <v>0</v>
      </c>
      <c r="AC52" s="58">
        <f t="shared" ca="1" si="19"/>
        <v>0</v>
      </c>
      <c r="AD52" s="58">
        <f t="shared" ca="1" si="19"/>
        <v>0</v>
      </c>
      <c r="AE52" s="58">
        <f t="shared" ca="1" si="19"/>
        <v>0</v>
      </c>
      <c r="AF52" s="58">
        <f t="shared" ca="1" si="19"/>
        <v>0</v>
      </c>
      <c r="AG52" s="58">
        <f t="shared" ca="1" si="19"/>
        <v>0</v>
      </c>
      <c r="AH52" s="59"/>
      <c r="AI52" s="60">
        <v>5</v>
      </c>
      <c r="AJ52" s="59">
        <f t="shared" ca="1" si="12"/>
        <v>15</v>
      </c>
    </row>
    <row r="53" spans="1:36" ht="13.8" x14ac:dyDescent="0.3">
      <c r="A53" s="54" t="str">
        <f t="shared" ca="1" si="9"/>
        <v>alp_8_3</v>
      </c>
      <c r="B53" s="54">
        <f t="shared" ca="1" si="9"/>
        <v>3.2545900344848602</v>
      </c>
      <c r="C53" s="54">
        <f t="shared" ca="1" si="9"/>
        <v>-4.07299995422363E-2</v>
      </c>
      <c r="D53" s="54">
        <f t="shared" ca="1" si="9"/>
        <v>-2.0321500301361102</v>
      </c>
      <c r="E53" s="13"/>
      <c r="F53" s="49">
        <v>37</v>
      </c>
      <c r="G53" s="61" t="str">
        <f t="shared" ca="1" si="10"/>
        <v>alp</v>
      </c>
      <c r="H53" s="55"/>
      <c r="I53" s="55"/>
      <c r="J53" s="57"/>
      <c r="K53" s="58">
        <f t="shared" ca="1" si="20"/>
        <v>3.2545900344848602</v>
      </c>
      <c r="L53" s="58">
        <f t="shared" ca="1" si="20"/>
        <v>0</v>
      </c>
      <c r="M53" s="58">
        <f t="shared" ca="1" si="20"/>
        <v>0</v>
      </c>
      <c r="N53" s="58">
        <f t="shared" ca="1" si="20"/>
        <v>0</v>
      </c>
      <c r="O53" s="58">
        <f t="shared" ca="1" si="20"/>
        <v>0</v>
      </c>
      <c r="P53" s="58">
        <f t="shared" ca="1" si="20"/>
        <v>0</v>
      </c>
      <c r="Q53" s="58">
        <f t="shared" ca="1" si="20"/>
        <v>0</v>
      </c>
      <c r="R53" s="58">
        <f t="shared" ca="1" si="20"/>
        <v>0</v>
      </c>
      <c r="S53" s="58">
        <f t="shared" ca="1" si="20"/>
        <v>0</v>
      </c>
      <c r="T53" s="58">
        <f t="shared" ca="1" si="20"/>
        <v>0</v>
      </c>
      <c r="U53" s="58">
        <f t="shared" ca="1" si="20"/>
        <v>0</v>
      </c>
      <c r="V53" s="58"/>
      <c r="W53" s="58">
        <f t="shared" ca="1" si="19"/>
        <v>-4.07299995422363E-2</v>
      </c>
      <c r="X53" s="58">
        <f t="shared" ca="1" si="19"/>
        <v>0</v>
      </c>
      <c r="Y53" s="58">
        <f t="shared" ca="1" si="19"/>
        <v>0</v>
      </c>
      <c r="Z53" s="58">
        <f t="shared" ca="1" si="19"/>
        <v>0</v>
      </c>
      <c r="AA53" s="58">
        <f t="shared" ca="1" si="19"/>
        <v>0</v>
      </c>
      <c r="AB53" s="58">
        <f t="shared" ca="1" si="19"/>
        <v>0</v>
      </c>
      <c r="AC53" s="58">
        <f t="shared" ca="1" si="19"/>
        <v>0</v>
      </c>
      <c r="AD53" s="58">
        <f t="shared" ca="1" si="19"/>
        <v>0</v>
      </c>
      <c r="AE53" s="58">
        <f t="shared" ca="1" si="19"/>
        <v>0</v>
      </c>
      <c r="AF53" s="58">
        <f t="shared" ca="1" si="19"/>
        <v>0</v>
      </c>
      <c r="AG53" s="58">
        <f t="shared" ca="1" si="19"/>
        <v>0</v>
      </c>
      <c r="AH53" s="59"/>
      <c r="AI53" s="60">
        <v>5</v>
      </c>
      <c r="AJ53" s="59">
        <f t="shared" ca="1" si="12"/>
        <v>15</v>
      </c>
    </row>
    <row r="54" spans="1:36" ht="13.8" x14ac:dyDescent="0.3">
      <c r="A54" s="54" t="str">
        <f t="shared" ca="1" si="9"/>
        <v>alp_8_4</v>
      </c>
      <c r="B54" s="54">
        <f t="shared" ca="1" si="9"/>
        <v>4.0995001792907697</v>
      </c>
      <c r="C54" s="54">
        <f t="shared" ca="1" si="9"/>
        <v>-1.2081999778747601</v>
      </c>
      <c r="D54" s="54">
        <f t="shared" ca="1" si="9"/>
        <v>-0.44846999645233199</v>
      </c>
      <c r="E54" s="13"/>
      <c r="F54" s="49">
        <v>38</v>
      </c>
      <c r="G54" s="61" t="str">
        <f t="shared" ca="1" si="10"/>
        <v>alp</v>
      </c>
      <c r="H54" s="55"/>
      <c r="I54" s="55"/>
      <c r="J54" s="57"/>
      <c r="K54" s="58">
        <f t="shared" ca="1" si="20"/>
        <v>4.0995001792907697</v>
      </c>
      <c r="L54" s="58">
        <f t="shared" ca="1" si="20"/>
        <v>0</v>
      </c>
      <c r="M54" s="58">
        <f t="shared" ca="1" si="20"/>
        <v>0</v>
      </c>
      <c r="N54" s="58">
        <f t="shared" ca="1" si="20"/>
        <v>0</v>
      </c>
      <c r="O54" s="58">
        <f t="shared" ca="1" si="20"/>
        <v>0</v>
      </c>
      <c r="P54" s="58">
        <f t="shared" ca="1" si="20"/>
        <v>0</v>
      </c>
      <c r="Q54" s="58">
        <f t="shared" ca="1" si="20"/>
        <v>0</v>
      </c>
      <c r="R54" s="58">
        <f t="shared" ca="1" si="20"/>
        <v>0</v>
      </c>
      <c r="S54" s="58">
        <f t="shared" ca="1" si="20"/>
        <v>0</v>
      </c>
      <c r="T54" s="58">
        <f t="shared" ca="1" si="20"/>
        <v>0</v>
      </c>
      <c r="U54" s="58">
        <f t="shared" ca="1" si="20"/>
        <v>0</v>
      </c>
      <c r="V54" s="58"/>
      <c r="W54" s="58">
        <f t="shared" ca="1" si="19"/>
        <v>-1.2081999778747601</v>
      </c>
      <c r="X54" s="58">
        <f t="shared" ca="1" si="19"/>
        <v>0</v>
      </c>
      <c r="Y54" s="58">
        <f t="shared" ca="1" si="19"/>
        <v>0</v>
      </c>
      <c r="Z54" s="58">
        <f t="shared" ca="1" si="19"/>
        <v>0</v>
      </c>
      <c r="AA54" s="58">
        <f t="shared" ca="1" si="19"/>
        <v>0</v>
      </c>
      <c r="AB54" s="58">
        <f t="shared" ca="1" si="19"/>
        <v>0</v>
      </c>
      <c r="AC54" s="58">
        <f t="shared" ca="1" si="19"/>
        <v>0</v>
      </c>
      <c r="AD54" s="58">
        <f t="shared" ca="1" si="19"/>
        <v>0</v>
      </c>
      <c r="AE54" s="58">
        <f t="shared" ca="1" si="19"/>
        <v>0</v>
      </c>
      <c r="AF54" s="58">
        <f t="shared" ca="1" si="19"/>
        <v>0</v>
      </c>
      <c r="AG54" s="58">
        <f t="shared" ca="1" si="19"/>
        <v>0</v>
      </c>
      <c r="AH54" s="59"/>
      <c r="AI54" s="60">
        <v>5</v>
      </c>
      <c r="AJ54" s="59">
        <f t="shared" ca="1" si="12"/>
        <v>15</v>
      </c>
    </row>
    <row r="55" spans="1:36" ht="13.8" x14ac:dyDescent="0.3">
      <c r="A55" s="54" t="str">
        <f t="shared" ca="1" si="9"/>
        <v>alp_8_5</v>
      </c>
      <c r="B55" s="54">
        <f t="shared" ca="1" si="9"/>
        <v>5.0128002166748002</v>
      </c>
      <c r="C55" s="54">
        <f t="shared" ca="1" si="9"/>
        <v>-3.0595600605011</v>
      </c>
      <c r="D55" s="54">
        <f t="shared" ca="1" si="9"/>
        <v>-3.9616000652313201</v>
      </c>
      <c r="E55" s="13"/>
      <c r="F55" s="49">
        <v>39</v>
      </c>
      <c r="G55" s="61" t="str">
        <f t="shared" ca="1" si="10"/>
        <v>alp</v>
      </c>
      <c r="H55" s="55"/>
      <c r="I55" s="55"/>
      <c r="J55" s="57"/>
      <c r="K55" s="58">
        <f t="shared" ca="1" si="20"/>
        <v>5.0128002166748002</v>
      </c>
      <c r="L55" s="58">
        <f t="shared" ca="1" si="20"/>
        <v>0</v>
      </c>
      <c r="M55" s="58">
        <f t="shared" ca="1" si="20"/>
        <v>0</v>
      </c>
      <c r="N55" s="58">
        <f t="shared" ca="1" si="20"/>
        <v>0</v>
      </c>
      <c r="O55" s="58">
        <f t="shared" ca="1" si="20"/>
        <v>0</v>
      </c>
      <c r="P55" s="58">
        <f t="shared" ca="1" si="20"/>
        <v>0</v>
      </c>
      <c r="Q55" s="58">
        <f t="shared" ca="1" si="20"/>
        <v>0</v>
      </c>
      <c r="R55" s="58">
        <f t="shared" ca="1" si="20"/>
        <v>0</v>
      </c>
      <c r="S55" s="58">
        <f t="shared" ca="1" si="20"/>
        <v>0</v>
      </c>
      <c r="T55" s="58">
        <f t="shared" ca="1" si="20"/>
        <v>0</v>
      </c>
      <c r="U55" s="58">
        <f t="shared" ca="1" si="20"/>
        <v>0</v>
      </c>
      <c r="V55" s="58"/>
      <c r="W55" s="58">
        <f t="shared" ca="1" si="19"/>
        <v>-3.0595600605011</v>
      </c>
      <c r="X55" s="58">
        <f t="shared" ca="1" si="19"/>
        <v>0</v>
      </c>
      <c r="Y55" s="58">
        <f t="shared" ca="1" si="19"/>
        <v>0</v>
      </c>
      <c r="Z55" s="58">
        <f t="shared" ca="1" si="19"/>
        <v>0</v>
      </c>
      <c r="AA55" s="58">
        <f t="shared" ca="1" si="19"/>
        <v>0</v>
      </c>
      <c r="AB55" s="58">
        <f t="shared" ca="1" si="19"/>
        <v>0</v>
      </c>
      <c r="AC55" s="58">
        <f t="shared" ca="1" si="19"/>
        <v>0</v>
      </c>
      <c r="AD55" s="58">
        <f t="shared" ca="1" si="19"/>
        <v>0</v>
      </c>
      <c r="AE55" s="58">
        <f t="shared" ca="1" si="19"/>
        <v>0</v>
      </c>
      <c r="AF55" s="58">
        <f t="shared" ca="1" si="19"/>
        <v>0</v>
      </c>
      <c r="AG55" s="58">
        <f t="shared" ca="1" si="19"/>
        <v>0</v>
      </c>
      <c r="AH55" s="59"/>
      <c r="AI55" s="60">
        <v>5</v>
      </c>
      <c r="AJ55" s="59">
        <f t="shared" ca="1" si="12"/>
        <v>15</v>
      </c>
    </row>
    <row r="56" spans="1:36" ht="13.8" x14ac:dyDescent="0.3">
      <c r="A56" s="54" t="str">
        <f t="shared" ca="1" si="9"/>
        <v>alp_9_1</v>
      </c>
      <c r="B56" s="54">
        <f t="shared" ca="1" si="9"/>
        <v>3.1920399665832502</v>
      </c>
      <c r="C56" s="54">
        <f t="shared" ca="1" si="9"/>
        <v>1.03761994838715</v>
      </c>
      <c r="D56" s="54">
        <f t="shared" ca="1" si="9"/>
        <v>1.29186999797821</v>
      </c>
      <c r="E56" s="13"/>
      <c r="F56" s="49">
        <v>40</v>
      </c>
      <c r="G56" s="61" t="str">
        <f t="shared" ca="1" si="10"/>
        <v>alp</v>
      </c>
      <c r="H56" s="55"/>
      <c r="I56" s="55"/>
      <c r="J56" s="57"/>
      <c r="K56" s="58">
        <f t="shared" ca="1" si="20"/>
        <v>3.1920399665832502</v>
      </c>
      <c r="L56" s="58">
        <f t="shared" ca="1" si="20"/>
        <v>0</v>
      </c>
      <c r="M56" s="58">
        <f t="shared" ca="1" si="20"/>
        <v>0</v>
      </c>
      <c r="N56" s="58">
        <f t="shared" ca="1" si="20"/>
        <v>0</v>
      </c>
      <c r="O56" s="58">
        <f t="shared" ca="1" si="20"/>
        <v>0</v>
      </c>
      <c r="P56" s="58">
        <f t="shared" ca="1" si="20"/>
        <v>0</v>
      </c>
      <c r="Q56" s="58">
        <f t="shared" ca="1" si="20"/>
        <v>0</v>
      </c>
      <c r="R56" s="58">
        <f t="shared" ca="1" si="20"/>
        <v>0</v>
      </c>
      <c r="S56" s="58">
        <f t="shared" ca="1" si="20"/>
        <v>0</v>
      </c>
      <c r="T56" s="58">
        <f t="shared" ca="1" si="20"/>
        <v>0</v>
      </c>
      <c r="U56" s="58">
        <f t="shared" ca="1" si="20"/>
        <v>0</v>
      </c>
      <c r="V56" s="58"/>
      <c r="W56" s="58">
        <f t="shared" ca="1" si="19"/>
        <v>1.03761994838715</v>
      </c>
      <c r="X56" s="58">
        <f t="shared" ca="1" si="19"/>
        <v>0</v>
      </c>
      <c r="Y56" s="58">
        <f t="shared" ref="Y56:AG84" ca="1" si="21">IF($C$5=1,IF($G56=M$13,$C56,0),IF($H56=M$14,$C56,0))</f>
        <v>0</v>
      </c>
      <c r="Z56" s="58">
        <f t="shared" ca="1" si="21"/>
        <v>0</v>
      </c>
      <c r="AA56" s="58">
        <f t="shared" ca="1" si="21"/>
        <v>0</v>
      </c>
      <c r="AB56" s="58">
        <f t="shared" ca="1" si="21"/>
        <v>0</v>
      </c>
      <c r="AC56" s="58">
        <f t="shared" ca="1" si="21"/>
        <v>0</v>
      </c>
      <c r="AD56" s="58">
        <f t="shared" ca="1" si="21"/>
        <v>0</v>
      </c>
      <c r="AE56" s="58">
        <f t="shared" ca="1" si="21"/>
        <v>0</v>
      </c>
      <c r="AF56" s="58">
        <f t="shared" ca="1" si="21"/>
        <v>0</v>
      </c>
      <c r="AG56" s="58">
        <f t="shared" ca="1" si="21"/>
        <v>0</v>
      </c>
      <c r="AH56" s="59"/>
      <c r="AI56" s="60">
        <v>5</v>
      </c>
      <c r="AJ56" s="59">
        <f t="shared" ca="1" si="12"/>
        <v>15</v>
      </c>
    </row>
    <row r="57" spans="1:36" ht="13.8" x14ac:dyDescent="0.3">
      <c r="A57" s="54" t="str">
        <f t="shared" ca="1" si="9"/>
        <v>alp_9_2</v>
      </c>
      <c r="B57" s="54">
        <f t="shared" ca="1" si="9"/>
        <v>-0.259279996156693</v>
      </c>
      <c r="C57" s="54">
        <f t="shared" ca="1" si="9"/>
        <v>4.3725399971008301</v>
      </c>
      <c r="D57" s="54">
        <f t="shared" ca="1" si="9"/>
        <v>-0.46110001206397999</v>
      </c>
      <c r="E57" s="13"/>
      <c r="F57" s="49">
        <v>41</v>
      </c>
      <c r="G57" s="61" t="str">
        <f t="shared" ca="1" si="10"/>
        <v>alp</v>
      </c>
      <c r="H57" s="55"/>
      <c r="I57" s="55"/>
      <c r="J57" s="57"/>
      <c r="K57" s="58">
        <f t="shared" ca="1" si="20"/>
        <v>-0.259279996156693</v>
      </c>
      <c r="L57" s="58">
        <f t="shared" ca="1" si="20"/>
        <v>0</v>
      </c>
      <c r="M57" s="58">
        <f t="shared" ca="1" si="20"/>
        <v>0</v>
      </c>
      <c r="N57" s="58">
        <f t="shared" ca="1" si="20"/>
        <v>0</v>
      </c>
      <c r="O57" s="58">
        <f t="shared" ca="1" si="20"/>
        <v>0</v>
      </c>
      <c r="P57" s="58">
        <f t="shared" ca="1" si="20"/>
        <v>0</v>
      </c>
      <c r="Q57" s="58">
        <f t="shared" ca="1" si="20"/>
        <v>0</v>
      </c>
      <c r="R57" s="58">
        <f t="shared" ca="1" si="20"/>
        <v>0</v>
      </c>
      <c r="S57" s="58">
        <f t="shared" ca="1" si="20"/>
        <v>0</v>
      </c>
      <c r="T57" s="58">
        <f t="shared" ca="1" si="20"/>
        <v>0</v>
      </c>
      <c r="U57" s="58">
        <f t="shared" ca="1" si="20"/>
        <v>0</v>
      </c>
      <c r="V57" s="58"/>
      <c r="W57" s="58">
        <f t="shared" ref="W57:AA120" ca="1" si="22">IF($C$5=1,IF($G57=K$13,$C57,0),IF($H57=K$14,$C57,0))</f>
        <v>4.3725399971008301</v>
      </c>
      <c r="X57" s="58">
        <f t="shared" ca="1" si="22"/>
        <v>0</v>
      </c>
      <c r="Y57" s="58">
        <f t="shared" ca="1" si="21"/>
        <v>0</v>
      </c>
      <c r="Z57" s="58">
        <f t="shared" ca="1" si="21"/>
        <v>0</v>
      </c>
      <c r="AA57" s="58">
        <f t="shared" ca="1" si="21"/>
        <v>0</v>
      </c>
      <c r="AB57" s="58">
        <f t="shared" ca="1" si="21"/>
        <v>0</v>
      </c>
      <c r="AC57" s="58">
        <f t="shared" ca="1" si="21"/>
        <v>0</v>
      </c>
      <c r="AD57" s="58">
        <f t="shared" ca="1" si="21"/>
        <v>0</v>
      </c>
      <c r="AE57" s="58">
        <f t="shared" ca="1" si="21"/>
        <v>0</v>
      </c>
      <c r="AF57" s="58">
        <f t="shared" ca="1" si="21"/>
        <v>0</v>
      </c>
      <c r="AG57" s="58">
        <f t="shared" ca="1" si="21"/>
        <v>0</v>
      </c>
      <c r="AH57" s="59"/>
      <c r="AI57" s="60">
        <v>5</v>
      </c>
      <c r="AJ57" s="59">
        <f t="shared" ca="1" si="12"/>
        <v>15</v>
      </c>
    </row>
    <row r="58" spans="1:36" ht="13.8" x14ac:dyDescent="0.3">
      <c r="A58" s="54" t="str">
        <f t="shared" ca="1" si="9"/>
        <v>alp_9_3</v>
      </c>
      <c r="B58" s="54">
        <f t="shared" ca="1" si="9"/>
        <v>2.8629000186920202</v>
      </c>
      <c r="C58" s="54">
        <f t="shared" ca="1" si="9"/>
        <v>2.9424901008606001</v>
      </c>
      <c r="D58" s="54">
        <f t="shared" ca="1" si="9"/>
        <v>2.4954600334167498</v>
      </c>
      <c r="E58" s="13"/>
      <c r="F58" s="49">
        <v>42</v>
      </c>
      <c r="G58" s="61" t="str">
        <f t="shared" ca="1" si="10"/>
        <v>alp</v>
      </c>
      <c r="H58" s="55"/>
      <c r="I58" s="55"/>
      <c r="J58" s="57"/>
      <c r="K58" s="58">
        <f t="shared" ca="1" si="20"/>
        <v>2.8629000186920202</v>
      </c>
      <c r="L58" s="58">
        <f t="shared" ca="1" si="20"/>
        <v>0</v>
      </c>
      <c r="M58" s="58">
        <f t="shared" ca="1" si="20"/>
        <v>0</v>
      </c>
      <c r="N58" s="58">
        <f t="shared" ca="1" si="20"/>
        <v>0</v>
      </c>
      <c r="O58" s="58">
        <f t="shared" ca="1" si="20"/>
        <v>0</v>
      </c>
      <c r="P58" s="58">
        <f t="shared" ca="1" si="20"/>
        <v>0</v>
      </c>
      <c r="Q58" s="58">
        <f t="shared" ca="1" si="20"/>
        <v>0</v>
      </c>
      <c r="R58" s="58">
        <f t="shared" ca="1" si="20"/>
        <v>0</v>
      </c>
      <c r="S58" s="58">
        <f t="shared" ca="1" si="20"/>
        <v>0</v>
      </c>
      <c r="T58" s="58">
        <f t="shared" ca="1" si="20"/>
        <v>0</v>
      </c>
      <c r="U58" s="58">
        <f t="shared" ca="1" si="20"/>
        <v>0</v>
      </c>
      <c r="V58" s="58"/>
      <c r="W58" s="58">
        <f t="shared" ca="1" si="22"/>
        <v>2.9424901008606001</v>
      </c>
      <c r="X58" s="58">
        <f t="shared" ca="1" si="22"/>
        <v>0</v>
      </c>
      <c r="Y58" s="58">
        <f t="shared" ca="1" si="21"/>
        <v>0</v>
      </c>
      <c r="Z58" s="58">
        <f t="shared" ca="1" si="21"/>
        <v>0</v>
      </c>
      <c r="AA58" s="58">
        <f t="shared" ca="1" si="21"/>
        <v>0</v>
      </c>
      <c r="AB58" s="58">
        <f t="shared" ca="1" si="21"/>
        <v>0</v>
      </c>
      <c r="AC58" s="58">
        <f t="shared" ca="1" si="21"/>
        <v>0</v>
      </c>
      <c r="AD58" s="58">
        <f t="shared" ca="1" si="21"/>
        <v>0</v>
      </c>
      <c r="AE58" s="58">
        <f t="shared" ca="1" si="21"/>
        <v>0</v>
      </c>
      <c r="AF58" s="58">
        <f t="shared" ca="1" si="21"/>
        <v>0</v>
      </c>
      <c r="AG58" s="58">
        <f t="shared" ca="1" si="21"/>
        <v>0</v>
      </c>
      <c r="AH58" s="59"/>
      <c r="AI58" s="60">
        <v>5</v>
      </c>
      <c r="AJ58" s="59">
        <f t="shared" ca="1" si="12"/>
        <v>15</v>
      </c>
    </row>
    <row r="59" spans="1:36" ht="13.8" x14ac:dyDescent="0.3">
      <c r="A59" s="54" t="str">
        <f t="shared" ca="1" si="9"/>
        <v>alp_9_4</v>
      </c>
      <c r="B59" s="54">
        <f t="shared" ca="1" si="9"/>
        <v>1.0730799436569201</v>
      </c>
      <c r="C59" s="54">
        <f t="shared" ca="1" si="9"/>
        <v>4.9295401573181197</v>
      </c>
      <c r="D59" s="54">
        <f t="shared" ca="1" si="9"/>
        <v>3.5135600566864</v>
      </c>
      <c r="E59" s="13"/>
      <c r="F59" s="49">
        <v>43</v>
      </c>
      <c r="G59" s="61" t="str">
        <f t="shared" ca="1" si="10"/>
        <v>alp</v>
      </c>
      <c r="H59" s="55"/>
      <c r="I59" s="55"/>
      <c r="J59" s="57"/>
      <c r="K59" s="58">
        <f t="shared" ca="1" si="20"/>
        <v>1.0730799436569201</v>
      </c>
      <c r="L59" s="58">
        <f t="shared" ca="1" si="20"/>
        <v>0</v>
      </c>
      <c r="M59" s="58">
        <f t="shared" ca="1" si="20"/>
        <v>0</v>
      </c>
      <c r="N59" s="58">
        <f t="shared" ca="1" si="20"/>
        <v>0</v>
      </c>
      <c r="O59" s="58">
        <f t="shared" ca="1" si="20"/>
        <v>0</v>
      </c>
      <c r="P59" s="58">
        <f t="shared" ca="1" si="20"/>
        <v>0</v>
      </c>
      <c r="Q59" s="58">
        <f t="shared" ca="1" si="20"/>
        <v>0</v>
      </c>
      <c r="R59" s="58">
        <f t="shared" ca="1" si="20"/>
        <v>0</v>
      </c>
      <c r="S59" s="58">
        <f t="shared" ca="1" si="20"/>
        <v>0</v>
      </c>
      <c r="T59" s="58">
        <f t="shared" ca="1" si="20"/>
        <v>0</v>
      </c>
      <c r="U59" s="58">
        <f t="shared" ca="1" si="20"/>
        <v>0</v>
      </c>
      <c r="V59" s="58"/>
      <c r="W59" s="58">
        <f t="shared" ca="1" si="22"/>
        <v>4.9295401573181197</v>
      </c>
      <c r="X59" s="58">
        <f t="shared" ca="1" si="22"/>
        <v>0</v>
      </c>
      <c r="Y59" s="58">
        <f t="shared" ca="1" si="21"/>
        <v>0</v>
      </c>
      <c r="Z59" s="58">
        <f t="shared" ca="1" si="21"/>
        <v>0</v>
      </c>
      <c r="AA59" s="58">
        <f t="shared" ca="1" si="21"/>
        <v>0</v>
      </c>
      <c r="AB59" s="58">
        <f t="shared" ca="1" si="21"/>
        <v>0</v>
      </c>
      <c r="AC59" s="58">
        <f t="shared" ca="1" si="21"/>
        <v>0</v>
      </c>
      <c r="AD59" s="58">
        <f t="shared" ca="1" si="21"/>
        <v>0</v>
      </c>
      <c r="AE59" s="58">
        <f t="shared" ca="1" si="21"/>
        <v>0</v>
      </c>
      <c r="AF59" s="58">
        <f t="shared" ca="1" si="21"/>
        <v>0</v>
      </c>
      <c r="AG59" s="58">
        <f t="shared" ca="1" si="21"/>
        <v>0</v>
      </c>
      <c r="AH59" s="59"/>
      <c r="AI59" s="60">
        <v>5</v>
      </c>
      <c r="AJ59" s="59">
        <f t="shared" ca="1" si="12"/>
        <v>15</v>
      </c>
    </row>
    <row r="60" spans="1:36" ht="13.8" x14ac:dyDescent="0.3">
      <c r="A60" s="54" t="str">
        <f t="shared" ca="1" si="9"/>
        <v>alp_9_5</v>
      </c>
      <c r="B60" s="54">
        <f t="shared" ca="1" si="9"/>
        <v>5.6774101257324201</v>
      </c>
      <c r="C60" s="54">
        <f t="shared" ca="1" si="9"/>
        <v>1.68921005725861</v>
      </c>
      <c r="D60" s="54">
        <f t="shared" ca="1" si="9"/>
        <v>1.4332200288772601</v>
      </c>
      <c r="E60" s="13"/>
      <c r="F60" s="49">
        <v>44</v>
      </c>
      <c r="G60" s="61" t="str">
        <f t="shared" ca="1" si="10"/>
        <v>alp</v>
      </c>
      <c r="H60" s="55"/>
      <c r="I60" s="55"/>
      <c r="J60" s="57"/>
      <c r="K60" s="58">
        <f t="shared" ca="1" si="20"/>
        <v>5.6774101257324201</v>
      </c>
      <c r="L60" s="58">
        <f t="shared" ca="1" si="20"/>
        <v>0</v>
      </c>
      <c r="M60" s="58">
        <f t="shared" ca="1" si="20"/>
        <v>0</v>
      </c>
      <c r="N60" s="58">
        <f t="shared" ca="1" si="20"/>
        <v>0</v>
      </c>
      <c r="O60" s="58">
        <f t="shared" ca="1" si="20"/>
        <v>0</v>
      </c>
      <c r="P60" s="58">
        <f t="shared" ca="1" si="20"/>
        <v>0</v>
      </c>
      <c r="Q60" s="58">
        <f t="shared" ca="1" si="20"/>
        <v>0</v>
      </c>
      <c r="R60" s="58">
        <f t="shared" ca="1" si="20"/>
        <v>0</v>
      </c>
      <c r="S60" s="58">
        <f t="shared" ca="1" si="20"/>
        <v>0</v>
      </c>
      <c r="T60" s="58">
        <f t="shared" ca="1" si="20"/>
        <v>0</v>
      </c>
      <c r="U60" s="58">
        <f t="shared" ca="1" si="20"/>
        <v>0</v>
      </c>
      <c r="V60" s="58"/>
      <c r="W60" s="58">
        <f t="shared" ca="1" si="22"/>
        <v>1.68921005725861</v>
      </c>
      <c r="X60" s="58">
        <f t="shared" ca="1" si="22"/>
        <v>0</v>
      </c>
      <c r="Y60" s="58">
        <f t="shared" ca="1" si="21"/>
        <v>0</v>
      </c>
      <c r="Z60" s="58">
        <f t="shared" ca="1" si="21"/>
        <v>0</v>
      </c>
      <c r="AA60" s="58">
        <f t="shared" ca="1" si="21"/>
        <v>0</v>
      </c>
      <c r="AB60" s="58">
        <f t="shared" ca="1" si="21"/>
        <v>0</v>
      </c>
      <c r="AC60" s="58">
        <f t="shared" ca="1" si="21"/>
        <v>0</v>
      </c>
      <c r="AD60" s="58">
        <f t="shared" ca="1" si="21"/>
        <v>0</v>
      </c>
      <c r="AE60" s="58">
        <f t="shared" ca="1" si="21"/>
        <v>0</v>
      </c>
      <c r="AF60" s="58">
        <f t="shared" ca="1" si="21"/>
        <v>0</v>
      </c>
      <c r="AG60" s="58">
        <f t="shared" ca="1" si="21"/>
        <v>0</v>
      </c>
      <c r="AH60" s="59"/>
      <c r="AI60" s="60">
        <v>5</v>
      </c>
      <c r="AJ60" s="59">
        <f t="shared" ca="1" si="12"/>
        <v>15</v>
      </c>
    </row>
    <row r="61" spans="1:36" ht="13.8" x14ac:dyDescent="0.3">
      <c r="A61" s="54" t="str">
        <f t="shared" ca="1" si="9"/>
        <v>alp_10_1</v>
      </c>
      <c r="B61" s="54">
        <f t="shared" ca="1" si="9"/>
        <v>1.1130499839782699</v>
      </c>
      <c r="C61" s="54">
        <f t="shared" ca="1" si="9"/>
        <v>2.26724004745483</v>
      </c>
      <c r="D61" s="54">
        <f t="shared" ca="1" si="9"/>
        <v>-5.6899998337030397E-2</v>
      </c>
      <c r="E61" s="13"/>
      <c r="F61" s="49">
        <v>45</v>
      </c>
      <c r="G61" s="61" t="str">
        <f t="shared" ca="1" si="10"/>
        <v>alp</v>
      </c>
      <c r="H61" s="55"/>
      <c r="I61" s="55"/>
      <c r="J61" s="57"/>
      <c r="K61" s="58">
        <f t="shared" ca="1" si="20"/>
        <v>1.1130499839782699</v>
      </c>
      <c r="L61" s="58">
        <f t="shared" ca="1" si="20"/>
        <v>0</v>
      </c>
      <c r="M61" s="58">
        <f t="shared" ca="1" si="20"/>
        <v>0</v>
      </c>
      <c r="N61" s="58">
        <f t="shared" ca="1" si="20"/>
        <v>0</v>
      </c>
      <c r="O61" s="58">
        <f t="shared" ca="1" si="20"/>
        <v>0</v>
      </c>
      <c r="P61" s="58">
        <f t="shared" ca="1" si="20"/>
        <v>0</v>
      </c>
      <c r="Q61" s="58">
        <f t="shared" ca="1" si="20"/>
        <v>0</v>
      </c>
      <c r="R61" s="58">
        <f t="shared" ca="1" si="20"/>
        <v>0</v>
      </c>
      <c r="S61" s="58">
        <f t="shared" ca="1" si="20"/>
        <v>0</v>
      </c>
      <c r="T61" s="58">
        <f t="shared" ca="1" si="20"/>
        <v>0</v>
      </c>
      <c r="U61" s="58">
        <f t="shared" ca="1" si="20"/>
        <v>0</v>
      </c>
      <c r="V61" s="58"/>
      <c r="W61" s="58">
        <f t="shared" ca="1" si="22"/>
        <v>2.26724004745483</v>
      </c>
      <c r="X61" s="58">
        <f t="shared" ca="1" si="22"/>
        <v>0</v>
      </c>
      <c r="Y61" s="58">
        <f t="shared" ca="1" si="21"/>
        <v>0</v>
      </c>
      <c r="Z61" s="58">
        <f t="shared" ca="1" si="21"/>
        <v>0</v>
      </c>
      <c r="AA61" s="58">
        <f t="shared" ca="1" si="21"/>
        <v>0</v>
      </c>
      <c r="AB61" s="58">
        <f t="shared" ca="1" si="21"/>
        <v>0</v>
      </c>
      <c r="AC61" s="58">
        <f t="shared" ca="1" si="21"/>
        <v>0</v>
      </c>
      <c r="AD61" s="58">
        <f t="shared" ca="1" si="21"/>
        <v>0</v>
      </c>
      <c r="AE61" s="58">
        <f t="shared" ca="1" si="21"/>
        <v>0</v>
      </c>
      <c r="AF61" s="58">
        <f t="shared" ca="1" si="21"/>
        <v>0</v>
      </c>
      <c r="AG61" s="58">
        <f t="shared" ca="1" si="21"/>
        <v>0</v>
      </c>
      <c r="AH61" s="59"/>
      <c r="AI61" s="60">
        <v>5</v>
      </c>
      <c r="AJ61" s="59">
        <f t="shared" ca="1" si="12"/>
        <v>15</v>
      </c>
    </row>
    <row r="62" spans="1:36" ht="13.8" x14ac:dyDescent="0.3">
      <c r="A62" s="54" t="str">
        <f t="shared" ca="1" si="9"/>
        <v>alp_10_2</v>
      </c>
      <c r="B62" s="54">
        <f t="shared" ca="1" si="9"/>
        <v>0.92523998022079501</v>
      </c>
      <c r="C62" s="54">
        <f t="shared" ca="1" si="9"/>
        <v>0.57390999794006303</v>
      </c>
      <c r="D62" s="54">
        <f t="shared" ca="1" si="9"/>
        <v>-1.02418005466461</v>
      </c>
      <c r="E62" s="13"/>
      <c r="F62" s="49">
        <v>46</v>
      </c>
      <c r="G62" s="61" t="str">
        <f t="shared" ca="1" si="10"/>
        <v>alp</v>
      </c>
      <c r="H62" s="55"/>
      <c r="I62" s="55"/>
      <c r="J62" s="57"/>
      <c r="K62" s="58">
        <f t="shared" ca="1" si="20"/>
        <v>0.92523998022079501</v>
      </c>
      <c r="L62" s="58">
        <f t="shared" ca="1" si="20"/>
        <v>0</v>
      </c>
      <c r="M62" s="58">
        <f t="shared" ca="1" si="20"/>
        <v>0</v>
      </c>
      <c r="N62" s="58">
        <f t="shared" ca="1" si="20"/>
        <v>0</v>
      </c>
      <c r="O62" s="58">
        <f t="shared" ca="1" si="20"/>
        <v>0</v>
      </c>
      <c r="P62" s="58">
        <f t="shared" ca="1" si="20"/>
        <v>0</v>
      </c>
      <c r="Q62" s="58">
        <f t="shared" ca="1" si="20"/>
        <v>0</v>
      </c>
      <c r="R62" s="58">
        <f t="shared" ca="1" si="20"/>
        <v>0</v>
      </c>
      <c r="S62" s="58">
        <f t="shared" ca="1" si="20"/>
        <v>0</v>
      </c>
      <c r="T62" s="58">
        <f t="shared" ca="1" si="20"/>
        <v>0</v>
      </c>
      <c r="U62" s="58">
        <f t="shared" ca="1" si="20"/>
        <v>0</v>
      </c>
      <c r="V62" s="58"/>
      <c r="W62" s="58">
        <f t="shared" ca="1" si="22"/>
        <v>0.57390999794006303</v>
      </c>
      <c r="X62" s="58">
        <f t="shared" ca="1" si="22"/>
        <v>0</v>
      </c>
      <c r="Y62" s="58">
        <f t="shared" ca="1" si="21"/>
        <v>0</v>
      </c>
      <c r="Z62" s="58">
        <f t="shared" ca="1" si="21"/>
        <v>0</v>
      </c>
      <c r="AA62" s="58">
        <f t="shared" ca="1" si="21"/>
        <v>0</v>
      </c>
      <c r="AB62" s="58">
        <f t="shared" ca="1" si="21"/>
        <v>0</v>
      </c>
      <c r="AC62" s="58">
        <f t="shared" ca="1" si="21"/>
        <v>0</v>
      </c>
      <c r="AD62" s="58">
        <f t="shared" ca="1" si="21"/>
        <v>0</v>
      </c>
      <c r="AE62" s="58">
        <f t="shared" ca="1" si="21"/>
        <v>0</v>
      </c>
      <c r="AF62" s="58">
        <f t="shared" ca="1" si="21"/>
        <v>0</v>
      </c>
      <c r="AG62" s="58">
        <f t="shared" ca="1" si="21"/>
        <v>0</v>
      </c>
      <c r="AH62" s="59"/>
      <c r="AI62" s="60">
        <v>5</v>
      </c>
      <c r="AJ62" s="59">
        <f t="shared" ca="1" si="12"/>
        <v>15</v>
      </c>
    </row>
    <row r="63" spans="1:36" ht="13.8" x14ac:dyDescent="0.3">
      <c r="A63" s="54" t="str">
        <f t="shared" ca="1" si="9"/>
        <v>alp_10_3</v>
      </c>
      <c r="B63" s="54">
        <f t="shared" ca="1" si="9"/>
        <v>1.79015004634857</v>
      </c>
      <c r="C63" s="54">
        <f t="shared" ca="1" si="9"/>
        <v>3.0729899406433101</v>
      </c>
      <c r="D63" s="54">
        <f t="shared" ca="1" si="9"/>
        <v>0.68783998489379905</v>
      </c>
      <c r="E63" s="13"/>
      <c r="F63" s="49">
        <v>47</v>
      </c>
      <c r="G63" s="61" t="str">
        <f t="shared" ca="1" si="10"/>
        <v>alp</v>
      </c>
      <c r="H63" s="55"/>
      <c r="I63" s="55"/>
      <c r="J63" s="57"/>
      <c r="K63" s="58">
        <f t="shared" ca="1" si="20"/>
        <v>1.79015004634857</v>
      </c>
      <c r="L63" s="58">
        <f t="shared" ca="1" si="20"/>
        <v>0</v>
      </c>
      <c r="M63" s="58">
        <f t="shared" ca="1" si="20"/>
        <v>0</v>
      </c>
      <c r="N63" s="58">
        <f t="shared" ca="1" si="20"/>
        <v>0</v>
      </c>
      <c r="O63" s="58">
        <f t="shared" ca="1" si="20"/>
        <v>0</v>
      </c>
      <c r="P63" s="58">
        <f t="shared" ca="1" si="20"/>
        <v>0</v>
      </c>
      <c r="Q63" s="58">
        <f t="shared" ca="1" si="20"/>
        <v>0</v>
      </c>
      <c r="R63" s="58">
        <f t="shared" ca="1" si="20"/>
        <v>0</v>
      </c>
      <c r="S63" s="58">
        <f t="shared" ca="1" si="20"/>
        <v>0</v>
      </c>
      <c r="T63" s="58">
        <f t="shared" ca="1" si="20"/>
        <v>0</v>
      </c>
      <c r="U63" s="58">
        <f t="shared" ca="1" si="20"/>
        <v>0</v>
      </c>
      <c r="V63" s="58"/>
      <c r="W63" s="58">
        <f t="shared" ca="1" si="22"/>
        <v>3.0729899406433101</v>
      </c>
      <c r="X63" s="58">
        <f t="shared" ca="1" si="22"/>
        <v>0</v>
      </c>
      <c r="Y63" s="58">
        <f t="shared" ca="1" si="21"/>
        <v>0</v>
      </c>
      <c r="Z63" s="58">
        <f t="shared" ca="1" si="21"/>
        <v>0</v>
      </c>
      <c r="AA63" s="58">
        <f t="shared" ca="1" si="21"/>
        <v>0</v>
      </c>
      <c r="AB63" s="58">
        <f t="shared" ca="1" si="21"/>
        <v>0</v>
      </c>
      <c r="AC63" s="58">
        <f t="shared" ca="1" si="21"/>
        <v>0</v>
      </c>
      <c r="AD63" s="58">
        <f t="shared" ca="1" si="21"/>
        <v>0</v>
      </c>
      <c r="AE63" s="58">
        <f t="shared" ca="1" si="21"/>
        <v>0</v>
      </c>
      <c r="AF63" s="58">
        <f t="shared" ca="1" si="21"/>
        <v>0</v>
      </c>
      <c r="AG63" s="58">
        <f t="shared" ca="1" si="21"/>
        <v>0</v>
      </c>
      <c r="AH63" s="59"/>
      <c r="AI63" s="60">
        <v>5</v>
      </c>
      <c r="AJ63" s="59">
        <f t="shared" ca="1" si="12"/>
        <v>15</v>
      </c>
    </row>
    <row r="64" spans="1:36" ht="13.8" x14ac:dyDescent="0.3">
      <c r="A64" s="54" t="str">
        <f t="shared" ca="1" si="9"/>
        <v>alp_10_4</v>
      </c>
      <c r="B64" s="54">
        <f t="shared" ca="1" si="9"/>
        <v>1.1755000352859499</v>
      </c>
      <c r="C64" s="54">
        <f t="shared" ca="1" si="9"/>
        <v>3.34148001670837</v>
      </c>
      <c r="D64" s="54">
        <f t="shared" ca="1" si="9"/>
        <v>1.30558001995087</v>
      </c>
      <c r="E64" s="13"/>
      <c r="F64" s="49">
        <v>48</v>
      </c>
      <c r="G64" s="61" t="str">
        <f t="shared" ca="1" si="10"/>
        <v>alp</v>
      </c>
      <c r="H64" s="55"/>
      <c r="I64" s="55"/>
      <c r="J64" s="57"/>
      <c r="K64" s="58">
        <f t="shared" ca="1" si="20"/>
        <v>1.1755000352859499</v>
      </c>
      <c r="L64" s="58">
        <f t="shared" ca="1" si="20"/>
        <v>0</v>
      </c>
      <c r="M64" s="58">
        <f t="shared" ca="1" si="20"/>
        <v>0</v>
      </c>
      <c r="N64" s="58">
        <f t="shared" ca="1" si="20"/>
        <v>0</v>
      </c>
      <c r="O64" s="58">
        <f t="shared" ca="1" si="20"/>
        <v>0</v>
      </c>
      <c r="P64" s="58">
        <f t="shared" ca="1" si="20"/>
        <v>0</v>
      </c>
      <c r="Q64" s="58">
        <f t="shared" ca="1" si="20"/>
        <v>0</v>
      </c>
      <c r="R64" s="58">
        <f t="shared" ca="1" si="20"/>
        <v>0</v>
      </c>
      <c r="S64" s="58">
        <f t="shared" ca="1" si="20"/>
        <v>0</v>
      </c>
      <c r="T64" s="58">
        <f t="shared" ca="1" si="20"/>
        <v>0</v>
      </c>
      <c r="U64" s="58">
        <f t="shared" ca="1" si="20"/>
        <v>0</v>
      </c>
      <c r="V64" s="58"/>
      <c r="W64" s="58">
        <f t="shared" ca="1" si="22"/>
        <v>3.34148001670837</v>
      </c>
      <c r="X64" s="58">
        <f t="shared" ca="1" si="22"/>
        <v>0</v>
      </c>
      <c r="Y64" s="58">
        <f t="shared" ca="1" si="21"/>
        <v>0</v>
      </c>
      <c r="Z64" s="58">
        <f t="shared" ca="1" si="21"/>
        <v>0</v>
      </c>
      <c r="AA64" s="58">
        <f t="shared" ca="1" si="21"/>
        <v>0</v>
      </c>
      <c r="AB64" s="58">
        <f t="shared" ca="1" si="21"/>
        <v>0</v>
      </c>
      <c r="AC64" s="58">
        <f t="shared" ca="1" si="21"/>
        <v>0</v>
      </c>
      <c r="AD64" s="58">
        <f t="shared" ca="1" si="21"/>
        <v>0</v>
      </c>
      <c r="AE64" s="58">
        <f t="shared" ca="1" si="21"/>
        <v>0</v>
      </c>
      <c r="AF64" s="58">
        <f t="shared" ca="1" si="21"/>
        <v>0</v>
      </c>
      <c r="AG64" s="58">
        <f t="shared" ca="1" si="21"/>
        <v>0</v>
      </c>
      <c r="AH64" s="59"/>
      <c r="AI64" s="60">
        <v>5</v>
      </c>
      <c r="AJ64" s="59">
        <f t="shared" ca="1" si="12"/>
        <v>15</v>
      </c>
    </row>
    <row r="65" spans="1:36" ht="13.8" x14ac:dyDescent="0.3">
      <c r="A65" s="54" t="str">
        <f t="shared" ca="1" si="9"/>
        <v>alp_10_5</v>
      </c>
      <c r="B65" s="54">
        <f t="shared" ca="1" si="9"/>
        <v>1.5564600229263299</v>
      </c>
      <c r="C65" s="54">
        <f t="shared" ca="1" si="9"/>
        <v>1.73679995536804</v>
      </c>
      <c r="D65" s="54">
        <f t="shared" ca="1" si="9"/>
        <v>-0.83222997188568104</v>
      </c>
      <c r="E65" s="13"/>
      <c r="F65" s="49">
        <v>49</v>
      </c>
      <c r="G65" s="61" t="str">
        <f t="shared" ca="1" si="10"/>
        <v>alp</v>
      </c>
      <c r="H65" s="55"/>
      <c r="I65" s="55"/>
      <c r="J65" s="57"/>
      <c r="K65" s="58">
        <f t="shared" ca="1" si="20"/>
        <v>1.5564600229263299</v>
      </c>
      <c r="L65" s="58">
        <f t="shared" ca="1" si="20"/>
        <v>0</v>
      </c>
      <c r="M65" s="58">
        <f t="shared" ca="1" si="20"/>
        <v>0</v>
      </c>
      <c r="N65" s="58">
        <f t="shared" ca="1" si="20"/>
        <v>0</v>
      </c>
      <c r="O65" s="58">
        <f t="shared" ca="1" si="20"/>
        <v>0</v>
      </c>
      <c r="P65" s="58">
        <f t="shared" ca="1" si="20"/>
        <v>0</v>
      </c>
      <c r="Q65" s="58">
        <f t="shared" ca="1" si="20"/>
        <v>0</v>
      </c>
      <c r="R65" s="58">
        <f t="shared" ca="1" si="20"/>
        <v>0</v>
      </c>
      <c r="S65" s="58">
        <f t="shared" ca="1" si="20"/>
        <v>0</v>
      </c>
      <c r="T65" s="58">
        <f t="shared" ca="1" si="20"/>
        <v>0</v>
      </c>
      <c r="U65" s="58">
        <f t="shared" ca="1" si="20"/>
        <v>0</v>
      </c>
      <c r="V65" s="58"/>
      <c r="W65" s="58">
        <f t="shared" ca="1" si="22"/>
        <v>1.73679995536804</v>
      </c>
      <c r="X65" s="58">
        <f t="shared" ca="1" si="22"/>
        <v>0</v>
      </c>
      <c r="Y65" s="58">
        <f t="shared" ca="1" si="21"/>
        <v>0</v>
      </c>
      <c r="Z65" s="58">
        <f t="shared" ca="1" si="21"/>
        <v>0</v>
      </c>
      <c r="AA65" s="58">
        <f t="shared" ca="1" si="21"/>
        <v>0</v>
      </c>
      <c r="AB65" s="58">
        <f t="shared" ca="1" si="21"/>
        <v>0</v>
      </c>
      <c r="AC65" s="58">
        <f t="shared" ca="1" si="21"/>
        <v>0</v>
      </c>
      <c r="AD65" s="58">
        <f t="shared" ca="1" si="21"/>
        <v>0</v>
      </c>
      <c r="AE65" s="58">
        <f t="shared" ca="1" si="21"/>
        <v>0</v>
      </c>
      <c r="AF65" s="58">
        <f t="shared" ca="1" si="21"/>
        <v>0</v>
      </c>
      <c r="AG65" s="58">
        <f t="shared" ca="1" si="21"/>
        <v>0</v>
      </c>
      <c r="AH65" s="59"/>
      <c r="AI65" s="60">
        <v>5</v>
      </c>
      <c r="AJ65" s="59">
        <f t="shared" ca="1" si="12"/>
        <v>15</v>
      </c>
    </row>
    <row r="66" spans="1:36" ht="13.8" x14ac:dyDescent="0.3">
      <c r="A66" s="54" t="str">
        <f t="shared" ca="1" si="9"/>
        <v>alp_11_1</v>
      </c>
      <c r="B66" s="54">
        <f t="shared" ca="1" si="9"/>
        <v>2.65336990356445</v>
      </c>
      <c r="C66" s="54">
        <f t="shared" ca="1" si="9"/>
        <v>-0.26126000285148598</v>
      </c>
      <c r="D66" s="54">
        <f t="shared" ca="1" si="9"/>
        <v>-0.39287999272346502</v>
      </c>
      <c r="E66" s="13"/>
      <c r="F66" s="49">
        <v>50</v>
      </c>
      <c r="G66" s="61" t="str">
        <f t="shared" ca="1" si="10"/>
        <v>alp</v>
      </c>
      <c r="H66" s="55"/>
      <c r="I66" s="55"/>
      <c r="J66" s="57"/>
      <c r="K66" s="58">
        <f t="shared" ca="1" si="20"/>
        <v>2.65336990356445</v>
      </c>
      <c r="L66" s="58">
        <f t="shared" ca="1" si="20"/>
        <v>0</v>
      </c>
      <c r="M66" s="58">
        <f t="shared" ca="1" si="20"/>
        <v>0</v>
      </c>
      <c r="N66" s="58">
        <f t="shared" ca="1" si="20"/>
        <v>0</v>
      </c>
      <c r="O66" s="58">
        <f t="shared" ca="1" si="20"/>
        <v>0</v>
      </c>
      <c r="P66" s="58">
        <f t="shared" ca="1" si="20"/>
        <v>0</v>
      </c>
      <c r="Q66" s="58">
        <f t="shared" ca="1" si="20"/>
        <v>0</v>
      </c>
      <c r="R66" s="58">
        <f t="shared" ca="1" si="20"/>
        <v>0</v>
      </c>
      <c r="S66" s="58">
        <f t="shared" ca="1" si="20"/>
        <v>0</v>
      </c>
      <c r="T66" s="58">
        <f t="shared" ca="1" si="20"/>
        <v>0</v>
      </c>
      <c r="U66" s="58">
        <f t="shared" ca="1" si="20"/>
        <v>0</v>
      </c>
      <c r="V66" s="58"/>
      <c r="W66" s="58">
        <f t="shared" ca="1" si="22"/>
        <v>-0.26126000285148598</v>
      </c>
      <c r="X66" s="58">
        <f t="shared" ca="1" si="22"/>
        <v>0</v>
      </c>
      <c r="Y66" s="58">
        <f t="shared" ca="1" si="21"/>
        <v>0</v>
      </c>
      <c r="Z66" s="58">
        <f t="shared" ca="1" si="21"/>
        <v>0</v>
      </c>
      <c r="AA66" s="58">
        <f t="shared" ca="1" si="21"/>
        <v>0</v>
      </c>
      <c r="AB66" s="58">
        <f t="shared" ca="1" si="21"/>
        <v>0</v>
      </c>
      <c r="AC66" s="58">
        <f t="shared" ca="1" si="21"/>
        <v>0</v>
      </c>
      <c r="AD66" s="58">
        <f t="shared" ca="1" si="21"/>
        <v>0</v>
      </c>
      <c r="AE66" s="58">
        <f t="shared" ca="1" si="21"/>
        <v>0</v>
      </c>
      <c r="AF66" s="58">
        <f t="shared" ca="1" si="21"/>
        <v>0</v>
      </c>
      <c r="AG66" s="58">
        <f t="shared" ca="1" si="21"/>
        <v>0</v>
      </c>
      <c r="AH66" s="59"/>
      <c r="AI66" s="60">
        <v>5</v>
      </c>
      <c r="AJ66" s="59">
        <f t="shared" ca="1" si="12"/>
        <v>15</v>
      </c>
    </row>
    <row r="67" spans="1:36" ht="13.8" x14ac:dyDescent="0.3">
      <c r="A67" s="54" t="str">
        <f t="shared" ca="1" si="9"/>
        <v>alp_11_2</v>
      </c>
      <c r="B67" s="54">
        <f t="shared" ca="1" si="9"/>
        <v>0.51652997732162498</v>
      </c>
      <c r="C67" s="54">
        <f t="shared" ca="1" si="9"/>
        <v>0.81411999464035001</v>
      </c>
      <c r="D67" s="54">
        <f t="shared" ca="1" si="9"/>
        <v>-1.5539799928665201</v>
      </c>
      <c r="E67" s="13"/>
      <c r="F67" s="49">
        <v>51</v>
      </c>
      <c r="G67" s="61" t="str">
        <f t="shared" ca="1" si="10"/>
        <v>alp</v>
      </c>
      <c r="H67" s="55"/>
      <c r="I67" s="55"/>
      <c r="J67" s="57"/>
      <c r="K67" s="58">
        <f t="shared" ca="1" si="20"/>
        <v>0.51652997732162498</v>
      </c>
      <c r="L67" s="58">
        <f t="shared" ca="1" si="20"/>
        <v>0</v>
      </c>
      <c r="M67" s="58">
        <f t="shared" ca="1" si="20"/>
        <v>0</v>
      </c>
      <c r="N67" s="58">
        <f t="shared" ca="1" si="20"/>
        <v>0</v>
      </c>
      <c r="O67" s="58">
        <f t="shared" ca="1" si="20"/>
        <v>0</v>
      </c>
      <c r="P67" s="58">
        <f t="shared" ca="1" si="20"/>
        <v>0</v>
      </c>
      <c r="Q67" s="58">
        <f t="shared" ca="1" si="20"/>
        <v>0</v>
      </c>
      <c r="R67" s="58">
        <f t="shared" ca="1" si="20"/>
        <v>0</v>
      </c>
      <c r="S67" s="58">
        <f t="shared" ca="1" si="20"/>
        <v>0</v>
      </c>
      <c r="T67" s="58">
        <f t="shared" ca="1" si="20"/>
        <v>0</v>
      </c>
      <c r="U67" s="58">
        <f t="shared" ca="1" si="20"/>
        <v>0</v>
      </c>
      <c r="V67" s="58"/>
      <c r="W67" s="58">
        <f t="shared" ca="1" si="22"/>
        <v>0.81411999464035001</v>
      </c>
      <c r="X67" s="58">
        <f t="shared" ca="1" si="22"/>
        <v>0</v>
      </c>
      <c r="Y67" s="58">
        <f t="shared" ca="1" si="21"/>
        <v>0</v>
      </c>
      <c r="Z67" s="58">
        <f t="shared" ca="1" si="21"/>
        <v>0</v>
      </c>
      <c r="AA67" s="58">
        <f t="shared" ca="1" si="21"/>
        <v>0</v>
      </c>
      <c r="AB67" s="58">
        <f t="shared" ca="1" si="21"/>
        <v>0</v>
      </c>
      <c r="AC67" s="58">
        <f t="shared" ca="1" si="21"/>
        <v>0</v>
      </c>
      <c r="AD67" s="58">
        <f t="shared" ca="1" si="21"/>
        <v>0</v>
      </c>
      <c r="AE67" s="58">
        <f t="shared" ca="1" si="21"/>
        <v>0</v>
      </c>
      <c r="AF67" s="58">
        <f t="shared" ca="1" si="21"/>
        <v>0</v>
      </c>
      <c r="AG67" s="58">
        <f t="shared" ca="1" si="21"/>
        <v>0</v>
      </c>
      <c r="AH67" s="59"/>
      <c r="AI67" s="60">
        <v>5</v>
      </c>
      <c r="AJ67" s="59">
        <f t="shared" ca="1" si="12"/>
        <v>15</v>
      </c>
    </row>
    <row r="68" spans="1:36" ht="13.8" x14ac:dyDescent="0.3">
      <c r="A68" s="54" t="str">
        <f t="shared" ca="1" si="9"/>
        <v>alp_11_3</v>
      </c>
      <c r="B68" s="54">
        <f t="shared" ca="1" si="9"/>
        <v>-1.5193899869918801</v>
      </c>
      <c r="C68" s="54">
        <f t="shared" ca="1" si="9"/>
        <v>2.32884001731873</v>
      </c>
      <c r="D68" s="54">
        <f t="shared" ca="1" si="9"/>
        <v>-0.53378999233245805</v>
      </c>
      <c r="E68" s="13"/>
      <c r="F68" s="49">
        <v>52</v>
      </c>
      <c r="G68" s="61" t="str">
        <f t="shared" ca="1" si="10"/>
        <v>alp</v>
      </c>
      <c r="H68" s="56"/>
      <c r="I68" s="56"/>
      <c r="J68" s="57"/>
      <c r="K68" s="58">
        <f t="shared" ca="1" si="20"/>
        <v>-1.5193899869918801</v>
      </c>
      <c r="L68" s="58">
        <f t="shared" ca="1" si="20"/>
        <v>0</v>
      </c>
      <c r="M68" s="58">
        <f t="shared" ca="1" si="20"/>
        <v>0</v>
      </c>
      <c r="N68" s="58">
        <f t="shared" ca="1" si="20"/>
        <v>0</v>
      </c>
      <c r="O68" s="58">
        <f t="shared" ca="1" si="20"/>
        <v>0</v>
      </c>
      <c r="P68" s="58">
        <f t="shared" ca="1" si="20"/>
        <v>0</v>
      </c>
      <c r="Q68" s="58">
        <f t="shared" ca="1" si="20"/>
        <v>0</v>
      </c>
      <c r="R68" s="58">
        <f t="shared" ca="1" si="20"/>
        <v>0</v>
      </c>
      <c r="S68" s="58">
        <f t="shared" ca="1" si="20"/>
        <v>0</v>
      </c>
      <c r="T68" s="58">
        <f t="shared" ca="1" si="20"/>
        <v>0</v>
      </c>
      <c r="U68" s="58">
        <f t="shared" ca="1" si="20"/>
        <v>0</v>
      </c>
      <c r="V68" s="58"/>
      <c r="W68" s="58">
        <f t="shared" ca="1" si="22"/>
        <v>2.32884001731873</v>
      </c>
      <c r="X68" s="58">
        <f t="shared" ca="1" si="22"/>
        <v>0</v>
      </c>
      <c r="Y68" s="58">
        <f t="shared" ca="1" si="21"/>
        <v>0</v>
      </c>
      <c r="Z68" s="58">
        <f t="shared" ca="1" si="21"/>
        <v>0</v>
      </c>
      <c r="AA68" s="58">
        <f t="shared" ca="1" si="21"/>
        <v>0</v>
      </c>
      <c r="AB68" s="58">
        <f t="shared" ca="1" si="21"/>
        <v>0</v>
      </c>
      <c r="AC68" s="58">
        <f t="shared" ca="1" si="21"/>
        <v>0</v>
      </c>
      <c r="AD68" s="58">
        <f t="shared" ca="1" si="21"/>
        <v>0</v>
      </c>
      <c r="AE68" s="58">
        <f t="shared" ca="1" si="21"/>
        <v>0</v>
      </c>
      <c r="AF68" s="58">
        <f t="shared" ca="1" si="21"/>
        <v>0</v>
      </c>
      <c r="AG68" s="58">
        <f t="shared" ca="1" si="21"/>
        <v>0</v>
      </c>
      <c r="AH68" s="59"/>
      <c r="AI68" s="60">
        <v>5</v>
      </c>
      <c r="AJ68" s="59">
        <f t="shared" ca="1" si="12"/>
        <v>15</v>
      </c>
    </row>
    <row r="69" spans="1:36" ht="13.8" x14ac:dyDescent="0.3">
      <c r="A69" s="54" t="str">
        <f t="shared" ca="1" si="9"/>
        <v>alp_11_4</v>
      </c>
      <c r="B69" s="54">
        <f t="shared" ca="1" si="9"/>
        <v>2.6648099422454798</v>
      </c>
      <c r="C69" s="54">
        <f t="shared" ca="1" si="9"/>
        <v>1.87318003177643</v>
      </c>
      <c r="D69" s="54">
        <f t="shared" ca="1" si="9"/>
        <v>1.74661004543304</v>
      </c>
      <c r="E69" s="13"/>
      <c r="F69" s="49">
        <v>53</v>
      </c>
      <c r="G69" s="61" t="str">
        <f t="shared" ca="1" si="10"/>
        <v>alp</v>
      </c>
      <c r="H69" s="55"/>
      <c r="I69" s="55"/>
      <c r="J69" s="57"/>
      <c r="K69" s="58">
        <f t="shared" ca="1" si="20"/>
        <v>2.6648099422454798</v>
      </c>
      <c r="L69" s="58">
        <f t="shared" ca="1" si="20"/>
        <v>0</v>
      </c>
      <c r="M69" s="58">
        <f t="shared" ca="1" si="20"/>
        <v>0</v>
      </c>
      <c r="N69" s="58">
        <f t="shared" ca="1" si="20"/>
        <v>0</v>
      </c>
      <c r="O69" s="58">
        <f t="shared" ca="1" si="20"/>
        <v>0</v>
      </c>
      <c r="P69" s="58">
        <f t="shared" ca="1" si="20"/>
        <v>0</v>
      </c>
      <c r="Q69" s="58">
        <f t="shared" ca="1" si="20"/>
        <v>0</v>
      </c>
      <c r="R69" s="58">
        <f t="shared" ca="1" si="20"/>
        <v>0</v>
      </c>
      <c r="S69" s="58">
        <f t="shared" ca="1" si="20"/>
        <v>0</v>
      </c>
      <c r="T69" s="58">
        <f t="shared" ca="1" si="20"/>
        <v>0</v>
      </c>
      <c r="U69" s="58">
        <f t="shared" ca="1" si="20"/>
        <v>0</v>
      </c>
      <c r="V69" s="58"/>
      <c r="W69" s="58">
        <f t="shared" ca="1" si="22"/>
        <v>1.87318003177643</v>
      </c>
      <c r="X69" s="58">
        <f t="shared" ca="1" si="22"/>
        <v>0</v>
      </c>
      <c r="Y69" s="58">
        <f t="shared" ca="1" si="21"/>
        <v>0</v>
      </c>
      <c r="Z69" s="58">
        <f t="shared" ca="1" si="21"/>
        <v>0</v>
      </c>
      <c r="AA69" s="58">
        <f t="shared" ca="1" si="21"/>
        <v>0</v>
      </c>
      <c r="AB69" s="58">
        <f t="shared" ca="1" si="21"/>
        <v>0</v>
      </c>
      <c r="AC69" s="58">
        <f t="shared" ca="1" si="21"/>
        <v>0</v>
      </c>
      <c r="AD69" s="58">
        <f t="shared" ca="1" si="21"/>
        <v>0</v>
      </c>
      <c r="AE69" s="58">
        <f t="shared" ca="1" si="21"/>
        <v>0</v>
      </c>
      <c r="AF69" s="58">
        <f t="shared" ca="1" si="21"/>
        <v>0</v>
      </c>
      <c r="AG69" s="58">
        <f t="shared" ca="1" si="21"/>
        <v>0</v>
      </c>
      <c r="AH69" s="59"/>
      <c r="AI69" s="60">
        <v>5</v>
      </c>
      <c r="AJ69" s="59">
        <f t="shared" ca="1" si="12"/>
        <v>15</v>
      </c>
    </row>
    <row r="70" spans="1:36" ht="13.8" x14ac:dyDescent="0.3">
      <c r="A70" s="54" t="str">
        <f t="shared" ca="1" si="9"/>
        <v>alp_11_5</v>
      </c>
      <c r="B70" s="54">
        <f t="shared" ca="1" si="9"/>
        <v>2.9354300498962398</v>
      </c>
      <c r="C70" s="54">
        <f t="shared" ca="1" si="9"/>
        <v>0.30978998541831998</v>
      </c>
      <c r="D70" s="54">
        <f t="shared" ca="1" si="9"/>
        <v>-0.46272999048232999</v>
      </c>
      <c r="E70" s="13"/>
      <c r="F70" s="49">
        <v>54</v>
      </c>
      <c r="G70" s="61" t="str">
        <f t="shared" ca="1" si="10"/>
        <v>alp</v>
      </c>
      <c r="H70" s="56"/>
      <c r="I70" s="56"/>
      <c r="J70" s="57"/>
      <c r="K70" s="58">
        <f t="shared" ca="1" si="20"/>
        <v>2.9354300498962398</v>
      </c>
      <c r="L70" s="58">
        <f t="shared" ca="1" si="20"/>
        <v>0</v>
      </c>
      <c r="M70" s="58">
        <f t="shared" ca="1" si="20"/>
        <v>0</v>
      </c>
      <c r="N70" s="58">
        <f t="shared" ca="1" si="20"/>
        <v>0</v>
      </c>
      <c r="O70" s="58">
        <f t="shared" ca="1" si="20"/>
        <v>0</v>
      </c>
      <c r="P70" s="58">
        <f t="shared" ca="1" si="20"/>
        <v>0</v>
      </c>
      <c r="Q70" s="58">
        <f t="shared" ca="1" si="20"/>
        <v>0</v>
      </c>
      <c r="R70" s="58">
        <f t="shared" ca="1" si="20"/>
        <v>0</v>
      </c>
      <c r="S70" s="58">
        <f t="shared" ca="1" si="20"/>
        <v>0</v>
      </c>
      <c r="T70" s="58">
        <f ca="1">IF($C$5=1,IF($G70=T$13,$B70,0),IF($H70=T$14,$B70,0))</f>
        <v>0</v>
      </c>
      <c r="U70" s="58">
        <f t="shared" ca="1" si="20"/>
        <v>0</v>
      </c>
      <c r="V70" s="58"/>
      <c r="W70" s="58">
        <f t="shared" ca="1" si="22"/>
        <v>0.30978998541831998</v>
      </c>
      <c r="X70" s="58">
        <f t="shared" ca="1" si="22"/>
        <v>0</v>
      </c>
      <c r="Y70" s="58">
        <f t="shared" ca="1" si="21"/>
        <v>0</v>
      </c>
      <c r="Z70" s="58">
        <f t="shared" ca="1" si="21"/>
        <v>0</v>
      </c>
      <c r="AA70" s="58">
        <f t="shared" ca="1" si="21"/>
        <v>0</v>
      </c>
      <c r="AB70" s="58">
        <f t="shared" ca="1" si="21"/>
        <v>0</v>
      </c>
      <c r="AC70" s="58">
        <f t="shared" ca="1" si="21"/>
        <v>0</v>
      </c>
      <c r="AD70" s="58">
        <f t="shared" ca="1" si="21"/>
        <v>0</v>
      </c>
      <c r="AE70" s="58">
        <f t="shared" ca="1" si="21"/>
        <v>0</v>
      </c>
      <c r="AF70" s="58">
        <f t="shared" ca="1" si="21"/>
        <v>0</v>
      </c>
      <c r="AG70" s="58">
        <f t="shared" ca="1" si="21"/>
        <v>0</v>
      </c>
      <c r="AH70" s="59"/>
      <c r="AI70" s="60">
        <v>5</v>
      </c>
      <c r="AJ70" s="59">
        <f t="shared" ca="1" si="12"/>
        <v>15</v>
      </c>
    </row>
    <row r="71" spans="1:36" ht="13.8" x14ac:dyDescent="0.3">
      <c r="A71" s="54" t="str">
        <f t="shared" ca="1" si="9"/>
        <v>alp_12_1</v>
      </c>
      <c r="B71" s="54">
        <f t="shared" ca="1" si="9"/>
        <v>3.3846199512481698</v>
      </c>
      <c r="C71" s="54">
        <f t="shared" ca="1" si="9"/>
        <v>0.64197999238967896</v>
      </c>
      <c r="D71" s="54">
        <f t="shared" ca="1" si="9"/>
        <v>-1.8843200206756601</v>
      </c>
      <c r="E71" s="13"/>
      <c r="F71" s="49">
        <v>55</v>
      </c>
      <c r="G71" s="61" t="str">
        <f t="shared" ca="1" si="10"/>
        <v>alp</v>
      </c>
      <c r="H71" s="55"/>
      <c r="I71" s="55"/>
      <c r="J71" s="57"/>
      <c r="K71" s="58">
        <f t="shared" ca="1" si="20"/>
        <v>3.3846199512481698</v>
      </c>
      <c r="L71" s="58">
        <f t="shared" ca="1" si="20"/>
        <v>0</v>
      </c>
      <c r="M71" s="58">
        <f t="shared" ca="1" si="20"/>
        <v>0</v>
      </c>
      <c r="N71" s="58">
        <f t="shared" ca="1" si="20"/>
        <v>0</v>
      </c>
      <c r="O71" s="58">
        <f t="shared" ca="1" si="20"/>
        <v>0</v>
      </c>
      <c r="P71" s="58">
        <f t="shared" ca="1" si="20"/>
        <v>0</v>
      </c>
      <c r="Q71" s="58">
        <f t="shared" ca="1" si="20"/>
        <v>0</v>
      </c>
      <c r="R71" s="58">
        <f t="shared" ca="1" si="20"/>
        <v>0</v>
      </c>
      <c r="S71" s="58">
        <f t="shared" ca="1" si="20"/>
        <v>0</v>
      </c>
      <c r="T71" s="58">
        <f t="shared" ca="1" si="20"/>
        <v>0</v>
      </c>
      <c r="U71" s="58">
        <f t="shared" ca="1" si="20"/>
        <v>0</v>
      </c>
      <c r="V71" s="58"/>
      <c r="W71" s="58">
        <f t="shared" ca="1" si="22"/>
        <v>0.64197999238967896</v>
      </c>
      <c r="X71" s="58">
        <f t="shared" ca="1" si="22"/>
        <v>0</v>
      </c>
      <c r="Y71" s="58">
        <f t="shared" ca="1" si="21"/>
        <v>0</v>
      </c>
      <c r="Z71" s="58">
        <f t="shared" ca="1" si="21"/>
        <v>0</v>
      </c>
      <c r="AA71" s="58">
        <f t="shared" ca="1" si="21"/>
        <v>0</v>
      </c>
      <c r="AB71" s="58">
        <f t="shared" ca="1" si="21"/>
        <v>0</v>
      </c>
      <c r="AC71" s="58">
        <f t="shared" ca="1" si="21"/>
        <v>0</v>
      </c>
      <c r="AD71" s="58">
        <f t="shared" ca="1" si="21"/>
        <v>0</v>
      </c>
      <c r="AE71" s="58">
        <f t="shared" ca="1" si="21"/>
        <v>0</v>
      </c>
      <c r="AF71" s="58">
        <f t="shared" ca="1" si="21"/>
        <v>0</v>
      </c>
      <c r="AG71" s="58">
        <f t="shared" ca="1" si="21"/>
        <v>0</v>
      </c>
      <c r="AH71" s="59"/>
      <c r="AI71" s="60">
        <v>5</v>
      </c>
      <c r="AJ71" s="59">
        <f t="shared" ca="1" si="12"/>
        <v>15</v>
      </c>
    </row>
    <row r="72" spans="1:36" ht="13.8" x14ac:dyDescent="0.3">
      <c r="A72" s="54" t="str">
        <f t="shared" ca="1" si="9"/>
        <v>alp_12_2</v>
      </c>
      <c r="B72" s="54">
        <f t="shared" ca="1" si="9"/>
        <v>3.07068991661072</v>
      </c>
      <c r="C72" s="54">
        <f t="shared" ca="1" si="9"/>
        <v>3.1205799579620401</v>
      </c>
      <c r="D72" s="54">
        <f t="shared" ca="1" si="9"/>
        <v>-0.32545000314712502</v>
      </c>
      <c r="E72" s="13"/>
      <c r="F72" s="49">
        <v>56</v>
      </c>
      <c r="G72" s="61" t="str">
        <f t="shared" ca="1" si="10"/>
        <v>alp</v>
      </c>
      <c r="H72" s="56"/>
      <c r="I72" s="56"/>
      <c r="J72" s="57"/>
      <c r="K72" s="58">
        <f t="shared" ca="1" si="20"/>
        <v>3.07068991661072</v>
      </c>
      <c r="L72" s="58">
        <f t="shared" ca="1" si="20"/>
        <v>0</v>
      </c>
      <c r="M72" s="58">
        <f t="shared" ca="1" si="20"/>
        <v>0</v>
      </c>
      <c r="N72" s="58">
        <f t="shared" ca="1" si="20"/>
        <v>0</v>
      </c>
      <c r="O72" s="58">
        <f t="shared" ca="1" si="20"/>
        <v>0</v>
      </c>
      <c r="P72" s="58">
        <f t="shared" ca="1" si="20"/>
        <v>0</v>
      </c>
      <c r="Q72" s="58">
        <f t="shared" ca="1" si="20"/>
        <v>0</v>
      </c>
      <c r="R72" s="58">
        <f t="shared" ca="1" si="20"/>
        <v>0</v>
      </c>
      <c r="S72" s="58">
        <f t="shared" ca="1" si="20"/>
        <v>0</v>
      </c>
      <c r="T72" s="58">
        <f t="shared" ca="1" si="20"/>
        <v>0</v>
      </c>
      <c r="U72" s="58">
        <f t="shared" ca="1" si="20"/>
        <v>0</v>
      </c>
      <c r="V72" s="58"/>
      <c r="W72" s="58">
        <f t="shared" ca="1" si="22"/>
        <v>3.1205799579620401</v>
      </c>
      <c r="X72" s="58">
        <f t="shared" ca="1" si="22"/>
        <v>0</v>
      </c>
      <c r="Y72" s="58">
        <f t="shared" ca="1" si="21"/>
        <v>0</v>
      </c>
      <c r="Z72" s="58">
        <f t="shared" ca="1" si="21"/>
        <v>0</v>
      </c>
      <c r="AA72" s="58">
        <f t="shared" ca="1" si="21"/>
        <v>0</v>
      </c>
      <c r="AB72" s="58">
        <f t="shared" ca="1" si="21"/>
        <v>0</v>
      </c>
      <c r="AC72" s="58">
        <f t="shared" ca="1" si="21"/>
        <v>0</v>
      </c>
      <c r="AD72" s="58">
        <f t="shared" ca="1" si="21"/>
        <v>0</v>
      </c>
      <c r="AE72" s="58">
        <f t="shared" ca="1" si="21"/>
        <v>0</v>
      </c>
      <c r="AF72" s="58">
        <f t="shared" ca="1" si="21"/>
        <v>0</v>
      </c>
      <c r="AG72" s="58">
        <f t="shared" ca="1" si="21"/>
        <v>0</v>
      </c>
      <c r="AH72" s="59"/>
      <c r="AI72" s="60">
        <v>5</v>
      </c>
      <c r="AJ72" s="59">
        <f t="shared" ca="1" si="12"/>
        <v>15</v>
      </c>
    </row>
    <row r="73" spans="1:36" ht="13.8" x14ac:dyDescent="0.3">
      <c r="A73" s="54" t="str">
        <f t="shared" ca="1" si="9"/>
        <v>alp_12_3</v>
      </c>
      <c r="B73" s="54">
        <f t="shared" ca="1" si="9"/>
        <v>3.01582002639771</v>
      </c>
      <c r="C73" s="54">
        <f t="shared" ca="1" si="9"/>
        <v>-0.42502000927925099</v>
      </c>
      <c r="D73" s="54">
        <f t="shared" ca="1" si="9"/>
        <v>-2.0716199874877899</v>
      </c>
      <c r="E73" s="13"/>
      <c r="F73" s="49">
        <v>57</v>
      </c>
      <c r="G73" s="61" t="str">
        <f t="shared" ca="1" si="10"/>
        <v>alp</v>
      </c>
      <c r="H73" s="56"/>
      <c r="I73" s="56"/>
      <c r="J73" s="57"/>
      <c r="K73" s="58">
        <f t="shared" ca="1" si="20"/>
        <v>3.01582002639771</v>
      </c>
      <c r="L73" s="58">
        <f t="shared" ca="1" si="20"/>
        <v>0</v>
      </c>
      <c r="M73" s="58">
        <f t="shared" ca="1" si="20"/>
        <v>0</v>
      </c>
      <c r="N73" s="58">
        <f t="shared" ref="L73:U98" ca="1" si="23">IF($C$5=1,IF($G73=N$13,$B73,0),IF($H73=N$14,$B73,0))</f>
        <v>0</v>
      </c>
      <c r="O73" s="58">
        <f t="shared" ca="1" si="23"/>
        <v>0</v>
      </c>
      <c r="P73" s="58">
        <f t="shared" ca="1" si="23"/>
        <v>0</v>
      </c>
      <c r="Q73" s="58">
        <f t="shared" ca="1" si="23"/>
        <v>0</v>
      </c>
      <c r="R73" s="58">
        <f t="shared" ca="1" si="23"/>
        <v>0</v>
      </c>
      <c r="S73" s="58">
        <f t="shared" ca="1" si="23"/>
        <v>0</v>
      </c>
      <c r="T73" s="58">
        <f t="shared" ca="1" si="23"/>
        <v>0</v>
      </c>
      <c r="U73" s="58">
        <f t="shared" ca="1" si="23"/>
        <v>0</v>
      </c>
      <c r="V73" s="58"/>
      <c r="W73" s="58">
        <f t="shared" ca="1" si="22"/>
        <v>-0.42502000927925099</v>
      </c>
      <c r="X73" s="58">
        <f t="shared" ca="1" si="22"/>
        <v>0</v>
      </c>
      <c r="Y73" s="58">
        <f t="shared" ca="1" si="21"/>
        <v>0</v>
      </c>
      <c r="Z73" s="58">
        <f t="shared" ca="1" si="21"/>
        <v>0</v>
      </c>
      <c r="AA73" s="58">
        <f t="shared" ca="1" si="21"/>
        <v>0</v>
      </c>
      <c r="AB73" s="58">
        <f t="shared" ca="1" si="21"/>
        <v>0</v>
      </c>
      <c r="AC73" s="58">
        <f t="shared" ca="1" si="21"/>
        <v>0</v>
      </c>
      <c r="AD73" s="58">
        <f t="shared" ca="1" si="21"/>
        <v>0</v>
      </c>
      <c r="AE73" s="58">
        <f t="shared" ca="1" si="21"/>
        <v>0</v>
      </c>
      <c r="AF73" s="58">
        <f t="shared" ca="1" si="21"/>
        <v>0</v>
      </c>
      <c r="AG73" s="58">
        <f t="shared" ca="1" si="21"/>
        <v>0</v>
      </c>
      <c r="AH73" s="59"/>
      <c r="AI73" s="60">
        <v>5</v>
      </c>
      <c r="AJ73" s="59">
        <f t="shared" ca="1" si="12"/>
        <v>15</v>
      </c>
    </row>
    <row r="74" spans="1:36" ht="13.8" x14ac:dyDescent="0.3">
      <c r="A74" s="54" t="str">
        <f t="shared" ca="1" si="9"/>
        <v>alp_12_4</v>
      </c>
      <c r="B74" s="54">
        <f t="shared" ca="1" si="9"/>
        <v>4.3103799819946298</v>
      </c>
      <c r="C74" s="54">
        <f t="shared" ca="1" si="9"/>
        <v>2.0137701034545898</v>
      </c>
      <c r="D74" s="54">
        <f t="shared" ca="1" si="9"/>
        <v>-1.85790002346039</v>
      </c>
      <c r="E74" s="13"/>
      <c r="F74" s="49">
        <v>58</v>
      </c>
      <c r="G74" s="61" t="str">
        <f t="shared" ca="1" si="10"/>
        <v>alp</v>
      </c>
      <c r="H74" s="56"/>
      <c r="I74" s="56"/>
      <c r="J74" s="57"/>
      <c r="K74" s="58">
        <f t="shared" ref="K74:U119" ca="1" si="24">IF($C$5=1,IF($G74=K$13,$B74,0),IF($H74=K$14,$B74,0))</f>
        <v>4.3103799819946298</v>
      </c>
      <c r="L74" s="58">
        <f t="shared" ca="1" si="23"/>
        <v>0</v>
      </c>
      <c r="M74" s="58">
        <f t="shared" ca="1" si="23"/>
        <v>0</v>
      </c>
      <c r="N74" s="58">
        <f t="shared" ca="1" si="23"/>
        <v>0</v>
      </c>
      <c r="O74" s="58">
        <f t="shared" ca="1" si="23"/>
        <v>0</v>
      </c>
      <c r="P74" s="58">
        <f t="shared" ca="1" si="23"/>
        <v>0</v>
      </c>
      <c r="Q74" s="58">
        <f t="shared" ca="1" si="23"/>
        <v>0</v>
      </c>
      <c r="R74" s="58">
        <f t="shared" ca="1" si="23"/>
        <v>0</v>
      </c>
      <c r="S74" s="58">
        <f t="shared" ca="1" si="23"/>
        <v>0</v>
      </c>
      <c r="T74" s="58">
        <f t="shared" ca="1" si="23"/>
        <v>0</v>
      </c>
      <c r="U74" s="58">
        <f t="shared" ca="1" si="23"/>
        <v>0</v>
      </c>
      <c r="V74" s="58"/>
      <c r="W74" s="58">
        <f t="shared" ca="1" si="22"/>
        <v>2.0137701034545898</v>
      </c>
      <c r="X74" s="58">
        <f t="shared" ca="1" si="22"/>
        <v>0</v>
      </c>
      <c r="Y74" s="58">
        <f t="shared" ca="1" si="21"/>
        <v>0</v>
      </c>
      <c r="Z74" s="58">
        <f t="shared" ca="1" si="21"/>
        <v>0</v>
      </c>
      <c r="AA74" s="58">
        <f t="shared" ca="1" si="21"/>
        <v>0</v>
      </c>
      <c r="AB74" s="58">
        <f t="shared" ca="1" si="21"/>
        <v>0</v>
      </c>
      <c r="AC74" s="58">
        <f t="shared" ca="1" si="21"/>
        <v>0</v>
      </c>
      <c r="AD74" s="58">
        <f t="shared" ca="1" si="21"/>
        <v>0</v>
      </c>
      <c r="AE74" s="58">
        <f t="shared" ca="1" si="21"/>
        <v>0</v>
      </c>
      <c r="AF74" s="58">
        <f t="shared" ca="1" si="21"/>
        <v>0</v>
      </c>
      <c r="AG74" s="58">
        <f t="shared" ca="1" si="21"/>
        <v>0</v>
      </c>
      <c r="AH74" s="59"/>
      <c r="AI74" s="60">
        <v>5</v>
      </c>
      <c r="AJ74" s="59">
        <f t="shared" ca="1" si="12"/>
        <v>15</v>
      </c>
    </row>
    <row r="75" spans="1:36" ht="13.8" x14ac:dyDescent="0.3">
      <c r="A75" s="54" t="str">
        <f t="shared" ca="1" si="9"/>
        <v>alp_12_5</v>
      </c>
      <c r="B75" s="54">
        <f t="shared" ca="1" si="9"/>
        <v>1.98564994335175</v>
      </c>
      <c r="C75" s="54">
        <f t="shared" ca="1" si="9"/>
        <v>1.74546003341675</v>
      </c>
      <c r="D75" s="54">
        <f t="shared" ca="1" si="9"/>
        <v>-1.6389399766921999</v>
      </c>
      <c r="E75" s="13"/>
      <c r="F75" s="49">
        <v>59</v>
      </c>
      <c r="G75" s="61" t="str">
        <f t="shared" ca="1" si="10"/>
        <v>alp</v>
      </c>
      <c r="H75" s="55"/>
      <c r="I75" s="55"/>
      <c r="J75" s="57"/>
      <c r="K75" s="58">
        <f t="shared" ca="1" si="24"/>
        <v>1.98564994335175</v>
      </c>
      <c r="L75" s="58">
        <f t="shared" ca="1" si="23"/>
        <v>0</v>
      </c>
      <c r="M75" s="58">
        <f t="shared" ca="1" si="23"/>
        <v>0</v>
      </c>
      <c r="N75" s="58">
        <f t="shared" ca="1" si="23"/>
        <v>0</v>
      </c>
      <c r="O75" s="58">
        <f t="shared" ca="1" si="23"/>
        <v>0</v>
      </c>
      <c r="P75" s="58">
        <f t="shared" ca="1" si="23"/>
        <v>0</v>
      </c>
      <c r="Q75" s="58">
        <f t="shared" ca="1" si="23"/>
        <v>0</v>
      </c>
      <c r="R75" s="58">
        <f t="shared" ca="1" si="23"/>
        <v>0</v>
      </c>
      <c r="S75" s="58">
        <f t="shared" ca="1" si="23"/>
        <v>0</v>
      </c>
      <c r="T75" s="58">
        <f t="shared" ca="1" si="23"/>
        <v>0</v>
      </c>
      <c r="U75" s="58">
        <f t="shared" ca="1" si="23"/>
        <v>0</v>
      </c>
      <c r="V75" s="58"/>
      <c r="W75" s="58">
        <f t="shared" ca="1" si="22"/>
        <v>1.74546003341675</v>
      </c>
      <c r="X75" s="58">
        <f t="shared" ca="1" si="22"/>
        <v>0</v>
      </c>
      <c r="Y75" s="58">
        <f t="shared" ca="1" si="21"/>
        <v>0</v>
      </c>
      <c r="Z75" s="58">
        <f t="shared" ca="1" si="21"/>
        <v>0</v>
      </c>
      <c r="AA75" s="58">
        <f t="shared" ca="1" si="21"/>
        <v>0</v>
      </c>
      <c r="AB75" s="58">
        <f t="shared" ca="1" si="21"/>
        <v>0</v>
      </c>
      <c r="AC75" s="58">
        <f t="shared" ca="1" si="21"/>
        <v>0</v>
      </c>
      <c r="AD75" s="58">
        <f t="shared" ca="1" si="21"/>
        <v>0</v>
      </c>
      <c r="AE75" s="58">
        <f t="shared" ca="1" si="21"/>
        <v>0</v>
      </c>
      <c r="AF75" s="58">
        <f t="shared" ca="1" si="21"/>
        <v>0</v>
      </c>
      <c r="AG75" s="58">
        <f t="shared" ca="1" si="21"/>
        <v>0</v>
      </c>
      <c r="AH75" s="59"/>
      <c r="AI75" s="60">
        <v>5</v>
      </c>
      <c r="AJ75" s="59">
        <f t="shared" ca="1" si="12"/>
        <v>15</v>
      </c>
    </row>
    <row r="76" spans="1:36" ht="13.8" x14ac:dyDescent="0.3">
      <c r="A76" s="54" t="str">
        <f t="shared" ca="1" si="9"/>
        <v>alp_13_1</v>
      </c>
      <c r="B76" s="54">
        <f t="shared" ca="1" si="9"/>
        <v>3.6762599945068399</v>
      </c>
      <c r="C76" s="54">
        <f t="shared" ca="1" si="9"/>
        <v>1.52502000331879</v>
      </c>
      <c r="D76" s="54">
        <f t="shared" ca="1" si="9"/>
        <v>0.633040010929108</v>
      </c>
      <c r="E76" s="13"/>
      <c r="F76" s="49">
        <v>60</v>
      </c>
      <c r="G76" s="61" t="str">
        <f t="shared" ca="1" si="10"/>
        <v>alp</v>
      </c>
      <c r="H76" s="56"/>
      <c r="I76" s="56"/>
      <c r="J76" s="57"/>
      <c r="K76" s="58">
        <f t="shared" ca="1" si="24"/>
        <v>3.6762599945068399</v>
      </c>
      <c r="L76" s="58">
        <f t="shared" ca="1" si="23"/>
        <v>0</v>
      </c>
      <c r="M76" s="58">
        <f t="shared" ca="1" si="23"/>
        <v>0</v>
      </c>
      <c r="N76" s="58">
        <f t="shared" ca="1" si="23"/>
        <v>0</v>
      </c>
      <c r="O76" s="58">
        <f t="shared" ca="1" si="23"/>
        <v>0</v>
      </c>
      <c r="P76" s="58">
        <f t="shared" ca="1" si="23"/>
        <v>0</v>
      </c>
      <c r="Q76" s="58">
        <f t="shared" ca="1" si="23"/>
        <v>0</v>
      </c>
      <c r="R76" s="58">
        <f t="shared" ca="1" si="23"/>
        <v>0</v>
      </c>
      <c r="S76" s="58">
        <f t="shared" ca="1" si="23"/>
        <v>0</v>
      </c>
      <c r="T76" s="58">
        <f t="shared" ca="1" si="23"/>
        <v>0</v>
      </c>
      <c r="U76" s="58">
        <f t="shared" ca="1" si="23"/>
        <v>0</v>
      </c>
      <c r="V76" s="58"/>
      <c r="W76" s="58">
        <f t="shared" ca="1" si="22"/>
        <v>1.52502000331879</v>
      </c>
      <c r="X76" s="58">
        <f t="shared" ca="1" si="22"/>
        <v>0</v>
      </c>
      <c r="Y76" s="58">
        <f t="shared" ca="1" si="21"/>
        <v>0</v>
      </c>
      <c r="Z76" s="58">
        <f t="shared" ca="1" si="21"/>
        <v>0</v>
      </c>
      <c r="AA76" s="58">
        <f t="shared" ca="1" si="21"/>
        <v>0</v>
      </c>
      <c r="AB76" s="58">
        <f t="shared" ca="1" si="21"/>
        <v>0</v>
      </c>
      <c r="AC76" s="58">
        <f t="shared" ca="1" si="21"/>
        <v>0</v>
      </c>
      <c r="AD76" s="58">
        <f t="shared" ca="1" si="21"/>
        <v>0</v>
      </c>
      <c r="AE76" s="58">
        <f t="shared" ca="1" si="21"/>
        <v>0</v>
      </c>
      <c r="AF76" s="58">
        <f t="shared" ca="1" si="21"/>
        <v>0</v>
      </c>
      <c r="AG76" s="58">
        <f t="shared" ca="1" si="21"/>
        <v>0</v>
      </c>
      <c r="AH76" s="59"/>
      <c r="AI76" s="60">
        <v>5</v>
      </c>
      <c r="AJ76" s="59">
        <f t="shared" ca="1" si="12"/>
        <v>15</v>
      </c>
    </row>
    <row r="77" spans="1:36" ht="13.8" x14ac:dyDescent="0.3">
      <c r="A77" s="54" t="str">
        <f t="shared" ca="1" si="9"/>
        <v>alp_13_2</v>
      </c>
      <c r="B77" s="54">
        <f t="shared" ca="1" si="9"/>
        <v>4.92633008956909</v>
      </c>
      <c r="C77" s="54">
        <f t="shared" ca="1" si="9"/>
        <v>-1.37399005889893</v>
      </c>
      <c r="D77" s="54">
        <f t="shared" ca="1" si="9"/>
        <v>1.9431799650192301</v>
      </c>
      <c r="E77" s="13"/>
      <c r="F77" s="49">
        <v>61</v>
      </c>
      <c r="G77" s="61" t="str">
        <f t="shared" ca="1" si="10"/>
        <v>alp</v>
      </c>
      <c r="H77" s="55"/>
      <c r="I77" s="55"/>
      <c r="J77" s="57"/>
      <c r="K77" s="58">
        <f t="shared" ca="1" si="24"/>
        <v>4.92633008956909</v>
      </c>
      <c r="L77" s="58">
        <f t="shared" ca="1" si="23"/>
        <v>0</v>
      </c>
      <c r="M77" s="58">
        <f t="shared" ca="1" si="23"/>
        <v>0</v>
      </c>
      <c r="N77" s="58">
        <f t="shared" ca="1" si="23"/>
        <v>0</v>
      </c>
      <c r="O77" s="58">
        <f t="shared" ca="1" si="23"/>
        <v>0</v>
      </c>
      <c r="P77" s="58">
        <f t="shared" ca="1" si="23"/>
        <v>0</v>
      </c>
      <c r="Q77" s="58">
        <f t="shared" ca="1" si="23"/>
        <v>0</v>
      </c>
      <c r="R77" s="58">
        <f t="shared" ca="1" si="23"/>
        <v>0</v>
      </c>
      <c r="S77" s="58">
        <f t="shared" ca="1" si="23"/>
        <v>0</v>
      </c>
      <c r="T77" s="58">
        <f t="shared" ca="1" si="23"/>
        <v>0</v>
      </c>
      <c r="U77" s="58">
        <f t="shared" ca="1" si="23"/>
        <v>0</v>
      </c>
      <c r="V77" s="58"/>
      <c r="W77" s="58">
        <f t="shared" ca="1" si="22"/>
        <v>-1.37399005889893</v>
      </c>
      <c r="X77" s="58">
        <f t="shared" ca="1" si="22"/>
        <v>0</v>
      </c>
      <c r="Y77" s="58">
        <f t="shared" ca="1" si="21"/>
        <v>0</v>
      </c>
      <c r="Z77" s="58">
        <f t="shared" ca="1" si="21"/>
        <v>0</v>
      </c>
      <c r="AA77" s="58">
        <f t="shared" ca="1" si="21"/>
        <v>0</v>
      </c>
      <c r="AB77" s="58">
        <f t="shared" ca="1" si="21"/>
        <v>0</v>
      </c>
      <c r="AC77" s="58">
        <f t="shared" ca="1" si="21"/>
        <v>0</v>
      </c>
      <c r="AD77" s="58">
        <f t="shared" ca="1" si="21"/>
        <v>0</v>
      </c>
      <c r="AE77" s="58">
        <f t="shared" ca="1" si="21"/>
        <v>0</v>
      </c>
      <c r="AF77" s="58">
        <f t="shared" ca="1" si="21"/>
        <v>0</v>
      </c>
      <c r="AG77" s="58">
        <f t="shared" ca="1" si="21"/>
        <v>0</v>
      </c>
      <c r="AH77" s="59"/>
      <c r="AI77" s="60">
        <v>5</v>
      </c>
      <c r="AJ77" s="59">
        <f t="shared" ca="1" si="12"/>
        <v>15</v>
      </c>
    </row>
    <row r="78" spans="1:36" ht="13.8" x14ac:dyDescent="0.3">
      <c r="A78" s="54" t="str">
        <f t="shared" ca="1" si="9"/>
        <v>alp_13_3</v>
      </c>
      <c r="B78" s="54">
        <f t="shared" ca="1" si="9"/>
        <v>1.0656100511550901</v>
      </c>
      <c r="C78" s="54">
        <f t="shared" ca="1" si="9"/>
        <v>-1.0866999626159699</v>
      </c>
      <c r="D78" s="54">
        <f t="shared" ca="1" si="9"/>
        <v>-0.72732001543045</v>
      </c>
      <c r="E78" s="13"/>
      <c r="F78" s="49">
        <v>62</v>
      </c>
      <c r="G78" s="61" t="str">
        <f t="shared" ca="1" si="10"/>
        <v>alp</v>
      </c>
      <c r="H78" s="55"/>
      <c r="I78" s="55"/>
      <c r="J78" s="57"/>
      <c r="K78" s="58">
        <f t="shared" ca="1" si="24"/>
        <v>1.0656100511550901</v>
      </c>
      <c r="L78" s="58">
        <f t="shared" ca="1" si="23"/>
        <v>0</v>
      </c>
      <c r="M78" s="58">
        <f t="shared" ca="1" si="23"/>
        <v>0</v>
      </c>
      <c r="N78" s="58">
        <f t="shared" ca="1" si="23"/>
        <v>0</v>
      </c>
      <c r="O78" s="58">
        <f t="shared" ca="1" si="23"/>
        <v>0</v>
      </c>
      <c r="P78" s="58">
        <f t="shared" ca="1" si="23"/>
        <v>0</v>
      </c>
      <c r="Q78" s="58">
        <f t="shared" ca="1" si="23"/>
        <v>0</v>
      </c>
      <c r="R78" s="58">
        <f t="shared" ca="1" si="23"/>
        <v>0</v>
      </c>
      <c r="S78" s="58">
        <f t="shared" ca="1" si="23"/>
        <v>0</v>
      </c>
      <c r="T78" s="58">
        <f t="shared" ca="1" si="23"/>
        <v>0</v>
      </c>
      <c r="U78" s="58">
        <f t="shared" ca="1" si="23"/>
        <v>0</v>
      </c>
      <c r="V78" s="58"/>
      <c r="W78" s="58">
        <f t="shared" ca="1" si="22"/>
        <v>-1.0866999626159699</v>
      </c>
      <c r="X78" s="58">
        <f t="shared" ca="1" si="22"/>
        <v>0</v>
      </c>
      <c r="Y78" s="58">
        <f t="shared" ca="1" si="21"/>
        <v>0</v>
      </c>
      <c r="Z78" s="58">
        <f t="shared" ca="1" si="21"/>
        <v>0</v>
      </c>
      <c r="AA78" s="58">
        <f t="shared" ca="1" si="21"/>
        <v>0</v>
      </c>
      <c r="AB78" s="58">
        <f t="shared" ca="1" si="21"/>
        <v>0</v>
      </c>
      <c r="AC78" s="58">
        <f t="shared" ca="1" si="21"/>
        <v>0</v>
      </c>
      <c r="AD78" s="58">
        <f t="shared" ca="1" si="21"/>
        <v>0</v>
      </c>
      <c r="AE78" s="58">
        <f t="shared" ca="1" si="21"/>
        <v>0</v>
      </c>
      <c r="AF78" s="58">
        <f t="shared" ca="1" si="21"/>
        <v>0</v>
      </c>
      <c r="AG78" s="58">
        <f t="shared" ca="1" si="21"/>
        <v>0</v>
      </c>
      <c r="AH78" s="59"/>
      <c r="AI78" s="60">
        <v>5</v>
      </c>
      <c r="AJ78" s="59">
        <f t="shared" ca="1" si="12"/>
        <v>15</v>
      </c>
    </row>
    <row r="79" spans="1:36" ht="13.8" x14ac:dyDescent="0.3">
      <c r="A79" s="54" t="str">
        <f t="shared" ca="1" si="9"/>
        <v>alp_13_4</v>
      </c>
      <c r="B79" s="54">
        <f t="shared" ca="1" si="9"/>
        <v>0.83837997913360596</v>
      </c>
      <c r="C79" s="54">
        <f t="shared" ca="1" si="9"/>
        <v>1.3638499975204501</v>
      </c>
      <c r="D79" s="54">
        <f t="shared" ca="1" si="9"/>
        <v>-0.33175998926162698</v>
      </c>
      <c r="E79" s="13"/>
      <c r="F79" s="49">
        <v>63</v>
      </c>
      <c r="G79" s="61" t="str">
        <f t="shared" ca="1" si="10"/>
        <v>alp</v>
      </c>
      <c r="H79" s="55"/>
      <c r="I79" s="55"/>
      <c r="J79" s="57"/>
      <c r="K79" s="58">
        <f t="shared" ca="1" si="24"/>
        <v>0.83837997913360596</v>
      </c>
      <c r="L79" s="58">
        <f t="shared" ca="1" si="23"/>
        <v>0</v>
      </c>
      <c r="M79" s="58">
        <f t="shared" ca="1" si="23"/>
        <v>0</v>
      </c>
      <c r="N79" s="58">
        <f t="shared" ca="1" si="23"/>
        <v>0</v>
      </c>
      <c r="O79" s="58">
        <f t="shared" ca="1" si="23"/>
        <v>0</v>
      </c>
      <c r="P79" s="58">
        <f t="shared" ca="1" si="23"/>
        <v>0</v>
      </c>
      <c r="Q79" s="58">
        <f t="shared" ca="1" si="23"/>
        <v>0</v>
      </c>
      <c r="R79" s="58">
        <f t="shared" ca="1" si="23"/>
        <v>0</v>
      </c>
      <c r="S79" s="58">
        <f t="shared" ca="1" si="23"/>
        <v>0</v>
      </c>
      <c r="T79" s="58">
        <f t="shared" ca="1" si="23"/>
        <v>0</v>
      </c>
      <c r="U79" s="58">
        <f t="shared" ca="1" si="23"/>
        <v>0</v>
      </c>
      <c r="V79" s="58"/>
      <c r="W79" s="58">
        <f t="shared" ca="1" si="22"/>
        <v>1.3638499975204501</v>
      </c>
      <c r="X79" s="58">
        <f t="shared" ca="1" si="22"/>
        <v>0</v>
      </c>
      <c r="Y79" s="58">
        <f t="shared" ca="1" si="21"/>
        <v>0</v>
      </c>
      <c r="Z79" s="58">
        <f t="shared" ca="1" si="21"/>
        <v>0</v>
      </c>
      <c r="AA79" s="58">
        <f t="shared" ca="1" si="21"/>
        <v>0</v>
      </c>
      <c r="AB79" s="58">
        <f t="shared" ca="1" si="21"/>
        <v>0</v>
      </c>
      <c r="AC79" s="58">
        <f t="shared" ca="1" si="21"/>
        <v>0</v>
      </c>
      <c r="AD79" s="58">
        <f t="shared" ca="1" si="21"/>
        <v>0</v>
      </c>
      <c r="AE79" s="58">
        <f t="shared" ca="1" si="21"/>
        <v>0</v>
      </c>
      <c r="AF79" s="58">
        <f t="shared" ca="1" si="21"/>
        <v>0</v>
      </c>
      <c r="AG79" s="58">
        <f t="shared" ca="1" si="21"/>
        <v>0</v>
      </c>
      <c r="AH79" s="59"/>
      <c r="AI79" s="60">
        <v>5</v>
      </c>
      <c r="AJ79" s="59">
        <f t="shared" ca="1" si="12"/>
        <v>15</v>
      </c>
    </row>
    <row r="80" spans="1:36" ht="13.8" x14ac:dyDescent="0.3">
      <c r="A80" s="54" t="str">
        <f t="shared" ca="1" si="9"/>
        <v>alp_14_1</v>
      </c>
      <c r="B80" s="54">
        <f t="shared" ca="1" si="9"/>
        <v>1.78554999828339</v>
      </c>
      <c r="C80" s="54">
        <f t="shared" ca="1" si="9"/>
        <v>0.75945001840591397</v>
      </c>
      <c r="D80" s="54">
        <f t="shared" ca="1" si="9"/>
        <v>0.21665999293327301</v>
      </c>
      <c r="E80" s="13"/>
      <c r="F80" s="49">
        <v>64</v>
      </c>
      <c r="G80" s="61" t="str">
        <f t="shared" ca="1" si="10"/>
        <v>alp</v>
      </c>
      <c r="H80" s="55"/>
      <c r="I80" s="55"/>
      <c r="J80" s="57"/>
      <c r="K80" s="58">
        <f t="shared" ca="1" si="24"/>
        <v>1.78554999828339</v>
      </c>
      <c r="L80" s="58">
        <f t="shared" ca="1" si="23"/>
        <v>0</v>
      </c>
      <c r="M80" s="58">
        <f t="shared" ca="1" si="23"/>
        <v>0</v>
      </c>
      <c r="N80" s="58">
        <f t="shared" ca="1" si="23"/>
        <v>0</v>
      </c>
      <c r="O80" s="58">
        <f t="shared" ca="1" si="23"/>
        <v>0</v>
      </c>
      <c r="P80" s="58">
        <f t="shared" ca="1" si="23"/>
        <v>0</v>
      </c>
      <c r="Q80" s="58">
        <f t="shared" ca="1" si="23"/>
        <v>0</v>
      </c>
      <c r="R80" s="58">
        <f t="shared" ca="1" si="23"/>
        <v>0</v>
      </c>
      <c r="S80" s="58">
        <f t="shared" ca="1" si="23"/>
        <v>0</v>
      </c>
      <c r="T80" s="58">
        <f t="shared" ca="1" si="23"/>
        <v>0</v>
      </c>
      <c r="U80" s="58">
        <f t="shared" ca="1" si="23"/>
        <v>0</v>
      </c>
      <c r="V80" s="58"/>
      <c r="W80" s="58">
        <f t="shared" ca="1" si="22"/>
        <v>0.75945001840591397</v>
      </c>
      <c r="X80" s="58">
        <f t="shared" ca="1" si="22"/>
        <v>0</v>
      </c>
      <c r="Y80" s="58">
        <f t="shared" ca="1" si="21"/>
        <v>0</v>
      </c>
      <c r="Z80" s="58">
        <f t="shared" ca="1" si="21"/>
        <v>0</v>
      </c>
      <c r="AA80" s="58">
        <f t="shared" ca="1" si="21"/>
        <v>0</v>
      </c>
      <c r="AB80" s="58">
        <f t="shared" ca="1" si="21"/>
        <v>0</v>
      </c>
      <c r="AC80" s="58">
        <f t="shared" ca="1" si="21"/>
        <v>0</v>
      </c>
      <c r="AD80" s="58">
        <f t="shared" ca="1" si="21"/>
        <v>0</v>
      </c>
      <c r="AE80" s="58">
        <f t="shared" ca="1" si="21"/>
        <v>0</v>
      </c>
      <c r="AF80" s="58">
        <f t="shared" ca="1" si="21"/>
        <v>0</v>
      </c>
      <c r="AG80" s="58">
        <f t="shared" ca="1" si="21"/>
        <v>0</v>
      </c>
      <c r="AH80" s="59"/>
      <c r="AI80" s="60">
        <v>5</v>
      </c>
      <c r="AJ80" s="59">
        <f t="shared" ca="1" si="12"/>
        <v>15</v>
      </c>
    </row>
    <row r="81" spans="1:36" ht="13.8" x14ac:dyDescent="0.3">
      <c r="A81" s="54" t="str">
        <f t="shared" ca="1" si="9"/>
        <v>alp_14_2</v>
      </c>
      <c r="B81" s="54">
        <f t="shared" ca="1" si="9"/>
        <v>4.583740234375</v>
      </c>
      <c r="C81" s="54">
        <f t="shared" ca="1" si="9"/>
        <v>0.66708999872207597</v>
      </c>
      <c r="D81" s="54">
        <f t="shared" ca="1" si="9"/>
        <v>-0.59789001941680897</v>
      </c>
      <c r="E81" s="13"/>
      <c r="F81" s="49">
        <v>65</v>
      </c>
      <c r="G81" s="61" t="str">
        <f t="shared" ca="1" si="10"/>
        <v>alp</v>
      </c>
      <c r="H81" s="55"/>
      <c r="I81" s="55"/>
      <c r="J81" s="57"/>
      <c r="K81" s="58">
        <f t="shared" ca="1" si="24"/>
        <v>4.583740234375</v>
      </c>
      <c r="L81" s="58">
        <f t="shared" ca="1" si="23"/>
        <v>0</v>
      </c>
      <c r="M81" s="58">
        <f t="shared" ca="1" si="23"/>
        <v>0</v>
      </c>
      <c r="N81" s="58">
        <f t="shared" ca="1" si="23"/>
        <v>0</v>
      </c>
      <c r="O81" s="58">
        <f t="shared" ca="1" si="23"/>
        <v>0</v>
      </c>
      <c r="P81" s="58">
        <f t="shared" ca="1" si="23"/>
        <v>0</v>
      </c>
      <c r="Q81" s="58">
        <f t="shared" ca="1" si="23"/>
        <v>0</v>
      </c>
      <c r="R81" s="58">
        <f t="shared" ca="1" si="23"/>
        <v>0</v>
      </c>
      <c r="S81" s="58">
        <f t="shared" ca="1" si="23"/>
        <v>0</v>
      </c>
      <c r="T81" s="58">
        <f t="shared" ca="1" si="23"/>
        <v>0</v>
      </c>
      <c r="U81" s="58">
        <f t="shared" ca="1" si="23"/>
        <v>0</v>
      </c>
      <c r="V81" s="58"/>
      <c r="W81" s="58">
        <f t="shared" ca="1" si="22"/>
        <v>0.66708999872207597</v>
      </c>
      <c r="X81" s="58">
        <f t="shared" ca="1" si="22"/>
        <v>0</v>
      </c>
      <c r="Y81" s="58">
        <f t="shared" ca="1" si="21"/>
        <v>0</v>
      </c>
      <c r="Z81" s="58">
        <f t="shared" ca="1" si="21"/>
        <v>0</v>
      </c>
      <c r="AA81" s="58">
        <f t="shared" ca="1" si="21"/>
        <v>0</v>
      </c>
      <c r="AB81" s="58">
        <f t="shared" ca="1" si="21"/>
        <v>0</v>
      </c>
      <c r="AC81" s="58">
        <f t="shared" ca="1" si="21"/>
        <v>0</v>
      </c>
      <c r="AD81" s="58">
        <f t="shared" ca="1" si="21"/>
        <v>0</v>
      </c>
      <c r="AE81" s="58">
        <f t="shared" ca="1" si="21"/>
        <v>0</v>
      </c>
      <c r="AF81" s="58">
        <f t="shared" ca="1" si="21"/>
        <v>0</v>
      </c>
      <c r="AG81" s="58">
        <f t="shared" ca="1" si="21"/>
        <v>0</v>
      </c>
      <c r="AH81" s="59"/>
      <c r="AI81" s="60">
        <v>5</v>
      </c>
      <c r="AJ81" s="59">
        <f t="shared" ca="1" si="12"/>
        <v>15</v>
      </c>
    </row>
    <row r="82" spans="1:36" ht="13.8" x14ac:dyDescent="0.3">
      <c r="A82" s="54" t="str">
        <f t="shared" ref="A82:D145" ca="1" si="25">INDIRECT($C$4&amp;"!"&amp;ADDRESS(ROW(),COLUMN()))</f>
        <v>alp_14_3</v>
      </c>
      <c r="B82" s="54">
        <f t="shared" ca="1" si="25"/>
        <v>3.5261900424957302</v>
      </c>
      <c r="C82" s="54">
        <f t="shared" ca="1" si="25"/>
        <v>4.1537599563598597</v>
      </c>
      <c r="D82" s="54">
        <f t="shared" ca="1" si="25"/>
        <v>0.96675002574920699</v>
      </c>
      <c r="E82" s="13"/>
      <c r="F82" s="49">
        <v>66</v>
      </c>
      <c r="G82" s="61" t="str">
        <f t="shared" ref="G82:G145" ca="1" si="26">MID(A82,1,3)</f>
        <v>alp</v>
      </c>
      <c r="H82" s="56"/>
      <c r="I82" s="56"/>
      <c r="J82" s="57"/>
      <c r="K82" s="58">
        <f t="shared" ca="1" si="24"/>
        <v>3.5261900424957302</v>
      </c>
      <c r="L82" s="58">
        <f t="shared" ca="1" si="23"/>
        <v>0</v>
      </c>
      <c r="M82" s="58">
        <f t="shared" ca="1" si="23"/>
        <v>0</v>
      </c>
      <c r="N82" s="58">
        <f t="shared" ca="1" si="23"/>
        <v>0</v>
      </c>
      <c r="O82" s="58">
        <f t="shared" ca="1" si="23"/>
        <v>0</v>
      </c>
      <c r="P82" s="58">
        <f t="shared" ca="1" si="23"/>
        <v>0</v>
      </c>
      <c r="Q82" s="58">
        <f t="shared" ca="1" si="23"/>
        <v>0</v>
      </c>
      <c r="R82" s="58">
        <f t="shared" ca="1" si="23"/>
        <v>0</v>
      </c>
      <c r="S82" s="58">
        <f t="shared" ca="1" si="23"/>
        <v>0</v>
      </c>
      <c r="T82" s="58">
        <f t="shared" ca="1" si="23"/>
        <v>0</v>
      </c>
      <c r="U82" s="58">
        <f t="shared" ca="1" si="23"/>
        <v>0</v>
      </c>
      <c r="V82" s="58"/>
      <c r="W82" s="58">
        <f t="shared" ca="1" si="22"/>
        <v>4.1537599563598597</v>
      </c>
      <c r="X82" s="58">
        <f t="shared" ca="1" si="22"/>
        <v>0</v>
      </c>
      <c r="Y82" s="58">
        <f t="shared" ca="1" si="21"/>
        <v>0</v>
      </c>
      <c r="Z82" s="58">
        <f t="shared" ca="1" si="21"/>
        <v>0</v>
      </c>
      <c r="AA82" s="58">
        <f t="shared" ca="1" si="21"/>
        <v>0</v>
      </c>
      <c r="AB82" s="58">
        <f t="shared" ca="1" si="21"/>
        <v>0</v>
      </c>
      <c r="AC82" s="58">
        <f t="shared" ca="1" si="21"/>
        <v>0</v>
      </c>
      <c r="AD82" s="58">
        <f t="shared" ca="1" si="21"/>
        <v>0</v>
      </c>
      <c r="AE82" s="58">
        <f t="shared" ca="1" si="21"/>
        <v>0</v>
      </c>
      <c r="AF82" s="58">
        <f t="shared" ca="1" si="21"/>
        <v>0</v>
      </c>
      <c r="AG82" s="58">
        <f t="shared" ca="1" si="21"/>
        <v>0</v>
      </c>
      <c r="AH82" s="59"/>
      <c r="AI82" s="60">
        <v>5</v>
      </c>
      <c r="AJ82" s="59">
        <f t="shared" ref="AJ82:AJ145" ca="1" si="27">IF($C$5=1,IF(G82&lt;&gt;"",15,0),IF(H82&lt;&gt;"",15,0))</f>
        <v>15</v>
      </c>
    </row>
    <row r="83" spans="1:36" ht="13.8" x14ac:dyDescent="0.3">
      <c r="A83" s="54" t="str">
        <f t="shared" ca="1" si="25"/>
        <v>alp_14_4</v>
      </c>
      <c r="B83" s="54">
        <f t="shared" ca="1" si="25"/>
        <v>2.80658006668091</v>
      </c>
      <c r="C83" s="54">
        <f t="shared" ca="1" si="25"/>
        <v>1.15104997158051</v>
      </c>
      <c r="D83" s="54">
        <f t="shared" ca="1" si="25"/>
        <v>-0.93848997354507402</v>
      </c>
      <c r="E83" s="13"/>
      <c r="F83" s="49">
        <v>67</v>
      </c>
      <c r="G83" s="61" t="str">
        <f t="shared" ca="1" si="26"/>
        <v>alp</v>
      </c>
      <c r="H83" s="55"/>
      <c r="I83" s="55"/>
      <c r="J83" s="57"/>
      <c r="K83" s="58">
        <f t="shared" ca="1" si="24"/>
        <v>2.80658006668091</v>
      </c>
      <c r="L83" s="58">
        <f t="shared" ca="1" si="23"/>
        <v>0</v>
      </c>
      <c r="M83" s="58">
        <f t="shared" ca="1" si="23"/>
        <v>0</v>
      </c>
      <c r="N83" s="58">
        <f t="shared" ca="1" si="23"/>
        <v>0</v>
      </c>
      <c r="O83" s="58">
        <f t="shared" ca="1" si="23"/>
        <v>0</v>
      </c>
      <c r="P83" s="58">
        <f t="shared" ca="1" si="23"/>
        <v>0</v>
      </c>
      <c r="Q83" s="58">
        <f t="shared" ca="1" si="23"/>
        <v>0</v>
      </c>
      <c r="R83" s="58">
        <f t="shared" ca="1" si="23"/>
        <v>0</v>
      </c>
      <c r="S83" s="58">
        <f t="shared" ca="1" si="23"/>
        <v>0</v>
      </c>
      <c r="T83" s="58">
        <f t="shared" ca="1" si="23"/>
        <v>0</v>
      </c>
      <c r="U83" s="58">
        <f t="shared" ca="1" si="23"/>
        <v>0</v>
      </c>
      <c r="V83" s="58"/>
      <c r="W83" s="58">
        <f t="shared" ca="1" si="22"/>
        <v>1.15104997158051</v>
      </c>
      <c r="X83" s="58">
        <f t="shared" ca="1" si="22"/>
        <v>0</v>
      </c>
      <c r="Y83" s="58">
        <f t="shared" ca="1" si="21"/>
        <v>0</v>
      </c>
      <c r="Z83" s="58">
        <f t="shared" ca="1" si="21"/>
        <v>0</v>
      </c>
      <c r="AA83" s="58">
        <f t="shared" ca="1" si="21"/>
        <v>0</v>
      </c>
      <c r="AB83" s="58">
        <f t="shared" ca="1" si="21"/>
        <v>0</v>
      </c>
      <c r="AC83" s="58">
        <f t="shared" ca="1" si="21"/>
        <v>0</v>
      </c>
      <c r="AD83" s="58">
        <f t="shared" ca="1" si="21"/>
        <v>0</v>
      </c>
      <c r="AE83" s="58">
        <f t="shared" ca="1" si="21"/>
        <v>0</v>
      </c>
      <c r="AF83" s="58">
        <f t="shared" ca="1" si="21"/>
        <v>0</v>
      </c>
      <c r="AG83" s="58">
        <f t="shared" ca="1" si="21"/>
        <v>0</v>
      </c>
      <c r="AH83" s="59"/>
      <c r="AI83" s="60">
        <v>5</v>
      </c>
      <c r="AJ83" s="59">
        <f t="shared" ca="1" si="27"/>
        <v>15</v>
      </c>
    </row>
    <row r="84" spans="1:36" ht="13.8" x14ac:dyDescent="0.3">
      <c r="A84" s="54" t="str">
        <f t="shared" ca="1" si="25"/>
        <v>alp_14_5</v>
      </c>
      <c r="B84" s="54">
        <f t="shared" ca="1" si="25"/>
        <v>2.66570997238159</v>
      </c>
      <c r="C84" s="54">
        <f t="shared" ca="1" si="25"/>
        <v>4.1716399192810103</v>
      </c>
      <c r="D84" s="54">
        <f t="shared" ca="1" si="25"/>
        <v>0.184750005602837</v>
      </c>
      <c r="E84" s="13"/>
      <c r="F84" s="49">
        <v>68</v>
      </c>
      <c r="G84" s="61" t="str">
        <f t="shared" ca="1" si="26"/>
        <v>alp</v>
      </c>
      <c r="H84" s="55"/>
      <c r="I84" s="55"/>
      <c r="J84" s="57"/>
      <c r="K84" s="58">
        <f t="shared" ca="1" si="24"/>
        <v>2.66570997238159</v>
      </c>
      <c r="L84" s="58">
        <f t="shared" ca="1" si="23"/>
        <v>0</v>
      </c>
      <c r="M84" s="58">
        <f t="shared" ca="1" si="23"/>
        <v>0</v>
      </c>
      <c r="N84" s="58">
        <f t="shared" ca="1" si="23"/>
        <v>0</v>
      </c>
      <c r="O84" s="58">
        <f t="shared" ca="1" si="23"/>
        <v>0</v>
      </c>
      <c r="P84" s="58">
        <f t="shared" ca="1" si="23"/>
        <v>0</v>
      </c>
      <c r="Q84" s="58">
        <f t="shared" ca="1" si="23"/>
        <v>0</v>
      </c>
      <c r="R84" s="58">
        <f t="shared" ca="1" si="23"/>
        <v>0</v>
      </c>
      <c r="S84" s="58">
        <f t="shared" ca="1" si="23"/>
        <v>0</v>
      </c>
      <c r="T84" s="58">
        <f t="shared" ca="1" si="23"/>
        <v>0</v>
      </c>
      <c r="U84" s="58">
        <f t="shared" ca="1" si="23"/>
        <v>0</v>
      </c>
      <c r="V84" s="58"/>
      <c r="W84" s="58">
        <f t="shared" ca="1" si="22"/>
        <v>4.1716399192810103</v>
      </c>
      <c r="X84" s="58">
        <f t="shared" ca="1" si="22"/>
        <v>0</v>
      </c>
      <c r="Y84" s="58">
        <f t="shared" ca="1" si="21"/>
        <v>0</v>
      </c>
      <c r="Z84" s="58">
        <f t="shared" ca="1" si="21"/>
        <v>0</v>
      </c>
      <c r="AA84" s="58">
        <f t="shared" ca="1" si="21"/>
        <v>0</v>
      </c>
      <c r="AB84" s="58">
        <f t="shared" ref="AB84:AG126" ca="1" si="28">IF($C$5=1,IF($G84=P$13,$C84,0),IF($H84=P$14,$C84,0))</f>
        <v>0</v>
      </c>
      <c r="AC84" s="58">
        <f t="shared" ca="1" si="28"/>
        <v>0</v>
      </c>
      <c r="AD84" s="58">
        <f t="shared" ca="1" si="28"/>
        <v>0</v>
      </c>
      <c r="AE84" s="58">
        <f t="shared" ca="1" si="28"/>
        <v>0</v>
      </c>
      <c r="AF84" s="58">
        <f t="shared" ca="1" si="28"/>
        <v>0</v>
      </c>
      <c r="AG84" s="58">
        <f t="shared" ca="1" si="28"/>
        <v>0</v>
      </c>
      <c r="AH84" s="59"/>
      <c r="AI84" s="60">
        <v>5</v>
      </c>
      <c r="AJ84" s="59">
        <f t="shared" ca="1" si="27"/>
        <v>15</v>
      </c>
    </row>
    <row r="85" spans="1:36" ht="13.8" x14ac:dyDescent="0.3">
      <c r="A85" s="54" t="str">
        <f t="shared" ca="1" si="25"/>
        <v>alp_15_1</v>
      </c>
      <c r="B85" s="54">
        <f t="shared" ca="1" si="25"/>
        <v>0.55467998981475797</v>
      </c>
      <c r="C85" s="54">
        <f t="shared" ca="1" si="25"/>
        <v>4.1831297874450701</v>
      </c>
      <c r="D85" s="54">
        <f t="shared" ca="1" si="25"/>
        <v>-3.4639999270439099E-2</v>
      </c>
      <c r="E85" s="13"/>
      <c r="F85" s="49">
        <v>69</v>
      </c>
      <c r="G85" s="61" t="str">
        <f t="shared" ca="1" si="26"/>
        <v>alp</v>
      </c>
      <c r="H85" s="55"/>
      <c r="I85" s="55"/>
      <c r="J85" s="57"/>
      <c r="K85" s="58">
        <f t="shared" ca="1" si="24"/>
        <v>0.55467998981475797</v>
      </c>
      <c r="L85" s="58">
        <f t="shared" ca="1" si="23"/>
        <v>0</v>
      </c>
      <c r="M85" s="58">
        <f t="shared" ca="1" si="23"/>
        <v>0</v>
      </c>
      <c r="N85" s="58">
        <f t="shared" ca="1" si="23"/>
        <v>0</v>
      </c>
      <c r="O85" s="58">
        <f t="shared" ca="1" si="23"/>
        <v>0</v>
      </c>
      <c r="P85" s="58">
        <f t="shared" ca="1" si="23"/>
        <v>0</v>
      </c>
      <c r="Q85" s="58">
        <f t="shared" ca="1" si="23"/>
        <v>0</v>
      </c>
      <c r="R85" s="58">
        <f t="shared" ca="1" si="23"/>
        <v>0</v>
      </c>
      <c r="S85" s="58">
        <f t="shared" ca="1" si="23"/>
        <v>0</v>
      </c>
      <c r="T85" s="58">
        <f t="shared" ca="1" si="23"/>
        <v>0</v>
      </c>
      <c r="U85" s="58">
        <f t="shared" ca="1" si="23"/>
        <v>0</v>
      </c>
      <c r="V85" s="58"/>
      <c r="W85" s="58">
        <f t="shared" ca="1" si="22"/>
        <v>4.1831297874450701</v>
      </c>
      <c r="X85" s="58">
        <f t="shared" ca="1" si="22"/>
        <v>0</v>
      </c>
      <c r="Y85" s="58">
        <f t="shared" ca="1" si="22"/>
        <v>0</v>
      </c>
      <c r="Z85" s="58">
        <f t="shared" ca="1" si="22"/>
        <v>0</v>
      </c>
      <c r="AA85" s="58">
        <f t="shared" ca="1" si="22"/>
        <v>0</v>
      </c>
      <c r="AB85" s="58">
        <f t="shared" ca="1" si="28"/>
        <v>0</v>
      </c>
      <c r="AC85" s="58">
        <f t="shared" ca="1" si="28"/>
        <v>0</v>
      </c>
      <c r="AD85" s="58">
        <f t="shared" ca="1" si="28"/>
        <v>0</v>
      </c>
      <c r="AE85" s="58">
        <f t="shared" ca="1" si="28"/>
        <v>0</v>
      </c>
      <c r="AF85" s="58">
        <f t="shared" ca="1" si="28"/>
        <v>0</v>
      </c>
      <c r="AG85" s="58">
        <f t="shared" ca="1" si="28"/>
        <v>0</v>
      </c>
      <c r="AH85" s="59"/>
      <c r="AI85" s="60">
        <v>5</v>
      </c>
      <c r="AJ85" s="59">
        <f t="shared" ca="1" si="27"/>
        <v>15</v>
      </c>
    </row>
    <row r="86" spans="1:36" ht="13.8" x14ac:dyDescent="0.3">
      <c r="A86" s="54" t="str">
        <f t="shared" ca="1" si="25"/>
        <v>alp_15_2</v>
      </c>
      <c r="B86" s="54">
        <f t="shared" ca="1" si="25"/>
        <v>1.07160997390747</v>
      </c>
      <c r="C86" s="54">
        <f t="shared" ca="1" si="25"/>
        <v>2.5537300109863299</v>
      </c>
      <c r="D86" s="54">
        <f t="shared" ca="1" si="25"/>
        <v>1.09302997589111</v>
      </c>
      <c r="E86" s="13"/>
      <c r="F86" s="49">
        <v>70</v>
      </c>
      <c r="G86" s="61" t="str">
        <f t="shared" ca="1" si="26"/>
        <v>alp</v>
      </c>
      <c r="H86" s="55"/>
      <c r="I86" s="55"/>
      <c r="J86" s="57"/>
      <c r="K86" s="58">
        <f t="shared" ca="1" si="24"/>
        <v>1.07160997390747</v>
      </c>
      <c r="L86" s="58">
        <f t="shared" ca="1" si="23"/>
        <v>0</v>
      </c>
      <c r="M86" s="58">
        <f t="shared" ca="1" si="23"/>
        <v>0</v>
      </c>
      <c r="N86" s="58">
        <f t="shared" ca="1" si="23"/>
        <v>0</v>
      </c>
      <c r="O86" s="58">
        <f t="shared" ca="1" si="23"/>
        <v>0</v>
      </c>
      <c r="P86" s="58">
        <f t="shared" ca="1" si="23"/>
        <v>0</v>
      </c>
      <c r="Q86" s="58">
        <f t="shared" ca="1" si="23"/>
        <v>0</v>
      </c>
      <c r="R86" s="58">
        <f t="shared" ca="1" si="23"/>
        <v>0</v>
      </c>
      <c r="S86" s="58">
        <f t="shared" ca="1" si="23"/>
        <v>0</v>
      </c>
      <c r="T86" s="58">
        <f t="shared" ca="1" si="23"/>
        <v>0</v>
      </c>
      <c r="U86" s="58">
        <f t="shared" ca="1" si="23"/>
        <v>0</v>
      </c>
      <c r="V86" s="58"/>
      <c r="W86" s="58">
        <f t="shared" ca="1" si="22"/>
        <v>2.5537300109863299</v>
      </c>
      <c r="X86" s="58">
        <f t="shared" ca="1" si="22"/>
        <v>0</v>
      </c>
      <c r="Y86" s="58">
        <f t="shared" ca="1" si="22"/>
        <v>0</v>
      </c>
      <c r="Z86" s="58">
        <f t="shared" ca="1" si="22"/>
        <v>0</v>
      </c>
      <c r="AA86" s="58">
        <f t="shared" ca="1" si="22"/>
        <v>0</v>
      </c>
      <c r="AB86" s="58">
        <f t="shared" ca="1" si="28"/>
        <v>0</v>
      </c>
      <c r="AC86" s="58">
        <f t="shared" ca="1" si="28"/>
        <v>0</v>
      </c>
      <c r="AD86" s="58">
        <f t="shared" ca="1" si="28"/>
        <v>0</v>
      </c>
      <c r="AE86" s="58">
        <f t="shared" ca="1" si="28"/>
        <v>0</v>
      </c>
      <c r="AF86" s="58">
        <f t="shared" ca="1" si="28"/>
        <v>0</v>
      </c>
      <c r="AG86" s="58">
        <f t="shared" ca="1" si="28"/>
        <v>0</v>
      </c>
      <c r="AH86" s="59"/>
      <c r="AI86" s="60">
        <v>5</v>
      </c>
      <c r="AJ86" s="59">
        <f t="shared" ca="1" si="27"/>
        <v>15</v>
      </c>
    </row>
    <row r="87" spans="1:36" ht="13.8" x14ac:dyDescent="0.3">
      <c r="A87" s="54" t="str">
        <f t="shared" ca="1" si="25"/>
        <v>alp_15_3</v>
      </c>
      <c r="B87" s="54">
        <f t="shared" ca="1" si="25"/>
        <v>3.0170099735260001</v>
      </c>
      <c r="C87" s="54">
        <f t="shared" ca="1" si="25"/>
        <v>1.8357900381088299</v>
      </c>
      <c r="D87" s="54">
        <f t="shared" ca="1" si="25"/>
        <v>-0.21992999315261799</v>
      </c>
      <c r="E87" s="13"/>
      <c r="F87" s="49">
        <v>71</v>
      </c>
      <c r="G87" s="61" t="str">
        <f t="shared" ca="1" si="26"/>
        <v>alp</v>
      </c>
      <c r="H87" s="55"/>
      <c r="I87" s="55"/>
      <c r="J87" s="57"/>
      <c r="K87" s="58">
        <f t="shared" ca="1" si="24"/>
        <v>3.0170099735260001</v>
      </c>
      <c r="L87" s="58">
        <f t="shared" ca="1" si="23"/>
        <v>0</v>
      </c>
      <c r="M87" s="58">
        <f t="shared" ca="1" si="23"/>
        <v>0</v>
      </c>
      <c r="N87" s="58">
        <f t="shared" ca="1" si="23"/>
        <v>0</v>
      </c>
      <c r="O87" s="58">
        <f t="shared" ca="1" si="23"/>
        <v>0</v>
      </c>
      <c r="P87" s="58">
        <f t="shared" ca="1" si="23"/>
        <v>0</v>
      </c>
      <c r="Q87" s="58">
        <f t="shared" ca="1" si="23"/>
        <v>0</v>
      </c>
      <c r="R87" s="58">
        <f t="shared" ca="1" si="23"/>
        <v>0</v>
      </c>
      <c r="S87" s="58">
        <f t="shared" ca="1" si="23"/>
        <v>0</v>
      </c>
      <c r="T87" s="58">
        <f t="shared" ca="1" si="23"/>
        <v>0</v>
      </c>
      <c r="U87" s="58">
        <f t="shared" ca="1" si="23"/>
        <v>0</v>
      </c>
      <c r="V87" s="58"/>
      <c r="W87" s="58">
        <f t="shared" ca="1" si="22"/>
        <v>1.8357900381088299</v>
      </c>
      <c r="X87" s="58">
        <f t="shared" ca="1" si="22"/>
        <v>0</v>
      </c>
      <c r="Y87" s="58">
        <f t="shared" ca="1" si="22"/>
        <v>0</v>
      </c>
      <c r="Z87" s="58">
        <f t="shared" ca="1" si="22"/>
        <v>0</v>
      </c>
      <c r="AA87" s="58">
        <f t="shared" ca="1" si="22"/>
        <v>0</v>
      </c>
      <c r="AB87" s="58">
        <f t="shared" ca="1" si="28"/>
        <v>0</v>
      </c>
      <c r="AC87" s="58">
        <f t="shared" ca="1" si="28"/>
        <v>0</v>
      </c>
      <c r="AD87" s="58">
        <f t="shared" ca="1" si="28"/>
        <v>0</v>
      </c>
      <c r="AE87" s="58">
        <f t="shared" ca="1" si="28"/>
        <v>0</v>
      </c>
      <c r="AF87" s="58">
        <f t="shared" ca="1" si="28"/>
        <v>0</v>
      </c>
      <c r="AG87" s="58">
        <f t="shared" ca="1" si="28"/>
        <v>0</v>
      </c>
      <c r="AH87" s="59"/>
      <c r="AI87" s="60">
        <v>5</v>
      </c>
      <c r="AJ87" s="59">
        <f t="shared" ca="1" si="27"/>
        <v>15</v>
      </c>
    </row>
    <row r="88" spans="1:36" ht="13.8" x14ac:dyDescent="0.3">
      <c r="A88" s="54" t="str">
        <f t="shared" ca="1" si="25"/>
        <v>alp_15_4</v>
      </c>
      <c r="B88" s="54">
        <f t="shared" ca="1" si="25"/>
        <v>1.8649400472641</v>
      </c>
      <c r="C88" s="54">
        <f t="shared" ca="1" si="25"/>
        <v>2.95240998268127</v>
      </c>
      <c r="D88" s="54">
        <f t="shared" ca="1" si="25"/>
        <v>2.1630000323057199E-2</v>
      </c>
      <c r="E88" s="13"/>
      <c r="F88" s="49">
        <v>72</v>
      </c>
      <c r="G88" s="61" t="str">
        <f t="shared" ca="1" si="26"/>
        <v>alp</v>
      </c>
      <c r="H88" s="55"/>
      <c r="I88" s="55"/>
      <c r="J88" s="57"/>
      <c r="K88" s="58">
        <f t="shared" ca="1" si="24"/>
        <v>1.8649400472641</v>
      </c>
      <c r="L88" s="58">
        <f t="shared" ca="1" si="23"/>
        <v>0</v>
      </c>
      <c r="M88" s="58">
        <f t="shared" ca="1" si="23"/>
        <v>0</v>
      </c>
      <c r="N88" s="58">
        <f t="shared" ca="1" si="23"/>
        <v>0</v>
      </c>
      <c r="O88" s="58">
        <f t="shared" ca="1" si="23"/>
        <v>0</v>
      </c>
      <c r="P88" s="58">
        <f t="shared" ca="1" si="23"/>
        <v>0</v>
      </c>
      <c r="Q88" s="58">
        <f t="shared" ca="1" si="23"/>
        <v>0</v>
      </c>
      <c r="R88" s="58">
        <f t="shared" ca="1" si="23"/>
        <v>0</v>
      </c>
      <c r="S88" s="58">
        <f t="shared" ca="1" si="23"/>
        <v>0</v>
      </c>
      <c r="T88" s="58">
        <f t="shared" ca="1" si="23"/>
        <v>0</v>
      </c>
      <c r="U88" s="58">
        <f t="shared" ca="1" si="23"/>
        <v>0</v>
      </c>
      <c r="V88" s="58"/>
      <c r="W88" s="58">
        <f t="shared" ca="1" si="22"/>
        <v>2.95240998268127</v>
      </c>
      <c r="X88" s="58">
        <f t="shared" ca="1" si="22"/>
        <v>0</v>
      </c>
      <c r="Y88" s="58">
        <f t="shared" ca="1" si="22"/>
        <v>0</v>
      </c>
      <c r="Z88" s="58">
        <f t="shared" ca="1" si="22"/>
        <v>0</v>
      </c>
      <c r="AA88" s="58">
        <f t="shared" ca="1" si="22"/>
        <v>0</v>
      </c>
      <c r="AB88" s="58">
        <f t="shared" ca="1" si="28"/>
        <v>0</v>
      </c>
      <c r="AC88" s="58">
        <f t="shared" ca="1" si="28"/>
        <v>0</v>
      </c>
      <c r="AD88" s="58">
        <f t="shared" ca="1" si="28"/>
        <v>0</v>
      </c>
      <c r="AE88" s="58">
        <f t="shared" ca="1" si="28"/>
        <v>0</v>
      </c>
      <c r="AF88" s="58">
        <f t="shared" ca="1" si="28"/>
        <v>0</v>
      </c>
      <c r="AG88" s="58">
        <f t="shared" ca="1" si="28"/>
        <v>0</v>
      </c>
      <c r="AH88" s="59"/>
      <c r="AI88" s="60">
        <v>5</v>
      </c>
      <c r="AJ88" s="59">
        <f t="shared" ca="1" si="27"/>
        <v>15</v>
      </c>
    </row>
    <row r="89" spans="1:36" ht="13.8" x14ac:dyDescent="0.3">
      <c r="A89" s="54" t="str">
        <f t="shared" ca="1" si="25"/>
        <v>alp_15_5</v>
      </c>
      <c r="B89" s="54">
        <f t="shared" ca="1" si="25"/>
        <v>0.58691000938415505</v>
      </c>
      <c r="C89" s="54">
        <f t="shared" ca="1" si="25"/>
        <v>2.73365998268127</v>
      </c>
      <c r="D89" s="54">
        <f t="shared" ca="1" si="25"/>
        <v>-0.42065000534057601</v>
      </c>
      <c r="E89" s="13"/>
      <c r="F89" s="49">
        <v>73</v>
      </c>
      <c r="G89" s="61" t="str">
        <f t="shared" ca="1" si="26"/>
        <v>alp</v>
      </c>
      <c r="H89" s="56"/>
      <c r="I89" s="56"/>
      <c r="J89" s="57"/>
      <c r="K89" s="58">
        <f t="shared" ca="1" si="24"/>
        <v>0.58691000938415505</v>
      </c>
      <c r="L89" s="58">
        <f t="shared" ca="1" si="23"/>
        <v>0</v>
      </c>
      <c r="M89" s="58">
        <f t="shared" ca="1" si="23"/>
        <v>0</v>
      </c>
      <c r="N89" s="58">
        <f t="shared" ca="1" si="23"/>
        <v>0</v>
      </c>
      <c r="O89" s="58">
        <f t="shared" ca="1" si="23"/>
        <v>0</v>
      </c>
      <c r="P89" s="58">
        <f t="shared" ca="1" si="23"/>
        <v>0</v>
      </c>
      <c r="Q89" s="58">
        <f t="shared" ca="1" si="23"/>
        <v>0</v>
      </c>
      <c r="R89" s="58">
        <f t="shared" ca="1" si="23"/>
        <v>0</v>
      </c>
      <c r="S89" s="58">
        <f t="shared" ca="1" si="23"/>
        <v>0</v>
      </c>
      <c r="T89" s="58">
        <f t="shared" ca="1" si="23"/>
        <v>0</v>
      </c>
      <c r="U89" s="58">
        <f t="shared" ca="1" si="23"/>
        <v>0</v>
      </c>
      <c r="V89" s="58"/>
      <c r="W89" s="58">
        <f t="shared" ca="1" si="22"/>
        <v>2.73365998268127</v>
      </c>
      <c r="X89" s="58">
        <f t="shared" ca="1" si="22"/>
        <v>0</v>
      </c>
      <c r="Y89" s="58">
        <f t="shared" ca="1" si="22"/>
        <v>0</v>
      </c>
      <c r="Z89" s="58">
        <f t="shared" ca="1" si="22"/>
        <v>0</v>
      </c>
      <c r="AA89" s="58">
        <f t="shared" ca="1" si="22"/>
        <v>0</v>
      </c>
      <c r="AB89" s="58">
        <f t="shared" ca="1" si="28"/>
        <v>0</v>
      </c>
      <c r="AC89" s="58">
        <f t="shared" ca="1" si="28"/>
        <v>0</v>
      </c>
      <c r="AD89" s="58">
        <f t="shared" ca="1" si="28"/>
        <v>0</v>
      </c>
      <c r="AE89" s="58">
        <f t="shared" ca="1" si="28"/>
        <v>0</v>
      </c>
      <c r="AF89" s="58">
        <f t="shared" ca="1" si="28"/>
        <v>0</v>
      </c>
      <c r="AG89" s="58">
        <f t="shared" ca="1" si="28"/>
        <v>0</v>
      </c>
      <c r="AH89" s="59"/>
      <c r="AI89" s="60">
        <v>5</v>
      </c>
      <c r="AJ89" s="59">
        <f t="shared" ca="1" si="27"/>
        <v>15</v>
      </c>
    </row>
    <row r="90" spans="1:36" ht="13.8" x14ac:dyDescent="0.3">
      <c r="A90" s="54" t="str">
        <f t="shared" ca="1" si="25"/>
        <v>alp_16_1</v>
      </c>
      <c r="B90" s="54">
        <f t="shared" ca="1" si="25"/>
        <v>5.3508601188659703</v>
      </c>
      <c r="C90" s="54">
        <f t="shared" ca="1" si="25"/>
        <v>0.99939000606536899</v>
      </c>
      <c r="D90" s="54">
        <f t="shared" ca="1" si="25"/>
        <v>-0.160290002822876</v>
      </c>
      <c r="E90" s="13"/>
      <c r="F90" s="49">
        <v>74</v>
      </c>
      <c r="G90" s="61" t="str">
        <f t="shared" ca="1" si="26"/>
        <v>alp</v>
      </c>
      <c r="H90" s="56"/>
      <c r="I90" s="56"/>
      <c r="J90" s="57"/>
      <c r="K90" s="58">
        <f t="shared" ca="1" si="24"/>
        <v>5.3508601188659703</v>
      </c>
      <c r="L90" s="58">
        <f t="shared" ca="1" si="23"/>
        <v>0</v>
      </c>
      <c r="M90" s="58">
        <f t="shared" ca="1" si="23"/>
        <v>0</v>
      </c>
      <c r="N90" s="58">
        <f t="shared" ca="1" si="23"/>
        <v>0</v>
      </c>
      <c r="O90" s="58">
        <f t="shared" ca="1" si="23"/>
        <v>0</v>
      </c>
      <c r="P90" s="58">
        <f t="shared" ca="1" si="23"/>
        <v>0</v>
      </c>
      <c r="Q90" s="58">
        <f t="shared" ca="1" si="23"/>
        <v>0</v>
      </c>
      <c r="R90" s="58">
        <f t="shared" ca="1" si="23"/>
        <v>0</v>
      </c>
      <c r="S90" s="58">
        <f t="shared" ca="1" si="23"/>
        <v>0</v>
      </c>
      <c r="T90" s="58">
        <f t="shared" ca="1" si="23"/>
        <v>0</v>
      </c>
      <c r="U90" s="58">
        <f t="shared" ca="1" si="23"/>
        <v>0</v>
      </c>
      <c r="V90" s="58"/>
      <c r="W90" s="58">
        <f t="shared" ca="1" si="22"/>
        <v>0.99939000606536899</v>
      </c>
      <c r="X90" s="58">
        <f t="shared" ca="1" si="22"/>
        <v>0</v>
      </c>
      <c r="Y90" s="58">
        <f t="shared" ca="1" si="22"/>
        <v>0</v>
      </c>
      <c r="Z90" s="58">
        <f t="shared" ca="1" si="22"/>
        <v>0</v>
      </c>
      <c r="AA90" s="58">
        <f t="shared" ca="1" si="22"/>
        <v>0</v>
      </c>
      <c r="AB90" s="58">
        <f t="shared" ca="1" si="28"/>
        <v>0</v>
      </c>
      <c r="AC90" s="58">
        <f t="shared" ca="1" si="28"/>
        <v>0</v>
      </c>
      <c r="AD90" s="58">
        <f t="shared" ca="1" si="28"/>
        <v>0</v>
      </c>
      <c r="AE90" s="58">
        <f t="shared" ca="1" si="28"/>
        <v>0</v>
      </c>
      <c r="AF90" s="58">
        <f t="shared" ca="1" si="28"/>
        <v>0</v>
      </c>
      <c r="AG90" s="58">
        <f t="shared" ca="1" si="28"/>
        <v>0</v>
      </c>
      <c r="AH90" s="59"/>
      <c r="AI90" s="60">
        <v>5</v>
      </c>
      <c r="AJ90" s="59">
        <f t="shared" ca="1" si="27"/>
        <v>15</v>
      </c>
    </row>
    <row r="91" spans="1:36" ht="13.8" x14ac:dyDescent="0.3">
      <c r="A91" s="54" t="str">
        <f t="shared" ca="1" si="25"/>
        <v>alp_16_2</v>
      </c>
      <c r="B91" s="54">
        <f t="shared" ca="1" si="25"/>
        <v>4.2094998359680202</v>
      </c>
      <c r="C91" s="54">
        <f t="shared" ca="1" si="25"/>
        <v>2.3429100513458301</v>
      </c>
      <c r="D91" s="54">
        <f t="shared" ca="1" si="25"/>
        <v>2.35263991355896</v>
      </c>
      <c r="E91" s="13"/>
      <c r="F91" s="49">
        <v>75</v>
      </c>
      <c r="G91" s="61" t="str">
        <f t="shared" ca="1" si="26"/>
        <v>alp</v>
      </c>
      <c r="H91" s="55"/>
      <c r="I91" s="55"/>
      <c r="J91" s="57"/>
      <c r="K91" s="58">
        <f t="shared" ca="1" si="24"/>
        <v>4.2094998359680202</v>
      </c>
      <c r="L91" s="58">
        <f t="shared" ca="1" si="23"/>
        <v>0</v>
      </c>
      <c r="M91" s="58">
        <f t="shared" ca="1" si="23"/>
        <v>0</v>
      </c>
      <c r="N91" s="58">
        <f t="shared" ca="1" si="23"/>
        <v>0</v>
      </c>
      <c r="O91" s="58">
        <f t="shared" ca="1" si="23"/>
        <v>0</v>
      </c>
      <c r="P91" s="58">
        <f t="shared" ca="1" si="23"/>
        <v>0</v>
      </c>
      <c r="Q91" s="58">
        <f t="shared" ca="1" si="23"/>
        <v>0</v>
      </c>
      <c r="R91" s="58">
        <f t="shared" ca="1" si="23"/>
        <v>0</v>
      </c>
      <c r="S91" s="58">
        <f t="shared" ca="1" si="23"/>
        <v>0</v>
      </c>
      <c r="T91" s="58">
        <f t="shared" ca="1" si="23"/>
        <v>0</v>
      </c>
      <c r="U91" s="58">
        <f t="shared" ca="1" si="23"/>
        <v>0</v>
      </c>
      <c r="V91" s="58"/>
      <c r="W91" s="58">
        <f t="shared" ca="1" si="22"/>
        <v>2.3429100513458301</v>
      </c>
      <c r="X91" s="58">
        <f t="shared" ca="1" si="22"/>
        <v>0</v>
      </c>
      <c r="Y91" s="58">
        <f t="shared" ca="1" si="22"/>
        <v>0</v>
      </c>
      <c r="Z91" s="58">
        <f t="shared" ca="1" si="22"/>
        <v>0</v>
      </c>
      <c r="AA91" s="58">
        <f t="shared" ca="1" si="22"/>
        <v>0</v>
      </c>
      <c r="AB91" s="58">
        <f t="shared" ca="1" si="28"/>
        <v>0</v>
      </c>
      <c r="AC91" s="58">
        <f t="shared" ca="1" si="28"/>
        <v>0</v>
      </c>
      <c r="AD91" s="58">
        <f t="shared" ca="1" si="28"/>
        <v>0</v>
      </c>
      <c r="AE91" s="58">
        <f t="shared" ca="1" si="28"/>
        <v>0</v>
      </c>
      <c r="AF91" s="58">
        <f t="shared" ca="1" si="28"/>
        <v>0</v>
      </c>
      <c r="AG91" s="58">
        <f t="shared" ca="1" si="28"/>
        <v>0</v>
      </c>
      <c r="AH91" s="59"/>
      <c r="AI91" s="60">
        <v>5</v>
      </c>
      <c r="AJ91" s="59">
        <f t="shared" ca="1" si="27"/>
        <v>15</v>
      </c>
    </row>
    <row r="92" spans="1:36" ht="13.8" x14ac:dyDescent="0.3">
      <c r="A92" s="54" t="str">
        <f t="shared" ca="1" si="25"/>
        <v>alp_16_3</v>
      </c>
      <c r="B92" s="54">
        <f t="shared" ca="1" si="25"/>
        <v>2.1325600147247301</v>
      </c>
      <c r="C92" s="54">
        <f t="shared" ca="1" si="25"/>
        <v>4.1852998733520499</v>
      </c>
      <c r="D92" s="54">
        <f t="shared" ca="1" si="25"/>
        <v>0.375719994306564</v>
      </c>
      <c r="E92" s="13"/>
      <c r="F92" s="49">
        <v>76</v>
      </c>
      <c r="G92" s="61" t="str">
        <f t="shared" ca="1" si="26"/>
        <v>alp</v>
      </c>
      <c r="H92" s="55"/>
      <c r="I92" s="55"/>
      <c r="J92" s="57"/>
      <c r="K92" s="58">
        <f t="shared" ca="1" si="24"/>
        <v>2.1325600147247301</v>
      </c>
      <c r="L92" s="58">
        <f t="shared" ca="1" si="23"/>
        <v>0</v>
      </c>
      <c r="M92" s="58">
        <f t="shared" ca="1" si="23"/>
        <v>0</v>
      </c>
      <c r="N92" s="58">
        <f t="shared" ca="1" si="23"/>
        <v>0</v>
      </c>
      <c r="O92" s="58">
        <f t="shared" ca="1" si="23"/>
        <v>0</v>
      </c>
      <c r="P92" s="58">
        <f t="shared" ca="1" si="23"/>
        <v>0</v>
      </c>
      <c r="Q92" s="58">
        <f t="shared" ca="1" si="23"/>
        <v>0</v>
      </c>
      <c r="R92" s="58">
        <f t="shared" ca="1" si="23"/>
        <v>0</v>
      </c>
      <c r="S92" s="58">
        <f t="shared" ca="1" si="23"/>
        <v>0</v>
      </c>
      <c r="T92" s="58">
        <f t="shared" ca="1" si="23"/>
        <v>0</v>
      </c>
      <c r="U92" s="58">
        <f t="shared" ca="1" si="23"/>
        <v>0</v>
      </c>
      <c r="V92" s="58"/>
      <c r="W92" s="58">
        <f t="shared" ca="1" si="22"/>
        <v>4.1852998733520499</v>
      </c>
      <c r="X92" s="58">
        <f t="shared" ca="1" si="22"/>
        <v>0</v>
      </c>
      <c r="Y92" s="58">
        <f t="shared" ca="1" si="22"/>
        <v>0</v>
      </c>
      <c r="Z92" s="58">
        <f t="shared" ca="1" si="22"/>
        <v>0</v>
      </c>
      <c r="AA92" s="58">
        <f t="shared" ca="1" si="22"/>
        <v>0</v>
      </c>
      <c r="AB92" s="58">
        <f t="shared" ca="1" si="28"/>
        <v>0</v>
      </c>
      <c r="AC92" s="58">
        <f t="shared" ca="1" si="28"/>
        <v>0</v>
      </c>
      <c r="AD92" s="58">
        <f t="shared" ca="1" si="28"/>
        <v>0</v>
      </c>
      <c r="AE92" s="58">
        <f t="shared" ca="1" si="28"/>
        <v>0</v>
      </c>
      <c r="AF92" s="58">
        <f t="shared" ca="1" si="28"/>
        <v>0</v>
      </c>
      <c r="AG92" s="58">
        <f t="shared" ca="1" si="28"/>
        <v>0</v>
      </c>
      <c r="AH92" s="59"/>
      <c r="AI92" s="60">
        <v>5</v>
      </c>
      <c r="AJ92" s="59">
        <f t="shared" ca="1" si="27"/>
        <v>15</v>
      </c>
    </row>
    <row r="93" spans="1:36" ht="13.8" x14ac:dyDescent="0.3">
      <c r="A93" s="54" t="str">
        <f t="shared" ca="1" si="25"/>
        <v>alp_16_4</v>
      </c>
      <c r="B93" s="54">
        <f t="shared" ca="1" si="25"/>
        <v>5.2817702293395996</v>
      </c>
      <c r="C93" s="54">
        <f t="shared" ca="1" si="25"/>
        <v>1.9279299974441499</v>
      </c>
      <c r="D93" s="54">
        <f t="shared" ca="1" si="25"/>
        <v>-0.30013000965118403</v>
      </c>
      <c r="E93" s="13"/>
      <c r="F93" s="49">
        <v>77</v>
      </c>
      <c r="G93" s="61" t="str">
        <f t="shared" ca="1" si="26"/>
        <v>alp</v>
      </c>
      <c r="H93" s="55"/>
      <c r="I93" s="55"/>
      <c r="J93" s="57"/>
      <c r="K93" s="58">
        <f t="shared" ca="1" si="24"/>
        <v>5.2817702293395996</v>
      </c>
      <c r="L93" s="58">
        <f t="shared" ca="1" si="23"/>
        <v>0</v>
      </c>
      <c r="M93" s="58">
        <f t="shared" ca="1" si="23"/>
        <v>0</v>
      </c>
      <c r="N93" s="58">
        <f t="shared" ca="1" si="23"/>
        <v>0</v>
      </c>
      <c r="O93" s="58">
        <f t="shared" ca="1" si="23"/>
        <v>0</v>
      </c>
      <c r="P93" s="58">
        <f t="shared" ca="1" si="23"/>
        <v>0</v>
      </c>
      <c r="Q93" s="58">
        <f t="shared" ca="1" si="23"/>
        <v>0</v>
      </c>
      <c r="R93" s="58">
        <f t="shared" ca="1" si="23"/>
        <v>0</v>
      </c>
      <c r="S93" s="58">
        <f t="shared" ca="1" si="23"/>
        <v>0</v>
      </c>
      <c r="T93" s="58">
        <f t="shared" ca="1" si="23"/>
        <v>0</v>
      </c>
      <c r="U93" s="58">
        <f t="shared" ca="1" si="23"/>
        <v>0</v>
      </c>
      <c r="V93" s="58"/>
      <c r="W93" s="58">
        <f t="shared" ca="1" si="22"/>
        <v>1.9279299974441499</v>
      </c>
      <c r="X93" s="58">
        <f t="shared" ca="1" si="22"/>
        <v>0</v>
      </c>
      <c r="Y93" s="58">
        <f t="shared" ca="1" si="22"/>
        <v>0</v>
      </c>
      <c r="Z93" s="58">
        <f t="shared" ca="1" si="22"/>
        <v>0</v>
      </c>
      <c r="AA93" s="58">
        <f t="shared" ca="1" si="22"/>
        <v>0</v>
      </c>
      <c r="AB93" s="58">
        <f t="shared" ca="1" si="28"/>
        <v>0</v>
      </c>
      <c r="AC93" s="58">
        <f t="shared" ca="1" si="28"/>
        <v>0</v>
      </c>
      <c r="AD93" s="58">
        <f t="shared" ca="1" si="28"/>
        <v>0</v>
      </c>
      <c r="AE93" s="58">
        <f t="shared" ca="1" si="28"/>
        <v>0</v>
      </c>
      <c r="AF93" s="58">
        <f t="shared" ca="1" si="28"/>
        <v>0</v>
      </c>
      <c r="AG93" s="58">
        <f t="shared" ca="1" si="28"/>
        <v>0</v>
      </c>
      <c r="AH93" s="59"/>
      <c r="AI93" s="60">
        <v>5</v>
      </c>
      <c r="AJ93" s="59">
        <f t="shared" ca="1" si="27"/>
        <v>15</v>
      </c>
    </row>
    <row r="94" spans="1:36" ht="13.8" x14ac:dyDescent="0.3">
      <c r="A94" s="54" t="str">
        <f t="shared" ca="1" si="25"/>
        <v>alp_16_5</v>
      </c>
      <c r="B94" s="54">
        <f t="shared" ca="1" si="25"/>
        <v>3.3469700813293501</v>
      </c>
      <c r="C94" s="54">
        <f t="shared" ca="1" si="25"/>
        <v>2.2917900085449201</v>
      </c>
      <c r="D94" s="54">
        <f t="shared" ca="1" si="25"/>
        <v>-0.121359996497631</v>
      </c>
      <c r="E94" s="13"/>
      <c r="F94" s="49">
        <v>78</v>
      </c>
      <c r="G94" s="61" t="str">
        <f t="shared" ca="1" si="26"/>
        <v>alp</v>
      </c>
      <c r="H94" s="55"/>
      <c r="I94" s="55"/>
      <c r="J94" s="57"/>
      <c r="K94" s="58">
        <f t="shared" ca="1" si="24"/>
        <v>3.3469700813293501</v>
      </c>
      <c r="L94" s="58">
        <f t="shared" ca="1" si="23"/>
        <v>0</v>
      </c>
      <c r="M94" s="58">
        <f t="shared" ca="1" si="23"/>
        <v>0</v>
      </c>
      <c r="N94" s="58">
        <f t="shared" ca="1" si="23"/>
        <v>0</v>
      </c>
      <c r="O94" s="58">
        <f t="shared" ca="1" si="23"/>
        <v>0</v>
      </c>
      <c r="P94" s="58">
        <f t="shared" ca="1" si="23"/>
        <v>0</v>
      </c>
      <c r="Q94" s="58">
        <f t="shared" ca="1" si="23"/>
        <v>0</v>
      </c>
      <c r="R94" s="58">
        <f t="shared" ca="1" si="23"/>
        <v>0</v>
      </c>
      <c r="S94" s="58">
        <f t="shared" ca="1" si="23"/>
        <v>0</v>
      </c>
      <c r="T94" s="58">
        <f t="shared" ca="1" si="23"/>
        <v>0</v>
      </c>
      <c r="U94" s="58">
        <f t="shared" ca="1" si="23"/>
        <v>0</v>
      </c>
      <c r="V94" s="58"/>
      <c r="W94" s="58">
        <f t="shared" ca="1" si="22"/>
        <v>2.2917900085449201</v>
      </c>
      <c r="X94" s="58">
        <f t="shared" ca="1" si="22"/>
        <v>0</v>
      </c>
      <c r="Y94" s="58">
        <f t="shared" ca="1" si="22"/>
        <v>0</v>
      </c>
      <c r="Z94" s="58">
        <f t="shared" ca="1" si="22"/>
        <v>0</v>
      </c>
      <c r="AA94" s="58">
        <f t="shared" ca="1" si="22"/>
        <v>0</v>
      </c>
      <c r="AB94" s="58">
        <f t="shared" ca="1" si="28"/>
        <v>0</v>
      </c>
      <c r="AC94" s="58">
        <f t="shared" ca="1" si="28"/>
        <v>0</v>
      </c>
      <c r="AD94" s="58">
        <f t="shared" ca="1" si="28"/>
        <v>0</v>
      </c>
      <c r="AE94" s="58">
        <f t="shared" ca="1" si="28"/>
        <v>0</v>
      </c>
      <c r="AF94" s="58">
        <f t="shared" ca="1" si="28"/>
        <v>0</v>
      </c>
      <c r="AG94" s="58">
        <f t="shared" ca="1" si="28"/>
        <v>0</v>
      </c>
      <c r="AH94" s="59"/>
      <c r="AI94" s="60">
        <v>5</v>
      </c>
      <c r="AJ94" s="59">
        <f t="shared" ca="1" si="27"/>
        <v>15</v>
      </c>
    </row>
    <row r="95" spans="1:36" ht="13.8" x14ac:dyDescent="0.3">
      <c r="A95" s="54" t="str">
        <f t="shared" ca="1" si="25"/>
        <v>alp_17_1</v>
      </c>
      <c r="B95" s="54">
        <f t="shared" ca="1" si="25"/>
        <v>4.7461900711059597</v>
      </c>
      <c r="C95" s="54">
        <f t="shared" ca="1" si="25"/>
        <v>-2.2008700370788601</v>
      </c>
      <c r="D95" s="54">
        <f t="shared" ca="1" si="25"/>
        <v>-2.4731800556182901</v>
      </c>
      <c r="E95" s="13"/>
      <c r="F95" s="49">
        <v>79</v>
      </c>
      <c r="G95" s="61" t="str">
        <f t="shared" ca="1" si="26"/>
        <v>alp</v>
      </c>
      <c r="H95" s="55"/>
      <c r="I95" s="55"/>
      <c r="J95" s="57"/>
      <c r="K95" s="58">
        <f t="shared" ca="1" si="24"/>
        <v>4.7461900711059597</v>
      </c>
      <c r="L95" s="58">
        <f t="shared" ca="1" si="23"/>
        <v>0</v>
      </c>
      <c r="M95" s="58">
        <f t="shared" ca="1" si="23"/>
        <v>0</v>
      </c>
      <c r="N95" s="58">
        <f t="shared" ca="1" si="23"/>
        <v>0</v>
      </c>
      <c r="O95" s="58">
        <f t="shared" ca="1" si="23"/>
        <v>0</v>
      </c>
      <c r="P95" s="58">
        <f t="shared" ca="1" si="23"/>
        <v>0</v>
      </c>
      <c r="Q95" s="58">
        <f t="shared" ca="1" si="23"/>
        <v>0</v>
      </c>
      <c r="R95" s="58">
        <f t="shared" ca="1" si="23"/>
        <v>0</v>
      </c>
      <c r="S95" s="58">
        <f t="shared" ca="1" si="23"/>
        <v>0</v>
      </c>
      <c r="T95" s="58">
        <f t="shared" ca="1" si="23"/>
        <v>0</v>
      </c>
      <c r="U95" s="58">
        <f t="shared" ca="1" si="23"/>
        <v>0</v>
      </c>
      <c r="V95" s="58"/>
      <c r="W95" s="58">
        <f t="shared" ca="1" si="22"/>
        <v>-2.2008700370788601</v>
      </c>
      <c r="X95" s="58">
        <f t="shared" ca="1" si="22"/>
        <v>0</v>
      </c>
      <c r="Y95" s="58">
        <f t="shared" ca="1" si="22"/>
        <v>0</v>
      </c>
      <c r="Z95" s="58">
        <f t="shared" ca="1" si="22"/>
        <v>0</v>
      </c>
      <c r="AA95" s="58">
        <f t="shared" ca="1" si="22"/>
        <v>0</v>
      </c>
      <c r="AB95" s="58">
        <f t="shared" ca="1" si="28"/>
        <v>0</v>
      </c>
      <c r="AC95" s="58">
        <f t="shared" ca="1" si="28"/>
        <v>0</v>
      </c>
      <c r="AD95" s="58">
        <f t="shared" ca="1" si="28"/>
        <v>0</v>
      </c>
      <c r="AE95" s="58">
        <f t="shared" ca="1" si="28"/>
        <v>0</v>
      </c>
      <c r="AF95" s="58">
        <f t="shared" ca="1" si="28"/>
        <v>0</v>
      </c>
      <c r="AG95" s="58">
        <f t="shared" ca="1" si="28"/>
        <v>0</v>
      </c>
      <c r="AH95" s="59"/>
      <c r="AI95" s="60">
        <v>5</v>
      </c>
      <c r="AJ95" s="59">
        <f t="shared" ca="1" si="27"/>
        <v>15</v>
      </c>
    </row>
    <row r="96" spans="1:36" ht="13.8" x14ac:dyDescent="0.3">
      <c r="A96" s="54" t="str">
        <f t="shared" ca="1" si="25"/>
        <v>alp_17_2</v>
      </c>
      <c r="B96" s="54">
        <f t="shared" ca="1" si="25"/>
        <v>3.5395700931549099</v>
      </c>
      <c r="C96" s="54">
        <f t="shared" ca="1" si="25"/>
        <v>0.40696001052856401</v>
      </c>
      <c r="D96" s="54">
        <f t="shared" ca="1" si="25"/>
        <v>-2.2068800926208501</v>
      </c>
      <c r="E96" s="13"/>
      <c r="F96" s="49">
        <v>80</v>
      </c>
      <c r="G96" s="61" t="str">
        <f t="shared" ca="1" si="26"/>
        <v>alp</v>
      </c>
      <c r="H96" s="55"/>
      <c r="I96" s="55"/>
      <c r="J96" s="57"/>
      <c r="K96" s="58">
        <f t="shared" ca="1" si="24"/>
        <v>3.5395700931549099</v>
      </c>
      <c r="L96" s="58">
        <f t="shared" ca="1" si="23"/>
        <v>0</v>
      </c>
      <c r="M96" s="58">
        <f t="shared" ca="1" si="23"/>
        <v>0</v>
      </c>
      <c r="N96" s="58">
        <f t="shared" ca="1" si="23"/>
        <v>0</v>
      </c>
      <c r="O96" s="58">
        <f t="shared" ca="1" si="23"/>
        <v>0</v>
      </c>
      <c r="P96" s="58">
        <f t="shared" ca="1" si="23"/>
        <v>0</v>
      </c>
      <c r="Q96" s="58">
        <f t="shared" ca="1" si="23"/>
        <v>0</v>
      </c>
      <c r="R96" s="58">
        <f t="shared" ca="1" si="23"/>
        <v>0</v>
      </c>
      <c r="S96" s="58">
        <f t="shared" ca="1" si="23"/>
        <v>0</v>
      </c>
      <c r="T96" s="58">
        <f t="shared" ca="1" si="23"/>
        <v>0</v>
      </c>
      <c r="U96" s="58">
        <f t="shared" ca="1" si="23"/>
        <v>0</v>
      </c>
      <c r="V96" s="58"/>
      <c r="W96" s="58">
        <f t="shared" ca="1" si="22"/>
        <v>0.40696001052856401</v>
      </c>
      <c r="X96" s="58">
        <f t="shared" ca="1" si="22"/>
        <v>0</v>
      </c>
      <c r="Y96" s="58">
        <f t="shared" ca="1" si="22"/>
        <v>0</v>
      </c>
      <c r="Z96" s="58">
        <f t="shared" ca="1" si="22"/>
        <v>0</v>
      </c>
      <c r="AA96" s="58">
        <f t="shared" ca="1" si="22"/>
        <v>0</v>
      </c>
      <c r="AB96" s="58">
        <f t="shared" ca="1" si="28"/>
        <v>0</v>
      </c>
      <c r="AC96" s="58">
        <f t="shared" ca="1" si="28"/>
        <v>0</v>
      </c>
      <c r="AD96" s="58">
        <f t="shared" ca="1" si="28"/>
        <v>0</v>
      </c>
      <c r="AE96" s="58">
        <f t="shared" ca="1" si="28"/>
        <v>0</v>
      </c>
      <c r="AF96" s="58">
        <f t="shared" ca="1" si="28"/>
        <v>0</v>
      </c>
      <c r="AG96" s="58">
        <f t="shared" ca="1" si="28"/>
        <v>0</v>
      </c>
      <c r="AH96" s="59"/>
      <c r="AI96" s="60">
        <v>5</v>
      </c>
      <c r="AJ96" s="59">
        <f t="shared" ca="1" si="27"/>
        <v>15</v>
      </c>
    </row>
    <row r="97" spans="1:36" ht="13.8" x14ac:dyDescent="0.3">
      <c r="A97" s="54" t="str">
        <f t="shared" ca="1" si="25"/>
        <v>alp_17_3</v>
      </c>
      <c r="B97" s="54">
        <f t="shared" ca="1" si="25"/>
        <v>4.4002099037170401</v>
      </c>
      <c r="C97" s="54">
        <f t="shared" ca="1" si="25"/>
        <v>-1.27549004554749</v>
      </c>
      <c r="D97" s="54">
        <f t="shared" ca="1" si="25"/>
        <v>-1.0681699514389</v>
      </c>
      <c r="E97" s="13"/>
      <c r="F97" s="49">
        <v>81</v>
      </c>
      <c r="G97" s="61" t="str">
        <f t="shared" ca="1" si="26"/>
        <v>alp</v>
      </c>
      <c r="H97" s="55"/>
      <c r="I97" s="55"/>
      <c r="J97" s="57"/>
      <c r="K97" s="58">
        <f t="shared" ca="1" si="24"/>
        <v>4.4002099037170401</v>
      </c>
      <c r="L97" s="58">
        <f t="shared" ca="1" si="23"/>
        <v>0</v>
      </c>
      <c r="M97" s="58">
        <f t="shared" ca="1" si="23"/>
        <v>0</v>
      </c>
      <c r="N97" s="58">
        <f t="shared" ca="1" si="23"/>
        <v>0</v>
      </c>
      <c r="O97" s="58">
        <f t="shared" ca="1" si="23"/>
        <v>0</v>
      </c>
      <c r="P97" s="58">
        <f t="shared" ca="1" si="23"/>
        <v>0</v>
      </c>
      <c r="Q97" s="58">
        <f t="shared" ca="1" si="23"/>
        <v>0</v>
      </c>
      <c r="R97" s="58">
        <f t="shared" ca="1" si="23"/>
        <v>0</v>
      </c>
      <c r="S97" s="58">
        <f t="shared" ca="1" si="23"/>
        <v>0</v>
      </c>
      <c r="T97" s="58">
        <f t="shared" ca="1" si="23"/>
        <v>0</v>
      </c>
      <c r="U97" s="58">
        <f t="shared" ca="1" si="23"/>
        <v>0</v>
      </c>
      <c r="V97" s="58"/>
      <c r="W97" s="58">
        <f t="shared" ca="1" si="22"/>
        <v>-1.27549004554749</v>
      </c>
      <c r="X97" s="58">
        <f t="shared" ca="1" si="22"/>
        <v>0</v>
      </c>
      <c r="Y97" s="58">
        <f t="shared" ca="1" si="22"/>
        <v>0</v>
      </c>
      <c r="Z97" s="58">
        <f t="shared" ca="1" si="22"/>
        <v>0</v>
      </c>
      <c r="AA97" s="58">
        <f t="shared" ca="1" si="22"/>
        <v>0</v>
      </c>
      <c r="AB97" s="58">
        <f t="shared" ca="1" si="28"/>
        <v>0</v>
      </c>
      <c r="AC97" s="58">
        <f t="shared" ca="1" si="28"/>
        <v>0</v>
      </c>
      <c r="AD97" s="58">
        <f t="shared" ca="1" si="28"/>
        <v>0</v>
      </c>
      <c r="AE97" s="58">
        <f t="shared" ca="1" si="28"/>
        <v>0</v>
      </c>
      <c r="AF97" s="58">
        <f t="shared" ca="1" si="28"/>
        <v>0</v>
      </c>
      <c r="AG97" s="58">
        <f t="shared" ca="1" si="28"/>
        <v>0</v>
      </c>
      <c r="AH97" s="59"/>
      <c r="AI97" s="60">
        <v>5</v>
      </c>
      <c r="AJ97" s="59">
        <f t="shared" ca="1" si="27"/>
        <v>15</v>
      </c>
    </row>
    <row r="98" spans="1:36" ht="13.8" x14ac:dyDescent="0.3">
      <c r="A98" s="54" t="str">
        <f t="shared" ca="1" si="25"/>
        <v>alp_17_4</v>
      </c>
      <c r="B98" s="54">
        <f t="shared" ca="1" si="25"/>
        <v>3.1181199550628702</v>
      </c>
      <c r="C98" s="54">
        <f t="shared" ca="1" si="25"/>
        <v>0.67712998390197798</v>
      </c>
      <c r="D98" s="54">
        <f t="shared" ca="1" si="25"/>
        <v>-2.12100005149841</v>
      </c>
      <c r="E98" s="13"/>
      <c r="F98" s="49">
        <v>82</v>
      </c>
      <c r="G98" s="61" t="str">
        <f t="shared" ca="1" si="26"/>
        <v>alp</v>
      </c>
      <c r="H98" s="55"/>
      <c r="I98" s="55"/>
      <c r="J98" s="57"/>
      <c r="K98" s="58">
        <f t="shared" ca="1" si="24"/>
        <v>3.1181199550628702</v>
      </c>
      <c r="L98" s="58">
        <f t="shared" ca="1" si="23"/>
        <v>0</v>
      </c>
      <c r="M98" s="58">
        <f t="shared" ca="1" si="23"/>
        <v>0</v>
      </c>
      <c r="N98" s="58">
        <f t="shared" ca="1" si="23"/>
        <v>0</v>
      </c>
      <c r="O98" s="58">
        <f t="shared" ca="1" si="23"/>
        <v>0</v>
      </c>
      <c r="P98" s="58">
        <f t="shared" ca="1" si="23"/>
        <v>0</v>
      </c>
      <c r="Q98" s="58">
        <f t="shared" ca="1" si="23"/>
        <v>0</v>
      </c>
      <c r="R98" s="58">
        <f t="shared" ca="1" si="23"/>
        <v>0</v>
      </c>
      <c r="S98" s="58">
        <f t="shared" ref="S98:U98" ca="1" si="29">IF($C$5=1,IF($G98=S$13,$B98,0),IF($H98=S$14,$B98,0))</f>
        <v>0</v>
      </c>
      <c r="T98" s="58">
        <f t="shared" ca="1" si="29"/>
        <v>0</v>
      </c>
      <c r="U98" s="58">
        <f t="shared" ca="1" si="29"/>
        <v>0</v>
      </c>
      <c r="V98" s="58"/>
      <c r="W98" s="58">
        <f t="shared" ca="1" si="22"/>
        <v>0.67712998390197798</v>
      </c>
      <c r="X98" s="58">
        <f t="shared" ca="1" si="22"/>
        <v>0</v>
      </c>
      <c r="Y98" s="58">
        <f t="shared" ca="1" si="22"/>
        <v>0</v>
      </c>
      <c r="Z98" s="58">
        <f t="shared" ca="1" si="22"/>
        <v>0</v>
      </c>
      <c r="AA98" s="58">
        <f t="shared" ca="1" si="22"/>
        <v>0</v>
      </c>
      <c r="AB98" s="58">
        <f t="shared" ca="1" si="28"/>
        <v>0</v>
      </c>
      <c r="AC98" s="58">
        <f t="shared" ca="1" si="28"/>
        <v>0</v>
      </c>
      <c r="AD98" s="58">
        <f t="shared" ca="1" si="28"/>
        <v>0</v>
      </c>
      <c r="AE98" s="58">
        <f t="shared" ca="1" si="28"/>
        <v>0</v>
      </c>
      <c r="AF98" s="58">
        <f t="shared" ca="1" si="28"/>
        <v>0</v>
      </c>
      <c r="AG98" s="58">
        <f t="shared" ca="1" si="28"/>
        <v>0</v>
      </c>
      <c r="AH98" s="59"/>
      <c r="AI98" s="60">
        <v>5</v>
      </c>
      <c r="AJ98" s="59">
        <f t="shared" ca="1" si="27"/>
        <v>15</v>
      </c>
    </row>
    <row r="99" spans="1:36" ht="13.8" x14ac:dyDescent="0.3">
      <c r="A99" s="54" t="str">
        <f t="shared" ca="1" si="25"/>
        <v>alp_17_5</v>
      </c>
      <c r="B99" s="54">
        <f t="shared" ca="1" si="25"/>
        <v>7.51010990142822</v>
      </c>
      <c r="C99" s="54">
        <f t="shared" ca="1" si="25"/>
        <v>-1.5569000244140601</v>
      </c>
      <c r="D99" s="54">
        <f t="shared" ca="1" si="25"/>
        <v>-2.4205799102783199</v>
      </c>
      <c r="E99" s="13"/>
      <c r="F99" s="49">
        <v>83</v>
      </c>
      <c r="G99" s="61" t="str">
        <f t="shared" ca="1" si="26"/>
        <v>alp</v>
      </c>
      <c r="H99" s="55"/>
      <c r="I99" s="55"/>
      <c r="J99" s="57"/>
      <c r="K99" s="58">
        <f t="shared" ca="1" si="24"/>
        <v>7.51010990142822</v>
      </c>
      <c r="L99" s="58">
        <f t="shared" ca="1" si="24"/>
        <v>0</v>
      </c>
      <c r="M99" s="58">
        <f t="shared" ca="1" si="24"/>
        <v>0</v>
      </c>
      <c r="N99" s="58">
        <f t="shared" ca="1" si="24"/>
        <v>0</v>
      </c>
      <c r="O99" s="58">
        <f t="shared" ca="1" si="24"/>
        <v>0</v>
      </c>
      <c r="P99" s="58">
        <f t="shared" ca="1" si="24"/>
        <v>0</v>
      </c>
      <c r="Q99" s="58">
        <f t="shared" ca="1" si="24"/>
        <v>0</v>
      </c>
      <c r="R99" s="58">
        <f t="shared" ca="1" si="24"/>
        <v>0</v>
      </c>
      <c r="S99" s="58">
        <f t="shared" ca="1" si="24"/>
        <v>0</v>
      </c>
      <c r="T99" s="58">
        <f t="shared" ca="1" si="24"/>
        <v>0</v>
      </c>
      <c r="U99" s="58">
        <f t="shared" ca="1" si="24"/>
        <v>0</v>
      </c>
      <c r="V99" s="58"/>
      <c r="W99" s="58">
        <f t="shared" ca="1" si="22"/>
        <v>-1.5569000244140601</v>
      </c>
      <c r="X99" s="58">
        <f t="shared" ca="1" si="22"/>
        <v>0</v>
      </c>
      <c r="Y99" s="58">
        <f t="shared" ca="1" si="22"/>
        <v>0</v>
      </c>
      <c r="Z99" s="58">
        <f t="shared" ca="1" si="22"/>
        <v>0</v>
      </c>
      <c r="AA99" s="58">
        <f t="shared" ca="1" si="22"/>
        <v>0</v>
      </c>
      <c r="AB99" s="58">
        <f t="shared" ca="1" si="28"/>
        <v>0</v>
      </c>
      <c r="AC99" s="58">
        <f t="shared" ca="1" si="28"/>
        <v>0</v>
      </c>
      <c r="AD99" s="58">
        <f t="shared" ca="1" si="28"/>
        <v>0</v>
      </c>
      <c r="AE99" s="58">
        <f t="shared" ca="1" si="28"/>
        <v>0</v>
      </c>
      <c r="AF99" s="58">
        <f t="shared" ca="1" si="28"/>
        <v>0</v>
      </c>
      <c r="AG99" s="58">
        <f t="shared" ca="1" si="28"/>
        <v>0</v>
      </c>
      <c r="AH99" s="59"/>
      <c r="AI99" s="60">
        <v>5</v>
      </c>
      <c r="AJ99" s="59">
        <f t="shared" ca="1" si="27"/>
        <v>15</v>
      </c>
    </row>
    <row r="100" spans="1:36" ht="13.8" x14ac:dyDescent="0.3">
      <c r="A100" s="54" t="str">
        <f t="shared" ca="1" si="25"/>
        <v>alp_18_1</v>
      </c>
      <c r="B100" s="54">
        <f t="shared" ca="1" si="25"/>
        <v>6.3104100227356001</v>
      </c>
      <c r="C100" s="54">
        <f t="shared" ca="1" si="25"/>
        <v>1.0390599966049201</v>
      </c>
      <c r="D100" s="54">
        <f t="shared" ca="1" si="25"/>
        <v>3.91455006599426</v>
      </c>
      <c r="E100" s="13"/>
      <c r="F100" s="49">
        <v>84</v>
      </c>
      <c r="G100" s="61" t="str">
        <f t="shared" ca="1" si="26"/>
        <v>alp</v>
      </c>
      <c r="H100" s="55"/>
      <c r="I100" s="55"/>
      <c r="J100" s="57"/>
      <c r="K100" s="58">
        <f t="shared" ca="1" si="24"/>
        <v>6.3104100227356001</v>
      </c>
      <c r="L100" s="58">
        <f t="shared" ca="1" si="24"/>
        <v>0</v>
      </c>
      <c r="M100" s="58">
        <f t="shared" ca="1" si="24"/>
        <v>0</v>
      </c>
      <c r="N100" s="58">
        <f t="shared" ca="1" si="24"/>
        <v>0</v>
      </c>
      <c r="O100" s="58">
        <f t="shared" ca="1" si="24"/>
        <v>0</v>
      </c>
      <c r="P100" s="58">
        <f t="shared" ca="1" si="24"/>
        <v>0</v>
      </c>
      <c r="Q100" s="58">
        <f t="shared" ca="1" si="24"/>
        <v>0</v>
      </c>
      <c r="R100" s="58">
        <f t="shared" ca="1" si="24"/>
        <v>0</v>
      </c>
      <c r="S100" s="58">
        <f t="shared" ca="1" si="24"/>
        <v>0</v>
      </c>
      <c r="T100" s="58">
        <f t="shared" ca="1" si="24"/>
        <v>0</v>
      </c>
      <c r="U100" s="58">
        <f t="shared" ca="1" si="24"/>
        <v>0</v>
      </c>
      <c r="V100" s="58"/>
      <c r="W100" s="58">
        <f t="shared" ca="1" si="22"/>
        <v>1.0390599966049201</v>
      </c>
      <c r="X100" s="58">
        <f t="shared" ca="1" si="22"/>
        <v>0</v>
      </c>
      <c r="Y100" s="58">
        <f t="shared" ca="1" si="22"/>
        <v>0</v>
      </c>
      <c r="Z100" s="58">
        <f t="shared" ca="1" si="22"/>
        <v>0</v>
      </c>
      <c r="AA100" s="58">
        <f t="shared" ca="1" si="22"/>
        <v>0</v>
      </c>
      <c r="AB100" s="58">
        <f t="shared" ca="1" si="28"/>
        <v>0</v>
      </c>
      <c r="AC100" s="58">
        <f t="shared" ca="1" si="28"/>
        <v>0</v>
      </c>
      <c r="AD100" s="58">
        <f t="shared" ca="1" si="28"/>
        <v>0</v>
      </c>
      <c r="AE100" s="58">
        <f t="shared" ca="1" si="28"/>
        <v>0</v>
      </c>
      <c r="AF100" s="58">
        <f t="shared" ca="1" si="28"/>
        <v>0</v>
      </c>
      <c r="AG100" s="58">
        <f t="shared" ca="1" si="28"/>
        <v>0</v>
      </c>
      <c r="AH100" s="59"/>
      <c r="AI100" s="60">
        <v>5</v>
      </c>
      <c r="AJ100" s="59">
        <f t="shared" ca="1" si="27"/>
        <v>15</v>
      </c>
    </row>
    <row r="101" spans="1:36" ht="13.8" x14ac:dyDescent="0.3">
      <c r="A101" s="54" t="str">
        <f t="shared" ca="1" si="25"/>
        <v>alp_18_2</v>
      </c>
      <c r="B101" s="54">
        <f t="shared" ca="1" si="25"/>
        <v>4.9104700088501003</v>
      </c>
      <c r="C101" s="54">
        <f t="shared" ca="1" si="25"/>
        <v>2.0617198944091801</v>
      </c>
      <c r="D101" s="54">
        <f t="shared" ca="1" si="25"/>
        <v>1.4091000556945801</v>
      </c>
      <c r="E101" s="13"/>
      <c r="F101" s="49">
        <v>85</v>
      </c>
      <c r="G101" s="61" t="str">
        <f t="shared" ca="1" si="26"/>
        <v>alp</v>
      </c>
      <c r="H101" s="56"/>
      <c r="I101" s="56"/>
      <c r="J101" s="57"/>
      <c r="K101" s="58">
        <f t="shared" ca="1" si="24"/>
        <v>4.9104700088501003</v>
      </c>
      <c r="L101" s="58">
        <f t="shared" ca="1" si="24"/>
        <v>0</v>
      </c>
      <c r="M101" s="58">
        <f t="shared" ca="1" si="24"/>
        <v>0</v>
      </c>
      <c r="N101" s="58">
        <f t="shared" ca="1" si="24"/>
        <v>0</v>
      </c>
      <c r="O101" s="58">
        <f t="shared" ca="1" si="24"/>
        <v>0</v>
      </c>
      <c r="P101" s="58">
        <f t="shared" ca="1" si="24"/>
        <v>0</v>
      </c>
      <c r="Q101" s="58">
        <f t="shared" ca="1" si="24"/>
        <v>0</v>
      </c>
      <c r="R101" s="58">
        <f t="shared" ca="1" si="24"/>
        <v>0</v>
      </c>
      <c r="S101" s="58">
        <f t="shared" ca="1" si="24"/>
        <v>0</v>
      </c>
      <c r="T101" s="58">
        <f t="shared" ca="1" si="24"/>
        <v>0</v>
      </c>
      <c r="U101" s="58">
        <f t="shared" ca="1" si="24"/>
        <v>0</v>
      </c>
      <c r="V101" s="58"/>
      <c r="W101" s="58">
        <f t="shared" ca="1" si="22"/>
        <v>2.0617198944091801</v>
      </c>
      <c r="X101" s="58">
        <f t="shared" ca="1" si="22"/>
        <v>0</v>
      </c>
      <c r="Y101" s="58">
        <f t="shared" ca="1" si="22"/>
        <v>0</v>
      </c>
      <c r="Z101" s="58">
        <f t="shared" ca="1" si="22"/>
        <v>0</v>
      </c>
      <c r="AA101" s="58">
        <f t="shared" ca="1" si="22"/>
        <v>0</v>
      </c>
      <c r="AB101" s="58">
        <f t="shared" ca="1" si="28"/>
        <v>0</v>
      </c>
      <c r="AC101" s="58">
        <f t="shared" ca="1" si="28"/>
        <v>0</v>
      </c>
      <c r="AD101" s="58">
        <f t="shared" ca="1" si="28"/>
        <v>0</v>
      </c>
      <c r="AE101" s="58">
        <f t="shared" ca="1" si="28"/>
        <v>0</v>
      </c>
      <c r="AF101" s="58">
        <f t="shared" ca="1" si="28"/>
        <v>0</v>
      </c>
      <c r="AG101" s="58">
        <f t="shared" ca="1" si="28"/>
        <v>0</v>
      </c>
      <c r="AH101" s="59"/>
      <c r="AI101" s="60">
        <v>5</v>
      </c>
      <c r="AJ101" s="59">
        <f t="shared" ca="1" si="27"/>
        <v>15</v>
      </c>
    </row>
    <row r="102" spans="1:36" ht="13.8" x14ac:dyDescent="0.3">
      <c r="A102" s="54" t="str">
        <f t="shared" ca="1" si="25"/>
        <v>alp_18_3</v>
      </c>
      <c r="B102" s="54">
        <f t="shared" ca="1" si="25"/>
        <v>6.6442198753356898</v>
      </c>
      <c r="C102" s="54">
        <f t="shared" ca="1" si="25"/>
        <v>0.75104999542236295</v>
      </c>
      <c r="D102" s="54">
        <f t="shared" ca="1" si="25"/>
        <v>-0.67843997478485096</v>
      </c>
      <c r="E102" s="13"/>
      <c r="F102" s="49">
        <v>86</v>
      </c>
      <c r="G102" s="61" t="str">
        <f t="shared" ca="1" si="26"/>
        <v>alp</v>
      </c>
      <c r="H102" s="55"/>
      <c r="I102" s="55"/>
      <c r="J102" s="57"/>
      <c r="K102" s="58">
        <f t="shared" ca="1" si="24"/>
        <v>6.6442198753356898</v>
      </c>
      <c r="L102" s="58">
        <f t="shared" ca="1" si="24"/>
        <v>0</v>
      </c>
      <c r="M102" s="58">
        <f t="shared" ca="1" si="24"/>
        <v>0</v>
      </c>
      <c r="N102" s="58">
        <f t="shared" ca="1" si="24"/>
        <v>0</v>
      </c>
      <c r="O102" s="58">
        <f t="shared" ca="1" si="24"/>
        <v>0</v>
      </c>
      <c r="P102" s="58">
        <f t="shared" ca="1" si="24"/>
        <v>0</v>
      </c>
      <c r="Q102" s="58">
        <f t="shared" ca="1" si="24"/>
        <v>0</v>
      </c>
      <c r="R102" s="58">
        <f t="shared" ca="1" si="24"/>
        <v>0</v>
      </c>
      <c r="S102" s="58">
        <f t="shared" ca="1" si="24"/>
        <v>0</v>
      </c>
      <c r="T102" s="58">
        <f t="shared" ca="1" si="24"/>
        <v>0</v>
      </c>
      <c r="U102" s="58">
        <f t="shared" ca="1" si="24"/>
        <v>0</v>
      </c>
      <c r="V102" s="58"/>
      <c r="W102" s="58">
        <f t="shared" ca="1" si="22"/>
        <v>0.75104999542236295</v>
      </c>
      <c r="X102" s="58">
        <f t="shared" ca="1" si="22"/>
        <v>0</v>
      </c>
      <c r="Y102" s="58">
        <f t="shared" ca="1" si="22"/>
        <v>0</v>
      </c>
      <c r="Z102" s="58">
        <f t="shared" ca="1" si="22"/>
        <v>0</v>
      </c>
      <c r="AA102" s="58">
        <f t="shared" ca="1" si="22"/>
        <v>0</v>
      </c>
      <c r="AB102" s="58">
        <f t="shared" ca="1" si="28"/>
        <v>0</v>
      </c>
      <c r="AC102" s="58">
        <f t="shared" ca="1" si="28"/>
        <v>0</v>
      </c>
      <c r="AD102" s="58">
        <f t="shared" ca="1" si="28"/>
        <v>0</v>
      </c>
      <c r="AE102" s="58">
        <f t="shared" ca="1" si="28"/>
        <v>0</v>
      </c>
      <c r="AF102" s="58">
        <f t="shared" ca="1" si="28"/>
        <v>0</v>
      </c>
      <c r="AG102" s="58">
        <f t="shared" ca="1" si="28"/>
        <v>0</v>
      </c>
      <c r="AH102" s="59"/>
      <c r="AI102" s="60">
        <v>5</v>
      </c>
      <c r="AJ102" s="59">
        <f t="shared" ca="1" si="27"/>
        <v>15</v>
      </c>
    </row>
    <row r="103" spans="1:36" ht="13.8" x14ac:dyDescent="0.3">
      <c r="A103" s="54" t="str">
        <f t="shared" ca="1" si="25"/>
        <v>alp_18_4</v>
      </c>
      <c r="B103" s="54">
        <f t="shared" ca="1" si="25"/>
        <v>6.6088199615478498</v>
      </c>
      <c r="C103" s="54">
        <f t="shared" ca="1" si="25"/>
        <v>0.67671000957489003</v>
      </c>
      <c r="D103" s="54">
        <f t="shared" ca="1" si="25"/>
        <v>-6.9380000233650194E-2</v>
      </c>
      <c r="E103" s="13"/>
      <c r="F103" s="49">
        <v>87</v>
      </c>
      <c r="G103" s="61" t="str">
        <f t="shared" ca="1" si="26"/>
        <v>alp</v>
      </c>
      <c r="H103" s="55"/>
      <c r="I103" s="55"/>
      <c r="J103" s="57"/>
      <c r="K103" s="58">
        <f t="shared" ca="1" si="24"/>
        <v>6.6088199615478498</v>
      </c>
      <c r="L103" s="58">
        <f t="shared" ca="1" si="24"/>
        <v>0</v>
      </c>
      <c r="M103" s="58">
        <f t="shared" ca="1" si="24"/>
        <v>0</v>
      </c>
      <c r="N103" s="58">
        <f t="shared" ca="1" si="24"/>
        <v>0</v>
      </c>
      <c r="O103" s="58">
        <f t="shared" ca="1" si="24"/>
        <v>0</v>
      </c>
      <c r="P103" s="58">
        <f t="shared" ca="1" si="24"/>
        <v>0</v>
      </c>
      <c r="Q103" s="58">
        <f t="shared" ca="1" si="24"/>
        <v>0</v>
      </c>
      <c r="R103" s="58">
        <f t="shared" ca="1" si="24"/>
        <v>0</v>
      </c>
      <c r="S103" s="58">
        <f t="shared" ca="1" si="24"/>
        <v>0</v>
      </c>
      <c r="T103" s="58">
        <f t="shared" ca="1" si="24"/>
        <v>0</v>
      </c>
      <c r="U103" s="58">
        <f t="shared" ca="1" si="24"/>
        <v>0</v>
      </c>
      <c r="V103" s="58"/>
      <c r="W103" s="58">
        <f t="shared" ca="1" si="22"/>
        <v>0.67671000957489003</v>
      </c>
      <c r="X103" s="58">
        <f t="shared" ca="1" si="22"/>
        <v>0</v>
      </c>
      <c r="Y103" s="58">
        <f t="shared" ca="1" si="22"/>
        <v>0</v>
      </c>
      <c r="Z103" s="58">
        <f t="shared" ca="1" si="22"/>
        <v>0</v>
      </c>
      <c r="AA103" s="58">
        <f t="shared" ca="1" si="22"/>
        <v>0</v>
      </c>
      <c r="AB103" s="58">
        <f t="shared" ca="1" si="28"/>
        <v>0</v>
      </c>
      <c r="AC103" s="58">
        <f t="shared" ca="1" si="28"/>
        <v>0</v>
      </c>
      <c r="AD103" s="58">
        <f t="shared" ca="1" si="28"/>
        <v>0</v>
      </c>
      <c r="AE103" s="58">
        <f t="shared" ca="1" si="28"/>
        <v>0</v>
      </c>
      <c r="AF103" s="58">
        <f t="shared" ca="1" si="28"/>
        <v>0</v>
      </c>
      <c r="AG103" s="58">
        <f t="shared" ca="1" si="28"/>
        <v>0</v>
      </c>
      <c r="AH103" s="59"/>
      <c r="AI103" s="60">
        <v>5</v>
      </c>
      <c r="AJ103" s="59">
        <f t="shared" ca="1" si="27"/>
        <v>15</v>
      </c>
    </row>
    <row r="104" spans="1:36" ht="13.8" x14ac:dyDescent="0.3">
      <c r="A104" s="54" t="str">
        <f t="shared" ca="1" si="25"/>
        <v>alp_18_5</v>
      </c>
      <c r="B104" s="54">
        <f t="shared" ca="1" si="25"/>
        <v>6.6133999824523899</v>
      </c>
      <c r="C104" s="54">
        <f t="shared" ca="1" si="25"/>
        <v>-0.827620029449463</v>
      </c>
      <c r="D104" s="54">
        <f t="shared" ca="1" si="25"/>
        <v>0.24987000226974501</v>
      </c>
      <c r="E104" s="13"/>
      <c r="F104" s="49">
        <v>88</v>
      </c>
      <c r="G104" s="61" t="str">
        <f t="shared" ca="1" si="26"/>
        <v>alp</v>
      </c>
      <c r="H104" s="55"/>
      <c r="I104" s="55"/>
      <c r="J104" s="57"/>
      <c r="K104" s="58">
        <f t="shared" ca="1" si="24"/>
        <v>6.6133999824523899</v>
      </c>
      <c r="L104" s="58">
        <f t="shared" ca="1" si="24"/>
        <v>0</v>
      </c>
      <c r="M104" s="58">
        <f t="shared" ca="1" si="24"/>
        <v>0</v>
      </c>
      <c r="N104" s="58">
        <f t="shared" ca="1" si="24"/>
        <v>0</v>
      </c>
      <c r="O104" s="58">
        <f t="shared" ca="1" si="24"/>
        <v>0</v>
      </c>
      <c r="P104" s="58">
        <f t="shared" ca="1" si="24"/>
        <v>0</v>
      </c>
      <c r="Q104" s="58">
        <f t="shared" ca="1" si="24"/>
        <v>0</v>
      </c>
      <c r="R104" s="58">
        <f t="shared" ca="1" si="24"/>
        <v>0</v>
      </c>
      <c r="S104" s="58">
        <f t="shared" ca="1" si="24"/>
        <v>0</v>
      </c>
      <c r="T104" s="58">
        <f t="shared" ca="1" si="24"/>
        <v>0</v>
      </c>
      <c r="U104" s="58">
        <f t="shared" ca="1" si="24"/>
        <v>0</v>
      </c>
      <c r="V104" s="58"/>
      <c r="W104" s="58">
        <f t="shared" ca="1" si="22"/>
        <v>-0.827620029449463</v>
      </c>
      <c r="X104" s="58">
        <f t="shared" ca="1" si="22"/>
        <v>0</v>
      </c>
      <c r="Y104" s="58">
        <f t="shared" ca="1" si="22"/>
        <v>0</v>
      </c>
      <c r="Z104" s="58">
        <f t="shared" ca="1" si="22"/>
        <v>0</v>
      </c>
      <c r="AA104" s="58">
        <f t="shared" ca="1" si="22"/>
        <v>0</v>
      </c>
      <c r="AB104" s="58">
        <f t="shared" ca="1" si="28"/>
        <v>0</v>
      </c>
      <c r="AC104" s="58">
        <f t="shared" ca="1" si="28"/>
        <v>0</v>
      </c>
      <c r="AD104" s="58">
        <f t="shared" ca="1" si="28"/>
        <v>0</v>
      </c>
      <c r="AE104" s="58">
        <f t="shared" ca="1" si="28"/>
        <v>0</v>
      </c>
      <c r="AF104" s="58">
        <f t="shared" ca="1" si="28"/>
        <v>0</v>
      </c>
      <c r="AG104" s="58">
        <f t="shared" ca="1" si="28"/>
        <v>0</v>
      </c>
      <c r="AH104" s="59"/>
      <c r="AI104" s="60">
        <v>5</v>
      </c>
      <c r="AJ104" s="59">
        <f t="shared" ca="1" si="27"/>
        <v>15</v>
      </c>
    </row>
    <row r="105" spans="1:36" ht="13.8" x14ac:dyDescent="0.3">
      <c r="A105" s="54" t="str">
        <f t="shared" ca="1" si="25"/>
        <v>alp_19_1</v>
      </c>
      <c r="B105" s="54">
        <f t="shared" ca="1" si="25"/>
        <v>-0.39627999067306502</v>
      </c>
      <c r="C105" s="54">
        <f t="shared" ca="1" si="25"/>
        <v>1.69179999828339</v>
      </c>
      <c r="D105" s="54">
        <f t="shared" ca="1" si="25"/>
        <v>2.0770299434661901</v>
      </c>
      <c r="E105" s="13"/>
      <c r="F105" s="49">
        <v>89</v>
      </c>
      <c r="G105" s="61" t="str">
        <f t="shared" ca="1" si="26"/>
        <v>alp</v>
      </c>
      <c r="H105" s="55"/>
      <c r="I105" s="55"/>
      <c r="J105" s="57"/>
      <c r="K105" s="58">
        <f t="shared" ca="1" si="24"/>
        <v>-0.39627999067306502</v>
      </c>
      <c r="L105" s="58">
        <f t="shared" ca="1" si="24"/>
        <v>0</v>
      </c>
      <c r="M105" s="58">
        <f t="shared" ca="1" si="24"/>
        <v>0</v>
      </c>
      <c r="N105" s="58">
        <f t="shared" ca="1" si="24"/>
        <v>0</v>
      </c>
      <c r="O105" s="58">
        <f t="shared" ca="1" si="24"/>
        <v>0</v>
      </c>
      <c r="P105" s="58">
        <f t="shared" ca="1" si="24"/>
        <v>0</v>
      </c>
      <c r="Q105" s="58">
        <f t="shared" ca="1" si="24"/>
        <v>0</v>
      </c>
      <c r="R105" s="58">
        <f t="shared" ca="1" si="24"/>
        <v>0</v>
      </c>
      <c r="S105" s="58">
        <f t="shared" ca="1" si="24"/>
        <v>0</v>
      </c>
      <c r="T105" s="58">
        <f t="shared" ca="1" si="24"/>
        <v>0</v>
      </c>
      <c r="U105" s="58">
        <f t="shared" ca="1" si="24"/>
        <v>0</v>
      </c>
      <c r="V105" s="58"/>
      <c r="W105" s="58">
        <f t="shared" ca="1" si="22"/>
        <v>1.69179999828339</v>
      </c>
      <c r="X105" s="58">
        <f t="shared" ca="1" si="22"/>
        <v>0</v>
      </c>
      <c r="Y105" s="58">
        <f t="shared" ca="1" si="22"/>
        <v>0</v>
      </c>
      <c r="Z105" s="58">
        <f t="shared" ca="1" si="22"/>
        <v>0</v>
      </c>
      <c r="AA105" s="58">
        <f t="shared" ca="1" si="22"/>
        <v>0</v>
      </c>
      <c r="AB105" s="58">
        <f t="shared" ca="1" si="28"/>
        <v>0</v>
      </c>
      <c r="AC105" s="58">
        <f t="shared" ca="1" si="28"/>
        <v>0</v>
      </c>
      <c r="AD105" s="58">
        <f t="shared" ca="1" si="28"/>
        <v>0</v>
      </c>
      <c r="AE105" s="58">
        <f t="shared" ca="1" si="28"/>
        <v>0</v>
      </c>
      <c r="AF105" s="58">
        <f t="shared" ca="1" si="28"/>
        <v>0</v>
      </c>
      <c r="AG105" s="58">
        <f t="shared" ca="1" si="28"/>
        <v>0</v>
      </c>
      <c r="AH105" s="59"/>
      <c r="AI105" s="60">
        <v>5</v>
      </c>
      <c r="AJ105" s="59">
        <f t="shared" ca="1" si="27"/>
        <v>15</v>
      </c>
    </row>
    <row r="106" spans="1:36" ht="13.8" x14ac:dyDescent="0.3">
      <c r="A106" s="54" t="str">
        <f t="shared" ca="1" si="25"/>
        <v>alp_19_2</v>
      </c>
      <c r="B106" s="54">
        <f t="shared" ca="1" si="25"/>
        <v>-0.55393999814987205</v>
      </c>
      <c r="C106" s="54">
        <f t="shared" ca="1" si="25"/>
        <v>0.79733997583389304</v>
      </c>
      <c r="D106" s="54">
        <f t="shared" ca="1" si="25"/>
        <v>-1.0191800594329801</v>
      </c>
      <c r="E106" s="13"/>
      <c r="F106" s="49">
        <v>90</v>
      </c>
      <c r="G106" s="61" t="str">
        <f t="shared" ca="1" si="26"/>
        <v>alp</v>
      </c>
      <c r="H106" s="55"/>
      <c r="I106" s="55"/>
      <c r="J106" s="57"/>
      <c r="K106" s="58">
        <f t="shared" ca="1" si="24"/>
        <v>-0.55393999814987205</v>
      </c>
      <c r="L106" s="58">
        <f t="shared" ca="1" si="24"/>
        <v>0</v>
      </c>
      <c r="M106" s="58">
        <f t="shared" ca="1" si="24"/>
        <v>0</v>
      </c>
      <c r="N106" s="58">
        <f t="shared" ca="1" si="24"/>
        <v>0</v>
      </c>
      <c r="O106" s="58">
        <f t="shared" ca="1" si="24"/>
        <v>0</v>
      </c>
      <c r="P106" s="58">
        <f t="shared" ca="1" si="24"/>
        <v>0</v>
      </c>
      <c r="Q106" s="58">
        <f t="shared" ca="1" si="24"/>
        <v>0</v>
      </c>
      <c r="R106" s="58">
        <f t="shared" ca="1" si="24"/>
        <v>0</v>
      </c>
      <c r="S106" s="58">
        <f t="shared" ca="1" si="24"/>
        <v>0</v>
      </c>
      <c r="T106" s="58">
        <f t="shared" ca="1" si="24"/>
        <v>0</v>
      </c>
      <c r="U106" s="58">
        <f t="shared" ca="1" si="24"/>
        <v>0</v>
      </c>
      <c r="V106" s="58"/>
      <c r="W106" s="58">
        <f t="shared" ca="1" si="22"/>
        <v>0.79733997583389304</v>
      </c>
      <c r="X106" s="58">
        <f t="shared" ca="1" si="22"/>
        <v>0</v>
      </c>
      <c r="Y106" s="58">
        <f t="shared" ca="1" si="22"/>
        <v>0</v>
      </c>
      <c r="Z106" s="58">
        <f t="shared" ca="1" si="22"/>
        <v>0</v>
      </c>
      <c r="AA106" s="58">
        <f t="shared" ca="1" si="22"/>
        <v>0</v>
      </c>
      <c r="AB106" s="58">
        <f t="shared" ca="1" si="28"/>
        <v>0</v>
      </c>
      <c r="AC106" s="58">
        <f t="shared" ca="1" si="28"/>
        <v>0</v>
      </c>
      <c r="AD106" s="58">
        <f t="shared" ca="1" si="28"/>
        <v>0</v>
      </c>
      <c r="AE106" s="58">
        <f t="shared" ca="1" si="28"/>
        <v>0</v>
      </c>
      <c r="AF106" s="58">
        <f t="shared" ca="1" si="28"/>
        <v>0</v>
      </c>
      <c r="AG106" s="58">
        <f t="shared" ca="1" si="28"/>
        <v>0</v>
      </c>
      <c r="AH106" s="59"/>
      <c r="AI106" s="60">
        <v>5</v>
      </c>
      <c r="AJ106" s="59">
        <f t="shared" ca="1" si="27"/>
        <v>15</v>
      </c>
    </row>
    <row r="107" spans="1:36" ht="13.8" x14ac:dyDescent="0.3">
      <c r="A107" s="54" t="str">
        <f t="shared" ca="1" si="25"/>
        <v>alp_19_3</v>
      </c>
      <c r="B107" s="54">
        <f t="shared" ca="1" si="25"/>
        <v>0.308959990739822</v>
      </c>
      <c r="C107" s="54">
        <f t="shared" ca="1" si="25"/>
        <v>-1.51481997966766</v>
      </c>
      <c r="D107" s="54">
        <f t="shared" ca="1" si="25"/>
        <v>1.0466099977493299</v>
      </c>
      <c r="E107" s="13"/>
      <c r="F107" s="49">
        <v>91</v>
      </c>
      <c r="G107" s="61" t="str">
        <f t="shared" ca="1" si="26"/>
        <v>alp</v>
      </c>
      <c r="H107" s="56"/>
      <c r="I107" s="56"/>
      <c r="J107" s="57"/>
      <c r="K107" s="58">
        <f t="shared" ca="1" si="24"/>
        <v>0.308959990739822</v>
      </c>
      <c r="L107" s="58">
        <f t="shared" ca="1" si="24"/>
        <v>0</v>
      </c>
      <c r="M107" s="58">
        <f t="shared" ca="1" si="24"/>
        <v>0</v>
      </c>
      <c r="N107" s="58">
        <f t="shared" ca="1" si="24"/>
        <v>0</v>
      </c>
      <c r="O107" s="58">
        <f t="shared" ca="1" si="24"/>
        <v>0</v>
      </c>
      <c r="P107" s="58">
        <f t="shared" ca="1" si="24"/>
        <v>0</v>
      </c>
      <c r="Q107" s="58">
        <f t="shared" ca="1" si="24"/>
        <v>0</v>
      </c>
      <c r="R107" s="58">
        <f t="shared" ca="1" si="24"/>
        <v>0</v>
      </c>
      <c r="S107" s="58">
        <f t="shared" ca="1" si="24"/>
        <v>0</v>
      </c>
      <c r="T107" s="58">
        <f t="shared" ca="1" si="24"/>
        <v>0</v>
      </c>
      <c r="U107" s="58">
        <f t="shared" ca="1" si="24"/>
        <v>0</v>
      </c>
      <c r="V107" s="58"/>
      <c r="W107" s="58">
        <f t="shared" ca="1" si="22"/>
        <v>-1.51481997966766</v>
      </c>
      <c r="X107" s="58">
        <f t="shared" ca="1" si="22"/>
        <v>0</v>
      </c>
      <c r="Y107" s="58">
        <f t="shared" ca="1" si="22"/>
        <v>0</v>
      </c>
      <c r="Z107" s="58">
        <f t="shared" ca="1" si="22"/>
        <v>0</v>
      </c>
      <c r="AA107" s="58">
        <f t="shared" ca="1" si="22"/>
        <v>0</v>
      </c>
      <c r="AB107" s="58">
        <f t="shared" ca="1" si="28"/>
        <v>0</v>
      </c>
      <c r="AC107" s="58">
        <f t="shared" ca="1" si="28"/>
        <v>0</v>
      </c>
      <c r="AD107" s="58">
        <f t="shared" ca="1" si="28"/>
        <v>0</v>
      </c>
      <c r="AE107" s="58">
        <f t="shared" ca="1" si="28"/>
        <v>0</v>
      </c>
      <c r="AF107" s="58">
        <f t="shared" ca="1" si="28"/>
        <v>0</v>
      </c>
      <c r="AG107" s="58">
        <f t="shared" ca="1" si="28"/>
        <v>0</v>
      </c>
      <c r="AH107" s="59"/>
      <c r="AI107" s="60">
        <v>5</v>
      </c>
      <c r="AJ107" s="59">
        <f t="shared" ca="1" si="27"/>
        <v>15</v>
      </c>
    </row>
    <row r="108" spans="1:36" ht="13.8" x14ac:dyDescent="0.3">
      <c r="A108" s="54" t="str">
        <f t="shared" ca="1" si="25"/>
        <v>alp_19_4</v>
      </c>
      <c r="B108" s="54">
        <f t="shared" ca="1" si="25"/>
        <v>-0.88660997152328502</v>
      </c>
      <c r="C108" s="54">
        <f t="shared" ca="1" si="25"/>
        <v>1.7715599536895801</v>
      </c>
      <c r="D108" s="54">
        <f t="shared" ca="1" si="25"/>
        <v>1.3215800523757899</v>
      </c>
      <c r="E108" s="13"/>
      <c r="F108" s="49">
        <v>92</v>
      </c>
      <c r="G108" s="61" t="str">
        <f t="shared" ca="1" si="26"/>
        <v>alp</v>
      </c>
      <c r="H108" s="56"/>
      <c r="I108" s="56"/>
      <c r="J108" s="57"/>
      <c r="K108" s="58">
        <f t="shared" ca="1" si="24"/>
        <v>-0.88660997152328502</v>
      </c>
      <c r="L108" s="58">
        <f t="shared" ca="1" si="24"/>
        <v>0</v>
      </c>
      <c r="M108" s="58">
        <f t="shared" ca="1" si="24"/>
        <v>0</v>
      </c>
      <c r="N108" s="58">
        <f t="shared" ca="1" si="24"/>
        <v>0</v>
      </c>
      <c r="O108" s="58">
        <f t="shared" ca="1" si="24"/>
        <v>0</v>
      </c>
      <c r="P108" s="58">
        <f t="shared" ca="1" si="24"/>
        <v>0</v>
      </c>
      <c r="Q108" s="58">
        <f t="shared" ca="1" si="24"/>
        <v>0</v>
      </c>
      <c r="R108" s="58">
        <f t="shared" ca="1" si="24"/>
        <v>0</v>
      </c>
      <c r="S108" s="58">
        <f t="shared" ca="1" si="24"/>
        <v>0</v>
      </c>
      <c r="T108" s="58">
        <f t="shared" ca="1" si="24"/>
        <v>0</v>
      </c>
      <c r="U108" s="58">
        <f t="shared" ca="1" si="24"/>
        <v>0</v>
      </c>
      <c r="V108" s="58"/>
      <c r="W108" s="58">
        <f t="shared" ca="1" si="22"/>
        <v>1.7715599536895801</v>
      </c>
      <c r="X108" s="58">
        <f t="shared" ca="1" si="22"/>
        <v>0</v>
      </c>
      <c r="Y108" s="58">
        <f t="shared" ca="1" si="22"/>
        <v>0</v>
      </c>
      <c r="Z108" s="58">
        <f t="shared" ca="1" si="22"/>
        <v>0</v>
      </c>
      <c r="AA108" s="58">
        <f t="shared" ca="1" si="22"/>
        <v>0</v>
      </c>
      <c r="AB108" s="58">
        <f t="shared" ca="1" si="28"/>
        <v>0</v>
      </c>
      <c r="AC108" s="58">
        <f t="shared" ca="1" si="28"/>
        <v>0</v>
      </c>
      <c r="AD108" s="58">
        <f t="shared" ca="1" si="28"/>
        <v>0</v>
      </c>
      <c r="AE108" s="58">
        <f t="shared" ca="1" si="28"/>
        <v>0</v>
      </c>
      <c r="AF108" s="58">
        <f t="shared" ca="1" si="28"/>
        <v>0</v>
      </c>
      <c r="AG108" s="58">
        <f t="shared" ca="1" si="28"/>
        <v>0</v>
      </c>
      <c r="AH108" s="59"/>
      <c r="AI108" s="60">
        <v>5</v>
      </c>
      <c r="AJ108" s="59">
        <f t="shared" ca="1" si="27"/>
        <v>15</v>
      </c>
    </row>
    <row r="109" spans="1:36" ht="13.8" x14ac:dyDescent="0.3">
      <c r="A109" s="54" t="str">
        <f t="shared" ca="1" si="25"/>
        <v>alp_19_5</v>
      </c>
      <c r="B109" s="54">
        <f t="shared" ca="1" si="25"/>
        <v>-0.26855999231338501</v>
      </c>
      <c r="C109" s="54">
        <f t="shared" ca="1" si="25"/>
        <v>1.82816994190216</v>
      </c>
      <c r="D109" s="54">
        <f t="shared" ca="1" si="25"/>
        <v>-2.7282400131225599</v>
      </c>
      <c r="E109" s="13"/>
      <c r="F109" s="49">
        <v>93</v>
      </c>
      <c r="G109" s="61" t="str">
        <f t="shared" ca="1" si="26"/>
        <v>alp</v>
      </c>
      <c r="H109" s="56"/>
      <c r="I109" s="56"/>
      <c r="J109" s="57"/>
      <c r="K109" s="58">
        <f t="shared" ca="1" si="24"/>
        <v>-0.26855999231338501</v>
      </c>
      <c r="L109" s="58">
        <f t="shared" ca="1" si="24"/>
        <v>0</v>
      </c>
      <c r="M109" s="58">
        <f t="shared" ca="1" si="24"/>
        <v>0</v>
      </c>
      <c r="N109" s="58">
        <f t="shared" ca="1" si="24"/>
        <v>0</v>
      </c>
      <c r="O109" s="58">
        <f t="shared" ca="1" si="24"/>
        <v>0</v>
      </c>
      <c r="P109" s="58">
        <f t="shared" ca="1" si="24"/>
        <v>0</v>
      </c>
      <c r="Q109" s="58">
        <f t="shared" ca="1" si="24"/>
        <v>0</v>
      </c>
      <c r="R109" s="58">
        <f t="shared" ca="1" si="24"/>
        <v>0</v>
      </c>
      <c r="S109" s="58">
        <f t="shared" ca="1" si="24"/>
        <v>0</v>
      </c>
      <c r="T109" s="58">
        <f t="shared" ca="1" si="24"/>
        <v>0</v>
      </c>
      <c r="U109" s="58">
        <f t="shared" ca="1" si="24"/>
        <v>0</v>
      </c>
      <c r="V109" s="58"/>
      <c r="W109" s="58">
        <f t="shared" ca="1" si="22"/>
        <v>1.82816994190216</v>
      </c>
      <c r="X109" s="58">
        <f t="shared" ca="1" si="22"/>
        <v>0</v>
      </c>
      <c r="Y109" s="58">
        <f t="shared" ca="1" si="22"/>
        <v>0</v>
      </c>
      <c r="Z109" s="58">
        <f t="shared" ca="1" si="22"/>
        <v>0</v>
      </c>
      <c r="AA109" s="58">
        <f t="shared" ca="1" si="22"/>
        <v>0</v>
      </c>
      <c r="AB109" s="58">
        <f t="shared" ca="1" si="28"/>
        <v>0</v>
      </c>
      <c r="AC109" s="58">
        <f t="shared" ca="1" si="28"/>
        <v>0</v>
      </c>
      <c r="AD109" s="58">
        <f t="shared" ca="1" si="28"/>
        <v>0</v>
      </c>
      <c r="AE109" s="58">
        <f t="shared" ca="1" si="28"/>
        <v>0</v>
      </c>
      <c r="AF109" s="58">
        <f t="shared" ca="1" si="28"/>
        <v>0</v>
      </c>
      <c r="AG109" s="58">
        <f t="shared" ca="1" si="28"/>
        <v>0</v>
      </c>
      <c r="AH109" s="59"/>
      <c r="AI109" s="60">
        <v>5</v>
      </c>
      <c r="AJ109" s="59">
        <f t="shared" ca="1" si="27"/>
        <v>15</v>
      </c>
    </row>
    <row r="110" spans="1:36" ht="13.8" x14ac:dyDescent="0.3">
      <c r="A110" s="54" t="str">
        <f t="shared" ca="1" si="25"/>
        <v>alp_20_1</v>
      </c>
      <c r="B110" s="54">
        <f t="shared" ca="1" si="25"/>
        <v>4.9036998748779297</v>
      </c>
      <c r="C110" s="54">
        <f t="shared" ca="1" si="25"/>
        <v>1.9891300201416</v>
      </c>
      <c r="D110" s="54">
        <f t="shared" ca="1" si="25"/>
        <v>-0.67010998725891102</v>
      </c>
      <c r="E110" s="13"/>
      <c r="F110" s="49">
        <v>94</v>
      </c>
      <c r="G110" s="61" t="str">
        <f t="shared" ca="1" si="26"/>
        <v>alp</v>
      </c>
      <c r="H110" s="56"/>
      <c r="I110" s="56"/>
      <c r="J110" s="57"/>
      <c r="K110" s="58">
        <f t="shared" ca="1" si="24"/>
        <v>4.9036998748779297</v>
      </c>
      <c r="L110" s="58">
        <f t="shared" ca="1" si="24"/>
        <v>0</v>
      </c>
      <c r="M110" s="58">
        <f t="shared" ca="1" si="24"/>
        <v>0</v>
      </c>
      <c r="N110" s="58">
        <f t="shared" ca="1" si="24"/>
        <v>0</v>
      </c>
      <c r="O110" s="58">
        <f t="shared" ca="1" si="24"/>
        <v>0</v>
      </c>
      <c r="P110" s="58">
        <f t="shared" ca="1" si="24"/>
        <v>0</v>
      </c>
      <c r="Q110" s="58">
        <f t="shared" ca="1" si="24"/>
        <v>0</v>
      </c>
      <c r="R110" s="58">
        <f t="shared" ca="1" si="24"/>
        <v>0</v>
      </c>
      <c r="S110" s="58">
        <f t="shared" ca="1" si="24"/>
        <v>0</v>
      </c>
      <c r="T110" s="58">
        <f t="shared" ca="1" si="24"/>
        <v>0</v>
      </c>
      <c r="U110" s="58">
        <f t="shared" ca="1" si="24"/>
        <v>0</v>
      </c>
      <c r="V110" s="58"/>
      <c r="W110" s="58">
        <f t="shared" ca="1" si="22"/>
        <v>1.9891300201416</v>
      </c>
      <c r="X110" s="58">
        <f t="shared" ca="1" si="22"/>
        <v>0</v>
      </c>
      <c r="Y110" s="58">
        <f t="shared" ca="1" si="22"/>
        <v>0</v>
      </c>
      <c r="Z110" s="58">
        <f t="shared" ca="1" si="22"/>
        <v>0</v>
      </c>
      <c r="AA110" s="58">
        <f t="shared" ca="1" si="22"/>
        <v>0</v>
      </c>
      <c r="AB110" s="58">
        <f t="shared" ca="1" si="28"/>
        <v>0</v>
      </c>
      <c r="AC110" s="58">
        <f t="shared" ca="1" si="28"/>
        <v>0</v>
      </c>
      <c r="AD110" s="58">
        <f t="shared" ca="1" si="28"/>
        <v>0</v>
      </c>
      <c r="AE110" s="58">
        <f t="shared" ca="1" si="28"/>
        <v>0</v>
      </c>
      <c r="AF110" s="58">
        <f t="shared" ca="1" si="28"/>
        <v>0</v>
      </c>
      <c r="AG110" s="58">
        <f t="shared" ca="1" si="28"/>
        <v>0</v>
      </c>
      <c r="AH110" s="59"/>
      <c r="AI110" s="60">
        <v>5</v>
      </c>
      <c r="AJ110" s="59">
        <f t="shared" ca="1" si="27"/>
        <v>15</v>
      </c>
    </row>
    <row r="111" spans="1:36" ht="13.8" x14ac:dyDescent="0.3">
      <c r="A111" s="54" t="str">
        <f t="shared" ca="1" si="25"/>
        <v>alp_20_2</v>
      </c>
      <c r="B111" s="54">
        <f t="shared" ca="1" si="25"/>
        <v>2.0580101013183598</v>
      </c>
      <c r="C111" s="54">
        <f t="shared" ca="1" si="25"/>
        <v>2.2910099029540998</v>
      </c>
      <c r="D111" s="54">
        <f t="shared" ca="1" si="25"/>
        <v>-2.5104799270629901</v>
      </c>
      <c r="E111" s="13"/>
      <c r="F111" s="49">
        <v>95</v>
      </c>
      <c r="G111" s="61" t="str">
        <f t="shared" ca="1" si="26"/>
        <v>alp</v>
      </c>
      <c r="H111" s="55"/>
      <c r="I111" s="55"/>
      <c r="J111" s="57"/>
      <c r="K111" s="58">
        <f t="shared" ca="1" si="24"/>
        <v>2.0580101013183598</v>
      </c>
      <c r="L111" s="58">
        <f t="shared" ca="1" si="24"/>
        <v>0</v>
      </c>
      <c r="M111" s="58">
        <f t="shared" ca="1" si="24"/>
        <v>0</v>
      </c>
      <c r="N111" s="58">
        <f t="shared" ca="1" si="24"/>
        <v>0</v>
      </c>
      <c r="O111" s="58">
        <f t="shared" ca="1" si="24"/>
        <v>0</v>
      </c>
      <c r="P111" s="58">
        <f t="shared" ca="1" si="24"/>
        <v>0</v>
      </c>
      <c r="Q111" s="58">
        <f t="shared" ca="1" si="24"/>
        <v>0</v>
      </c>
      <c r="R111" s="58">
        <f t="shared" ca="1" si="24"/>
        <v>0</v>
      </c>
      <c r="S111" s="58">
        <f t="shared" ca="1" si="24"/>
        <v>0</v>
      </c>
      <c r="T111" s="58">
        <f t="shared" ca="1" si="24"/>
        <v>0</v>
      </c>
      <c r="U111" s="58">
        <f t="shared" ca="1" si="24"/>
        <v>0</v>
      </c>
      <c r="V111" s="58"/>
      <c r="W111" s="58">
        <f t="shared" ca="1" si="22"/>
        <v>2.2910099029540998</v>
      </c>
      <c r="X111" s="58">
        <f t="shared" ca="1" si="22"/>
        <v>0</v>
      </c>
      <c r="Y111" s="58">
        <f t="shared" ca="1" si="22"/>
        <v>0</v>
      </c>
      <c r="Z111" s="58">
        <f t="shared" ca="1" si="22"/>
        <v>0</v>
      </c>
      <c r="AA111" s="58">
        <f t="shared" ca="1" si="22"/>
        <v>0</v>
      </c>
      <c r="AB111" s="58">
        <f t="shared" ca="1" si="28"/>
        <v>0</v>
      </c>
      <c r="AC111" s="58">
        <f t="shared" ca="1" si="28"/>
        <v>0</v>
      </c>
      <c r="AD111" s="58">
        <f t="shared" ca="1" si="28"/>
        <v>0</v>
      </c>
      <c r="AE111" s="58">
        <f t="shared" ca="1" si="28"/>
        <v>0</v>
      </c>
      <c r="AF111" s="58">
        <f t="shared" ca="1" si="28"/>
        <v>0</v>
      </c>
      <c r="AG111" s="58">
        <f t="shared" ca="1" si="28"/>
        <v>0</v>
      </c>
      <c r="AH111" s="59"/>
      <c r="AI111" s="60">
        <v>5</v>
      </c>
      <c r="AJ111" s="59">
        <f t="shared" ca="1" si="27"/>
        <v>15</v>
      </c>
    </row>
    <row r="112" spans="1:36" ht="13.8" x14ac:dyDescent="0.3">
      <c r="A112" s="54" t="str">
        <f t="shared" ca="1" si="25"/>
        <v>alp_20_3</v>
      </c>
      <c r="B112" s="54">
        <f t="shared" ca="1" si="25"/>
        <v>2.9188699722289999</v>
      </c>
      <c r="C112" s="54">
        <f t="shared" ca="1" si="25"/>
        <v>1.6802400350570701</v>
      </c>
      <c r="D112" s="54">
        <f t="shared" ca="1" si="25"/>
        <v>0.26862001419067399</v>
      </c>
      <c r="E112" s="13"/>
      <c r="F112" s="49">
        <v>96</v>
      </c>
      <c r="G112" s="61" t="str">
        <f t="shared" ca="1" si="26"/>
        <v>alp</v>
      </c>
      <c r="H112" s="56"/>
      <c r="I112" s="56"/>
      <c r="J112" s="13"/>
      <c r="K112" s="58">
        <f t="shared" ca="1" si="24"/>
        <v>2.9188699722289999</v>
      </c>
      <c r="L112" s="58">
        <f t="shared" ca="1" si="24"/>
        <v>0</v>
      </c>
      <c r="M112" s="58">
        <f t="shared" ca="1" si="24"/>
        <v>0</v>
      </c>
      <c r="N112" s="58">
        <f t="shared" ca="1" si="24"/>
        <v>0</v>
      </c>
      <c r="O112" s="58">
        <f t="shared" ca="1" si="24"/>
        <v>0</v>
      </c>
      <c r="P112" s="58">
        <f t="shared" ca="1" si="24"/>
        <v>0</v>
      </c>
      <c r="Q112" s="58">
        <f t="shared" ca="1" si="24"/>
        <v>0</v>
      </c>
      <c r="R112" s="58">
        <f t="shared" ca="1" si="24"/>
        <v>0</v>
      </c>
      <c r="S112" s="58">
        <f t="shared" ca="1" si="24"/>
        <v>0</v>
      </c>
      <c r="T112" s="58">
        <f t="shared" ca="1" si="24"/>
        <v>0</v>
      </c>
      <c r="U112" s="58">
        <f t="shared" ca="1" si="24"/>
        <v>0</v>
      </c>
      <c r="V112" s="58"/>
      <c r="W112" s="58">
        <f t="shared" ca="1" si="22"/>
        <v>1.6802400350570701</v>
      </c>
      <c r="X112" s="58">
        <f t="shared" ca="1" si="22"/>
        <v>0</v>
      </c>
      <c r="Y112" s="58">
        <f t="shared" ca="1" si="22"/>
        <v>0</v>
      </c>
      <c r="Z112" s="58">
        <f t="shared" ca="1" si="22"/>
        <v>0</v>
      </c>
      <c r="AA112" s="58">
        <f t="shared" ca="1" si="22"/>
        <v>0</v>
      </c>
      <c r="AB112" s="58">
        <f t="shared" ca="1" si="28"/>
        <v>0</v>
      </c>
      <c r="AC112" s="58">
        <f t="shared" ca="1" si="28"/>
        <v>0</v>
      </c>
      <c r="AD112" s="58">
        <f t="shared" ca="1" si="28"/>
        <v>0</v>
      </c>
      <c r="AE112" s="58">
        <f t="shared" ca="1" si="28"/>
        <v>0</v>
      </c>
      <c r="AF112" s="58">
        <f t="shared" ca="1" si="28"/>
        <v>0</v>
      </c>
      <c r="AG112" s="58">
        <f t="shared" ca="1" si="28"/>
        <v>0</v>
      </c>
      <c r="AH112" s="59"/>
      <c r="AI112" s="60">
        <v>5</v>
      </c>
      <c r="AJ112" s="59">
        <f t="shared" ca="1" si="27"/>
        <v>15</v>
      </c>
    </row>
    <row r="113" spans="1:36" ht="13.8" x14ac:dyDescent="0.3">
      <c r="A113" s="54" t="str">
        <f t="shared" ca="1" si="25"/>
        <v>alp_20_4</v>
      </c>
      <c r="B113" s="54">
        <f t="shared" ca="1" si="25"/>
        <v>1.86610996723175</v>
      </c>
      <c r="C113" s="54">
        <f t="shared" ca="1" si="25"/>
        <v>1.58474004268646</v>
      </c>
      <c r="D113" s="54">
        <f t="shared" ca="1" si="25"/>
        <v>-0.79544001817703203</v>
      </c>
      <c r="E113" s="13"/>
      <c r="F113" s="49">
        <v>97</v>
      </c>
      <c r="G113" s="61" t="str">
        <f t="shared" ca="1" si="26"/>
        <v>alp</v>
      </c>
      <c r="H113" s="56"/>
      <c r="I113" s="56"/>
      <c r="J113" s="13"/>
      <c r="K113" s="58">
        <f t="shared" ca="1" si="24"/>
        <v>1.86610996723175</v>
      </c>
      <c r="L113" s="58">
        <f t="shared" ca="1" si="24"/>
        <v>0</v>
      </c>
      <c r="M113" s="58">
        <f t="shared" ca="1" si="24"/>
        <v>0</v>
      </c>
      <c r="N113" s="58">
        <f t="shared" ca="1" si="24"/>
        <v>0</v>
      </c>
      <c r="O113" s="58">
        <f t="shared" ca="1" si="24"/>
        <v>0</v>
      </c>
      <c r="P113" s="58">
        <f t="shared" ca="1" si="24"/>
        <v>0</v>
      </c>
      <c r="Q113" s="58">
        <f t="shared" ca="1" si="24"/>
        <v>0</v>
      </c>
      <c r="R113" s="58">
        <f t="shared" ca="1" si="24"/>
        <v>0</v>
      </c>
      <c r="S113" s="58">
        <f t="shared" ca="1" si="24"/>
        <v>0</v>
      </c>
      <c r="T113" s="58">
        <f t="shared" ca="1" si="24"/>
        <v>0</v>
      </c>
      <c r="U113" s="58">
        <f t="shared" ca="1" si="24"/>
        <v>0</v>
      </c>
      <c r="V113" s="58"/>
      <c r="W113" s="58">
        <f t="shared" ca="1" si="22"/>
        <v>1.58474004268646</v>
      </c>
      <c r="X113" s="58">
        <f t="shared" ca="1" si="22"/>
        <v>0</v>
      </c>
      <c r="Y113" s="58">
        <f t="shared" ca="1" si="22"/>
        <v>0</v>
      </c>
      <c r="Z113" s="58">
        <f t="shared" ca="1" si="22"/>
        <v>0</v>
      </c>
      <c r="AA113" s="58">
        <f t="shared" ca="1" si="22"/>
        <v>0</v>
      </c>
      <c r="AB113" s="58">
        <f t="shared" ca="1" si="28"/>
        <v>0</v>
      </c>
      <c r="AC113" s="58">
        <f t="shared" ca="1" si="28"/>
        <v>0</v>
      </c>
      <c r="AD113" s="58">
        <f t="shared" ca="1" si="28"/>
        <v>0</v>
      </c>
      <c r="AE113" s="58">
        <f t="shared" ca="1" si="28"/>
        <v>0</v>
      </c>
      <c r="AF113" s="58">
        <f t="shared" ca="1" si="28"/>
        <v>0</v>
      </c>
      <c r="AG113" s="58">
        <f t="shared" ca="1" si="28"/>
        <v>0</v>
      </c>
      <c r="AH113" s="59"/>
      <c r="AI113" s="60">
        <v>5</v>
      </c>
      <c r="AJ113" s="59">
        <f t="shared" ca="1" si="27"/>
        <v>15</v>
      </c>
    </row>
    <row r="114" spans="1:36" ht="13.8" x14ac:dyDescent="0.3">
      <c r="A114" s="54" t="str">
        <f t="shared" ca="1" si="25"/>
        <v>alp_20_5</v>
      </c>
      <c r="B114" s="54">
        <f t="shared" ca="1" si="25"/>
        <v>2.9148399829864502</v>
      </c>
      <c r="C114" s="54">
        <f t="shared" ca="1" si="25"/>
        <v>1.76429998874664</v>
      </c>
      <c r="D114" s="54">
        <f t="shared" ca="1" si="25"/>
        <v>2.9492099285125701</v>
      </c>
      <c r="E114" s="13"/>
      <c r="F114" s="49">
        <v>98</v>
      </c>
      <c r="G114" s="61" t="str">
        <f t="shared" ca="1" si="26"/>
        <v>alp</v>
      </c>
      <c r="H114" s="56"/>
      <c r="I114" s="56"/>
      <c r="J114" s="13"/>
      <c r="K114" s="58">
        <f t="shared" ca="1" si="24"/>
        <v>2.9148399829864502</v>
      </c>
      <c r="L114" s="58">
        <f t="shared" ca="1" si="24"/>
        <v>0</v>
      </c>
      <c r="M114" s="58">
        <f t="shared" ca="1" si="24"/>
        <v>0</v>
      </c>
      <c r="N114" s="58">
        <f t="shared" ca="1" si="24"/>
        <v>0</v>
      </c>
      <c r="O114" s="58">
        <f t="shared" ca="1" si="24"/>
        <v>0</v>
      </c>
      <c r="P114" s="58">
        <f t="shared" ca="1" si="24"/>
        <v>0</v>
      </c>
      <c r="Q114" s="58">
        <f t="shared" ca="1" si="24"/>
        <v>0</v>
      </c>
      <c r="R114" s="58">
        <f t="shared" ca="1" si="24"/>
        <v>0</v>
      </c>
      <c r="S114" s="58">
        <f t="shared" ca="1" si="24"/>
        <v>0</v>
      </c>
      <c r="T114" s="58">
        <f t="shared" ca="1" si="24"/>
        <v>0</v>
      </c>
      <c r="U114" s="58">
        <f t="shared" ca="1" si="24"/>
        <v>0</v>
      </c>
      <c r="V114" s="58"/>
      <c r="W114" s="58">
        <f t="shared" ca="1" si="22"/>
        <v>1.76429998874664</v>
      </c>
      <c r="X114" s="58">
        <f t="shared" ca="1" si="22"/>
        <v>0</v>
      </c>
      <c r="Y114" s="58">
        <f t="shared" ca="1" si="22"/>
        <v>0</v>
      </c>
      <c r="Z114" s="58">
        <f t="shared" ca="1" si="22"/>
        <v>0</v>
      </c>
      <c r="AA114" s="58">
        <f t="shared" ca="1" si="22"/>
        <v>0</v>
      </c>
      <c r="AB114" s="58">
        <f t="shared" ca="1" si="28"/>
        <v>0</v>
      </c>
      <c r="AC114" s="58">
        <f t="shared" ca="1" si="28"/>
        <v>0</v>
      </c>
      <c r="AD114" s="58">
        <f t="shared" ca="1" si="28"/>
        <v>0</v>
      </c>
      <c r="AE114" s="58">
        <f t="shared" ca="1" si="28"/>
        <v>0</v>
      </c>
      <c r="AF114" s="58">
        <f t="shared" ca="1" si="28"/>
        <v>0</v>
      </c>
      <c r="AG114" s="58">
        <f t="shared" ca="1" si="28"/>
        <v>0</v>
      </c>
      <c r="AH114" s="59"/>
      <c r="AI114" s="60">
        <v>5</v>
      </c>
      <c r="AJ114" s="59">
        <f t="shared" ca="1" si="27"/>
        <v>15</v>
      </c>
    </row>
    <row r="115" spans="1:36" ht="13.8" x14ac:dyDescent="0.3">
      <c r="A115" s="54" t="str">
        <f t="shared" ca="1" si="25"/>
        <v>com_21_1</v>
      </c>
      <c r="B115" s="54">
        <f t="shared" ca="1" si="25"/>
        <v>-3.3805699348449698</v>
      </c>
      <c r="C115" s="54">
        <f t="shared" ca="1" si="25"/>
        <v>-1.8850200176239</v>
      </c>
      <c r="D115" s="54">
        <f t="shared" ca="1" si="25"/>
        <v>1.94579005241394</v>
      </c>
      <c r="E115" s="13"/>
      <c r="F115" s="49">
        <v>99</v>
      </c>
      <c r="G115" s="61" t="str">
        <f t="shared" ca="1" si="26"/>
        <v>com</v>
      </c>
      <c r="H115" s="56"/>
      <c r="I115" s="56"/>
      <c r="J115" s="13"/>
      <c r="K115" s="58">
        <f t="shared" ca="1" si="24"/>
        <v>0</v>
      </c>
      <c r="L115" s="58">
        <f t="shared" ca="1" si="24"/>
        <v>0</v>
      </c>
      <c r="M115" s="58">
        <f t="shared" ca="1" si="24"/>
        <v>0</v>
      </c>
      <c r="N115" s="58">
        <f t="shared" ca="1" si="24"/>
        <v>0</v>
      </c>
      <c r="O115" s="58">
        <f t="shared" ca="1" si="24"/>
        <v>0</v>
      </c>
      <c r="P115" s="58">
        <f t="shared" ca="1" si="24"/>
        <v>0</v>
      </c>
      <c r="Q115" s="58">
        <f t="shared" ca="1" si="24"/>
        <v>0</v>
      </c>
      <c r="R115" s="58">
        <f t="shared" ca="1" si="24"/>
        <v>0</v>
      </c>
      <c r="S115" s="58">
        <f t="shared" ca="1" si="24"/>
        <v>-3.3805699348449698</v>
      </c>
      <c r="T115" s="58">
        <f t="shared" ca="1" si="24"/>
        <v>0</v>
      </c>
      <c r="U115" s="58">
        <f t="shared" ca="1" si="24"/>
        <v>0</v>
      </c>
      <c r="V115" s="58"/>
      <c r="W115" s="58">
        <f t="shared" ca="1" si="22"/>
        <v>0</v>
      </c>
      <c r="X115" s="58">
        <f t="shared" ca="1" si="22"/>
        <v>0</v>
      </c>
      <c r="Y115" s="58">
        <f t="shared" ca="1" si="22"/>
        <v>0</v>
      </c>
      <c r="Z115" s="58">
        <f t="shared" ca="1" si="22"/>
        <v>0</v>
      </c>
      <c r="AA115" s="58">
        <f t="shared" ca="1" si="22"/>
        <v>0</v>
      </c>
      <c r="AB115" s="58">
        <f t="shared" ca="1" si="28"/>
        <v>0</v>
      </c>
      <c r="AC115" s="58">
        <f t="shared" ca="1" si="28"/>
        <v>0</v>
      </c>
      <c r="AD115" s="58">
        <f t="shared" ca="1" si="28"/>
        <v>0</v>
      </c>
      <c r="AE115" s="58">
        <f t="shared" ca="1" si="28"/>
        <v>-1.8850200176239</v>
      </c>
      <c r="AF115" s="58">
        <f t="shared" ca="1" si="28"/>
        <v>0</v>
      </c>
      <c r="AG115" s="58">
        <f t="shared" ca="1" si="28"/>
        <v>0</v>
      </c>
      <c r="AH115" s="59"/>
      <c r="AI115" s="60">
        <v>5</v>
      </c>
      <c r="AJ115" s="59">
        <f t="shared" ca="1" si="27"/>
        <v>15</v>
      </c>
    </row>
    <row r="116" spans="1:36" ht="13.8" x14ac:dyDescent="0.3">
      <c r="A116" s="54" t="str">
        <f t="shared" ca="1" si="25"/>
        <v>com_21_2</v>
      </c>
      <c r="B116" s="54">
        <f t="shared" ca="1" si="25"/>
        <v>-1.80789005756378</v>
      </c>
      <c r="C116" s="54">
        <f t="shared" ca="1" si="25"/>
        <v>-2.1177399158477801</v>
      </c>
      <c r="D116" s="54">
        <f t="shared" ca="1" si="25"/>
        <v>3.2685999870300302</v>
      </c>
      <c r="E116" s="13"/>
      <c r="F116" s="49">
        <v>100</v>
      </c>
      <c r="G116" s="61" t="str">
        <f t="shared" ca="1" si="26"/>
        <v>com</v>
      </c>
      <c r="H116" s="55"/>
      <c r="I116" s="55"/>
      <c r="J116" s="13"/>
      <c r="K116" s="58">
        <f t="shared" ca="1" si="24"/>
        <v>0</v>
      </c>
      <c r="L116" s="58">
        <f t="shared" ca="1" si="24"/>
        <v>0</v>
      </c>
      <c r="M116" s="58">
        <f t="shared" ca="1" si="24"/>
        <v>0</v>
      </c>
      <c r="N116" s="58">
        <f t="shared" ca="1" si="24"/>
        <v>0</v>
      </c>
      <c r="O116" s="58">
        <f t="shared" ca="1" si="24"/>
        <v>0</v>
      </c>
      <c r="P116" s="58">
        <f t="shared" ca="1" si="24"/>
        <v>0</v>
      </c>
      <c r="Q116" s="58">
        <f t="shared" ca="1" si="24"/>
        <v>0</v>
      </c>
      <c r="R116" s="58">
        <f t="shared" ca="1" si="24"/>
        <v>0</v>
      </c>
      <c r="S116" s="58">
        <f t="shared" ca="1" si="24"/>
        <v>-1.80789005756378</v>
      </c>
      <c r="T116" s="58">
        <f t="shared" ca="1" si="24"/>
        <v>0</v>
      </c>
      <c r="U116" s="58">
        <f t="shared" ca="1" si="24"/>
        <v>0</v>
      </c>
      <c r="V116" s="58"/>
      <c r="W116" s="58">
        <f t="shared" ca="1" si="22"/>
        <v>0</v>
      </c>
      <c r="X116" s="58">
        <f t="shared" ca="1" si="22"/>
        <v>0</v>
      </c>
      <c r="Y116" s="58">
        <f t="shared" ca="1" si="22"/>
        <v>0</v>
      </c>
      <c r="Z116" s="58">
        <f t="shared" ca="1" si="22"/>
        <v>0</v>
      </c>
      <c r="AA116" s="58">
        <f t="shared" ca="1" si="22"/>
        <v>0</v>
      </c>
      <c r="AB116" s="58">
        <f t="shared" ca="1" si="28"/>
        <v>0</v>
      </c>
      <c r="AC116" s="58">
        <f t="shared" ca="1" si="28"/>
        <v>0</v>
      </c>
      <c r="AD116" s="58">
        <f t="shared" ca="1" si="28"/>
        <v>0</v>
      </c>
      <c r="AE116" s="58">
        <f t="shared" ca="1" si="28"/>
        <v>-2.1177399158477801</v>
      </c>
      <c r="AF116" s="58">
        <f t="shared" ca="1" si="28"/>
        <v>0</v>
      </c>
      <c r="AG116" s="58">
        <f t="shared" ca="1" si="28"/>
        <v>0</v>
      </c>
      <c r="AH116" s="59"/>
      <c r="AI116" s="60">
        <v>5</v>
      </c>
      <c r="AJ116" s="59">
        <f t="shared" ca="1" si="27"/>
        <v>15</v>
      </c>
    </row>
    <row r="117" spans="1:36" ht="13.8" x14ac:dyDescent="0.3">
      <c r="A117" s="54" t="str">
        <f t="shared" ca="1" si="25"/>
        <v>com_21_3</v>
      </c>
      <c r="B117" s="54">
        <f t="shared" ca="1" si="25"/>
        <v>-0.98316997289657604</v>
      </c>
      <c r="C117" s="54">
        <f t="shared" ca="1" si="25"/>
        <v>-2.8293499946594198</v>
      </c>
      <c r="D117" s="54">
        <f t="shared" ca="1" si="25"/>
        <v>1.78691005706787</v>
      </c>
      <c r="E117" s="13"/>
      <c r="F117" s="49">
        <v>101</v>
      </c>
      <c r="G117" s="61" t="str">
        <f t="shared" ca="1" si="26"/>
        <v>com</v>
      </c>
      <c r="H117" s="55"/>
      <c r="I117" s="55"/>
      <c r="J117" s="13"/>
      <c r="K117" s="58">
        <f t="shared" ca="1" si="24"/>
        <v>0</v>
      </c>
      <c r="L117" s="58">
        <f t="shared" ca="1" si="24"/>
        <v>0</v>
      </c>
      <c r="M117" s="58">
        <f t="shared" ca="1" si="24"/>
        <v>0</v>
      </c>
      <c r="N117" s="58">
        <f t="shared" ca="1" si="24"/>
        <v>0</v>
      </c>
      <c r="O117" s="58">
        <f t="shared" ca="1" si="24"/>
        <v>0</v>
      </c>
      <c r="P117" s="58">
        <f t="shared" ca="1" si="24"/>
        <v>0</v>
      </c>
      <c r="Q117" s="58">
        <f t="shared" ca="1" si="24"/>
        <v>0</v>
      </c>
      <c r="R117" s="58">
        <f t="shared" ca="1" si="24"/>
        <v>0</v>
      </c>
      <c r="S117" s="58">
        <f t="shared" ca="1" si="24"/>
        <v>-0.98316997289657604</v>
      </c>
      <c r="T117" s="58">
        <f t="shared" ca="1" si="24"/>
        <v>0</v>
      </c>
      <c r="U117" s="58">
        <f t="shared" ca="1" si="24"/>
        <v>0</v>
      </c>
      <c r="V117" s="58"/>
      <c r="W117" s="58">
        <f t="shared" ca="1" si="22"/>
        <v>0</v>
      </c>
      <c r="X117" s="58">
        <f t="shared" ca="1" si="22"/>
        <v>0</v>
      </c>
      <c r="Y117" s="58">
        <f t="shared" ca="1" si="22"/>
        <v>0</v>
      </c>
      <c r="Z117" s="58">
        <f t="shared" ca="1" si="22"/>
        <v>0</v>
      </c>
      <c r="AA117" s="58">
        <f t="shared" ca="1" si="22"/>
        <v>0</v>
      </c>
      <c r="AB117" s="58">
        <f t="shared" ca="1" si="28"/>
        <v>0</v>
      </c>
      <c r="AC117" s="58">
        <f t="shared" ca="1" si="28"/>
        <v>0</v>
      </c>
      <c r="AD117" s="58">
        <f t="shared" ca="1" si="28"/>
        <v>0</v>
      </c>
      <c r="AE117" s="58">
        <f t="shared" ca="1" si="28"/>
        <v>-2.8293499946594198</v>
      </c>
      <c r="AF117" s="58">
        <f t="shared" ca="1" si="28"/>
        <v>0</v>
      </c>
      <c r="AG117" s="58">
        <f t="shared" ca="1" si="28"/>
        <v>0</v>
      </c>
      <c r="AH117" s="59"/>
      <c r="AI117" s="60">
        <v>5</v>
      </c>
      <c r="AJ117" s="59">
        <f t="shared" ca="1" si="27"/>
        <v>15</v>
      </c>
    </row>
    <row r="118" spans="1:36" ht="13.8" x14ac:dyDescent="0.3">
      <c r="A118" s="54" t="str">
        <f t="shared" ca="1" si="25"/>
        <v>com_21_4</v>
      </c>
      <c r="B118" s="54">
        <f t="shared" ca="1" si="25"/>
        <v>-1.6538399457931501</v>
      </c>
      <c r="C118" s="54">
        <f t="shared" ca="1" si="25"/>
        <v>-2.8322401046752899</v>
      </c>
      <c r="D118" s="54">
        <f t="shared" ca="1" si="25"/>
        <v>0.72093999385833696</v>
      </c>
      <c r="E118" s="13"/>
      <c r="F118" s="49">
        <v>102</v>
      </c>
      <c r="G118" s="61" t="str">
        <f t="shared" ca="1" si="26"/>
        <v>com</v>
      </c>
      <c r="H118" s="56"/>
      <c r="I118" s="56"/>
      <c r="J118" s="13"/>
      <c r="K118" s="58">
        <f t="shared" ca="1" si="24"/>
        <v>0</v>
      </c>
      <c r="L118" s="58">
        <f t="shared" ca="1" si="24"/>
        <v>0</v>
      </c>
      <c r="M118" s="58">
        <f t="shared" ca="1" si="24"/>
        <v>0</v>
      </c>
      <c r="N118" s="58">
        <f t="shared" ca="1" si="24"/>
        <v>0</v>
      </c>
      <c r="O118" s="58">
        <f t="shared" ca="1" si="24"/>
        <v>0</v>
      </c>
      <c r="P118" s="58">
        <f t="shared" ca="1" si="24"/>
        <v>0</v>
      </c>
      <c r="Q118" s="58">
        <f t="shared" ca="1" si="24"/>
        <v>0</v>
      </c>
      <c r="R118" s="58">
        <f t="shared" ca="1" si="24"/>
        <v>0</v>
      </c>
      <c r="S118" s="58">
        <f t="shared" ca="1" si="24"/>
        <v>-1.6538399457931501</v>
      </c>
      <c r="T118" s="58">
        <f t="shared" ca="1" si="24"/>
        <v>0</v>
      </c>
      <c r="U118" s="58">
        <f t="shared" ca="1" si="24"/>
        <v>0</v>
      </c>
      <c r="V118" s="58"/>
      <c r="W118" s="58">
        <f t="shared" ca="1" si="22"/>
        <v>0</v>
      </c>
      <c r="X118" s="58">
        <f t="shared" ca="1" si="22"/>
        <v>0</v>
      </c>
      <c r="Y118" s="58">
        <f t="shared" ca="1" si="22"/>
        <v>0</v>
      </c>
      <c r="Z118" s="58">
        <f t="shared" ca="1" si="22"/>
        <v>0</v>
      </c>
      <c r="AA118" s="58">
        <f t="shared" ca="1" si="22"/>
        <v>0</v>
      </c>
      <c r="AB118" s="58">
        <f t="shared" ca="1" si="28"/>
        <v>0</v>
      </c>
      <c r="AC118" s="58">
        <f t="shared" ca="1" si="28"/>
        <v>0</v>
      </c>
      <c r="AD118" s="58">
        <f t="shared" ca="1" si="28"/>
        <v>0</v>
      </c>
      <c r="AE118" s="58">
        <f t="shared" ca="1" si="28"/>
        <v>-2.8322401046752899</v>
      </c>
      <c r="AF118" s="58">
        <f t="shared" ca="1" si="28"/>
        <v>0</v>
      </c>
      <c r="AG118" s="58">
        <f t="shared" ca="1" si="28"/>
        <v>0</v>
      </c>
      <c r="AH118" s="59"/>
      <c r="AI118" s="60">
        <v>5</v>
      </c>
      <c r="AJ118" s="59">
        <f t="shared" ca="1" si="27"/>
        <v>15</v>
      </c>
    </row>
    <row r="119" spans="1:36" ht="13.8" x14ac:dyDescent="0.3">
      <c r="A119" s="54" t="str">
        <f t="shared" ca="1" si="25"/>
        <v>com_21_5</v>
      </c>
      <c r="B119" s="54">
        <f t="shared" ca="1" si="25"/>
        <v>-1.89923000335693</v>
      </c>
      <c r="C119" s="54">
        <f t="shared" ca="1" si="25"/>
        <v>-2.8702299594879199</v>
      </c>
      <c r="D119" s="54">
        <f t="shared" ca="1" si="25"/>
        <v>-0.64771997928619396</v>
      </c>
      <c r="E119" s="13"/>
      <c r="F119" s="49">
        <v>103</v>
      </c>
      <c r="G119" s="61" t="str">
        <f t="shared" ca="1" si="26"/>
        <v>com</v>
      </c>
      <c r="H119" s="56"/>
      <c r="I119" s="56"/>
      <c r="J119" s="13"/>
      <c r="K119" s="58">
        <f t="shared" ca="1" si="24"/>
        <v>0</v>
      </c>
      <c r="L119" s="58">
        <f t="shared" ca="1" si="24"/>
        <v>0</v>
      </c>
      <c r="M119" s="58">
        <f t="shared" ca="1" si="24"/>
        <v>0</v>
      </c>
      <c r="N119" s="58">
        <f t="shared" ca="1" si="24"/>
        <v>0</v>
      </c>
      <c r="O119" s="58">
        <f t="shared" ca="1" si="24"/>
        <v>0</v>
      </c>
      <c r="P119" s="58">
        <f t="shared" ca="1" si="24"/>
        <v>0</v>
      </c>
      <c r="Q119" s="58">
        <f t="shared" ca="1" si="24"/>
        <v>0</v>
      </c>
      <c r="R119" s="58">
        <f t="shared" ca="1" si="24"/>
        <v>0</v>
      </c>
      <c r="S119" s="58">
        <f t="shared" ca="1" si="24"/>
        <v>-1.89923000335693</v>
      </c>
      <c r="T119" s="58">
        <f t="shared" ca="1" si="24"/>
        <v>0</v>
      </c>
      <c r="U119" s="58">
        <f t="shared" ref="U119" ca="1" si="30">IF($C$5=1,IF($G119=U$13,$B119,0),IF($H119=U$14,$B119,0))</f>
        <v>0</v>
      </c>
      <c r="V119" s="58"/>
      <c r="W119" s="58">
        <f t="shared" ca="1" si="22"/>
        <v>0</v>
      </c>
      <c r="X119" s="58">
        <f t="shared" ca="1" si="22"/>
        <v>0</v>
      </c>
      <c r="Y119" s="58">
        <f t="shared" ca="1" si="22"/>
        <v>0</v>
      </c>
      <c r="Z119" s="58">
        <f t="shared" ca="1" si="22"/>
        <v>0</v>
      </c>
      <c r="AA119" s="58">
        <f t="shared" ca="1" si="22"/>
        <v>0</v>
      </c>
      <c r="AB119" s="58">
        <f t="shared" ca="1" si="28"/>
        <v>0</v>
      </c>
      <c r="AC119" s="58">
        <f t="shared" ca="1" si="28"/>
        <v>0</v>
      </c>
      <c r="AD119" s="58">
        <f t="shared" ca="1" si="28"/>
        <v>0</v>
      </c>
      <c r="AE119" s="58">
        <f t="shared" ca="1" si="28"/>
        <v>-2.8702299594879199</v>
      </c>
      <c r="AF119" s="58">
        <f t="shared" ca="1" si="28"/>
        <v>0</v>
      </c>
      <c r="AG119" s="58">
        <f t="shared" ca="1" si="28"/>
        <v>0</v>
      </c>
      <c r="AH119" s="59"/>
      <c r="AI119" s="60">
        <v>5</v>
      </c>
      <c r="AJ119" s="59">
        <f t="shared" ca="1" si="27"/>
        <v>15</v>
      </c>
    </row>
    <row r="120" spans="1:36" ht="13.8" x14ac:dyDescent="0.3">
      <c r="A120" s="54" t="str">
        <f t="shared" ca="1" si="25"/>
        <v>com_22_1</v>
      </c>
      <c r="B120" s="54">
        <f t="shared" ca="1" si="25"/>
        <v>-0.150529995560646</v>
      </c>
      <c r="C120" s="54">
        <f t="shared" ca="1" si="25"/>
        <v>-4.12156009674072</v>
      </c>
      <c r="D120" s="54">
        <f t="shared" ca="1" si="25"/>
        <v>1.17770004272461</v>
      </c>
      <c r="E120" s="13"/>
      <c r="F120" s="49">
        <v>104</v>
      </c>
      <c r="G120" s="61" t="str">
        <f t="shared" ca="1" si="26"/>
        <v>com</v>
      </c>
      <c r="H120" s="55"/>
      <c r="I120" s="55"/>
      <c r="J120" s="13"/>
      <c r="K120" s="58">
        <f t="shared" ref="K120:U143" ca="1" si="31">IF($C$5=1,IF($G120=K$13,$B120,0),IF($H120=K$14,$B120,0))</f>
        <v>0</v>
      </c>
      <c r="L120" s="58">
        <f t="shared" ca="1" si="31"/>
        <v>0</v>
      </c>
      <c r="M120" s="58">
        <f t="shared" ca="1" si="31"/>
        <v>0</v>
      </c>
      <c r="N120" s="58">
        <f t="shared" ca="1" si="31"/>
        <v>0</v>
      </c>
      <c r="O120" s="58">
        <f t="shared" ca="1" si="31"/>
        <v>0</v>
      </c>
      <c r="P120" s="58">
        <f t="shared" ca="1" si="31"/>
        <v>0</v>
      </c>
      <c r="Q120" s="58">
        <f t="shared" ca="1" si="31"/>
        <v>0</v>
      </c>
      <c r="R120" s="58">
        <f t="shared" ca="1" si="31"/>
        <v>0</v>
      </c>
      <c r="S120" s="58">
        <f t="shared" ca="1" si="31"/>
        <v>-0.150529995560646</v>
      </c>
      <c r="T120" s="58">
        <f t="shared" ca="1" si="31"/>
        <v>0</v>
      </c>
      <c r="U120" s="58">
        <f t="shared" ca="1" si="31"/>
        <v>0</v>
      </c>
      <c r="V120" s="58"/>
      <c r="W120" s="58">
        <f t="shared" ca="1" si="22"/>
        <v>0</v>
      </c>
      <c r="X120" s="58">
        <f t="shared" ca="1" si="22"/>
        <v>0</v>
      </c>
      <c r="Y120" s="58">
        <f t="shared" ca="1" si="22"/>
        <v>0</v>
      </c>
      <c r="Z120" s="58">
        <f t="shared" ca="1" si="22"/>
        <v>0</v>
      </c>
      <c r="AA120" s="58">
        <f t="shared" ca="1" si="22"/>
        <v>0</v>
      </c>
      <c r="AB120" s="58">
        <f t="shared" ca="1" si="28"/>
        <v>0</v>
      </c>
      <c r="AC120" s="58">
        <f t="shared" ca="1" si="28"/>
        <v>0</v>
      </c>
      <c r="AD120" s="58">
        <f t="shared" ca="1" si="28"/>
        <v>0</v>
      </c>
      <c r="AE120" s="58">
        <f t="shared" ca="1" si="28"/>
        <v>-4.12156009674072</v>
      </c>
      <c r="AF120" s="58">
        <f t="shared" ca="1" si="28"/>
        <v>0</v>
      </c>
      <c r="AG120" s="58">
        <f t="shared" ca="1" si="28"/>
        <v>0</v>
      </c>
      <c r="AH120" s="59"/>
      <c r="AI120" s="60">
        <v>5</v>
      </c>
      <c r="AJ120" s="59">
        <f t="shared" ca="1" si="27"/>
        <v>15</v>
      </c>
    </row>
    <row r="121" spans="1:36" ht="13.8" x14ac:dyDescent="0.3">
      <c r="A121" s="54" t="str">
        <f t="shared" ca="1" si="25"/>
        <v>com_22_2</v>
      </c>
      <c r="B121" s="54">
        <f t="shared" ca="1" si="25"/>
        <v>-3.0167200565338099</v>
      </c>
      <c r="C121" s="54">
        <f t="shared" ca="1" si="25"/>
        <v>-2.73528003692627</v>
      </c>
      <c r="D121" s="54">
        <f t="shared" ca="1" si="25"/>
        <v>-1.78488004207611</v>
      </c>
      <c r="E121" s="13"/>
      <c r="F121" s="49">
        <v>105</v>
      </c>
      <c r="G121" s="61" t="str">
        <f t="shared" ca="1" si="26"/>
        <v>com</v>
      </c>
      <c r="H121" s="55"/>
      <c r="I121" s="55"/>
      <c r="J121" s="13"/>
      <c r="K121" s="58">
        <f t="shared" ca="1" si="31"/>
        <v>0</v>
      </c>
      <c r="L121" s="58">
        <f t="shared" ca="1" si="31"/>
        <v>0</v>
      </c>
      <c r="M121" s="58">
        <f t="shared" ca="1" si="31"/>
        <v>0</v>
      </c>
      <c r="N121" s="58">
        <f t="shared" ca="1" si="31"/>
        <v>0</v>
      </c>
      <c r="O121" s="58">
        <f t="shared" ca="1" si="31"/>
        <v>0</v>
      </c>
      <c r="P121" s="58">
        <f t="shared" ca="1" si="31"/>
        <v>0</v>
      </c>
      <c r="Q121" s="58">
        <f t="shared" ca="1" si="31"/>
        <v>0</v>
      </c>
      <c r="R121" s="58">
        <f t="shared" ca="1" si="31"/>
        <v>0</v>
      </c>
      <c r="S121" s="58">
        <f t="shared" ca="1" si="31"/>
        <v>-3.0167200565338099</v>
      </c>
      <c r="T121" s="58">
        <f t="shared" ca="1" si="31"/>
        <v>0</v>
      </c>
      <c r="U121" s="58">
        <f t="shared" ca="1" si="31"/>
        <v>0</v>
      </c>
      <c r="V121" s="58"/>
      <c r="W121" s="58">
        <f t="shared" ref="W121:AD155" ca="1" si="32">IF($C$5=1,IF($G121=K$13,$C121,0),IF($H121=K$14,$C121,0))</f>
        <v>0</v>
      </c>
      <c r="X121" s="58">
        <f t="shared" ca="1" si="32"/>
        <v>0</v>
      </c>
      <c r="Y121" s="58">
        <f t="shared" ca="1" si="32"/>
        <v>0</v>
      </c>
      <c r="Z121" s="58">
        <f t="shared" ca="1" si="32"/>
        <v>0</v>
      </c>
      <c r="AA121" s="58">
        <f t="shared" ca="1" si="32"/>
        <v>0</v>
      </c>
      <c r="AB121" s="58">
        <f t="shared" ca="1" si="28"/>
        <v>0</v>
      </c>
      <c r="AC121" s="58">
        <f t="shared" ca="1" si="28"/>
        <v>0</v>
      </c>
      <c r="AD121" s="58">
        <f t="shared" ca="1" si="28"/>
        <v>0</v>
      </c>
      <c r="AE121" s="58">
        <f t="shared" ca="1" si="28"/>
        <v>-2.73528003692627</v>
      </c>
      <c r="AF121" s="58">
        <f t="shared" ca="1" si="28"/>
        <v>0</v>
      </c>
      <c r="AG121" s="58">
        <f t="shared" ca="1" si="28"/>
        <v>0</v>
      </c>
      <c r="AH121" s="59"/>
      <c r="AI121" s="60">
        <v>5</v>
      </c>
      <c r="AJ121" s="59">
        <f t="shared" ca="1" si="27"/>
        <v>15</v>
      </c>
    </row>
    <row r="122" spans="1:36" ht="13.8" x14ac:dyDescent="0.3">
      <c r="A122" s="54" t="str">
        <f t="shared" ca="1" si="25"/>
        <v>com_22_3</v>
      </c>
      <c r="B122" s="54">
        <f t="shared" ca="1" si="25"/>
        <v>-0.57235002517700195</v>
      </c>
      <c r="C122" s="54">
        <f t="shared" ca="1" si="25"/>
        <v>-1.8682899475097701</v>
      </c>
      <c r="D122" s="54">
        <f t="shared" ca="1" si="25"/>
        <v>0.982200026512146</v>
      </c>
      <c r="E122" s="13"/>
      <c r="F122" s="49">
        <v>106</v>
      </c>
      <c r="G122" s="61" t="str">
        <f t="shared" ca="1" si="26"/>
        <v>com</v>
      </c>
      <c r="H122" s="55"/>
      <c r="I122" s="55"/>
      <c r="J122" s="13"/>
      <c r="K122" s="58">
        <f t="shared" ca="1" si="31"/>
        <v>0</v>
      </c>
      <c r="L122" s="58">
        <f t="shared" ca="1" si="31"/>
        <v>0</v>
      </c>
      <c r="M122" s="58">
        <f t="shared" ca="1" si="31"/>
        <v>0</v>
      </c>
      <c r="N122" s="58">
        <f t="shared" ca="1" si="31"/>
        <v>0</v>
      </c>
      <c r="O122" s="58">
        <f t="shared" ca="1" si="31"/>
        <v>0</v>
      </c>
      <c r="P122" s="58">
        <f t="shared" ca="1" si="31"/>
        <v>0</v>
      </c>
      <c r="Q122" s="58">
        <f t="shared" ca="1" si="31"/>
        <v>0</v>
      </c>
      <c r="R122" s="58">
        <f t="shared" ca="1" si="31"/>
        <v>0</v>
      </c>
      <c r="S122" s="58">
        <f t="shared" ca="1" si="31"/>
        <v>-0.57235002517700195</v>
      </c>
      <c r="T122" s="58">
        <f t="shared" ca="1" si="31"/>
        <v>0</v>
      </c>
      <c r="U122" s="58">
        <f t="shared" ca="1" si="31"/>
        <v>0</v>
      </c>
      <c r="V122" s="58"/>
      <c r="W122" s="58">
        <f t="shared" ca="1" si="32"/>
        <v>0</v>
      </c>
      <c r="X122" s="58">
        <f t="shared" ca="1" si="32"/>
        <v>0</v>
      </c>
      <c r="Y122" s="58">
        <f t="shared" ca="1" si="32"/>
        <v>0</v>
      </c>
      <c r="Z122" s="58">
        <f t="shared" ca="1" si="32"/>
        <v>0</v>
      </c>
      <c r="AA122" s="58">
        <f t="shared" ca="1" si="32"/>
        <v>0</v>
      </c>
      <c r="AB122" s="58">
        <f t="shared" ca="1" si="28"/>
        <v>0</v>
      </c>
      <c r="AC122" s="58">
        <f t="shared" ca="1" si="28"/>
        <v>0</v>
      </c>
      <c r="AD122" s="58">
        <f t="shared" ca="1" si="28"/>
        <v>0</v>
      </c>
      <c r="AE122" s="58">
        <f t="shared" ca="1" si="28"/>
        <v>-1.8682899475097701</v>
      </c>
      <c r="AF122" s="58">
        <f t="shared" ca="1" si="28"/>
        <v>0</v>
      </c>
      <c r="AG122" s="58">
        <f t="shared" ca="1" si="28"/>
        <v>0</v>
      </c>
      <c r="AH122" s="59"/>
      <c r="AI122" s="60">
        <v>5</v>
      </c>
      <c r="AJ122" s="59">
        <f t="shared" ca="1" si="27"/>
        <v>15</v>
      </c>
    </row>
    <row r="123" spans="1:36" ht="13.8" x14ac:dyDescent="0.3">
      <c r="A123" s="54" t="str">
        <f t="shared" ca="1" si="25"/>
        <v>com_22_4</v>
      </c>
      <c r="B123" s="54">
        <f t="shared" ca="1" si="25"/>
        <v>-0.134639993309975</v>
      </c>
      <c r="C123" s="54">
        <f t="shared" ca="1" si="25"/>
        <v>-3.5633599758148198</v>
      </c>
      <c r="D123" s="54">
        <f t="shared" ca="1" si="25"/>
        <v>2.10725998878479</v>
      </c>
      <c r="E123" s="13"/>
      <c r="F123" s="49">
        <v>107</v>
      </c>
      <c r="G123" s="61" t="str">
        <f t="shared" ca="1" si="26"/>
        <v>com</v>
      </c>
      <c r="H123" s="55"/>
      <c r="I123" s="55"/>
      <c r="J123" s="13"/>
      <c r="K123" s="58">
        <f t="shared" ca="1" si="31"/>
        <v>0</v>
      </c>
      <c r="L123" s="58">
        <f t="shared" ca="1" si="31"/>
        <v>0</v>
      </c>
      <c r="M123" s="58">
        <f t="shared" ca="1" si="31"/>
        <v>0</v>
      </c>
      <c r="N123" s="58">
        <f t="shared" ca="1" si="31"/>
        <v>0</v>
      </c>
      <c r="O123" s="58">
        <f t="shared" ca="1" si="31"/>
        <v>0</v>
      </c>
      <c r="P123" s="58">
        <f t="shared" ca="1" si="31"/>
        <v>0</v>
      </c>
      <c r="Q123" s="58">
        <f t="shared" ca="1" si="31"/>
        <v>0</v>
      </c>
      <c r="R123" s="58">
        <f t="shared" ca="1" si="31"/>
        <v>0</v>
      </c>
      <c r="S123" s="58">
        <f t="shared" ca="1" si="31"/>
        <v>-0.134639993309975</v>
      </c>
      <c r="T123" s="58">
        <f t="shared" ca="1" si="31"/>
        <v>0</v>
      </c>
      <c r="U123" s="58">
        <f t="shared" ca="1" si="31"/>
        <v>0</v>
      </c>
      <c r="V123" s="58"/>
      <c r="W123" s="58">
        <f t="shared" ca="1" si="32"/>
        <v>0</v>
      </c>
      <c r="X123" s="58">
        <f t="shared" ca="1" si="32"/>
        <v>0</v>
      </c>
      <c r="Y123" s="58">
        <f t="shared" ca="1" si="32"/>
        <v>0</v>
      </c>
      <c r="Z123" s="58">
        <f t="shared" ca="1" si="32"/>
        <v>0</v>
      </c>
      <c r="AA123" s="58">
        <f t="shared" ca="1" si="32"/>
        <v>0</v>
      </c>
      <c r="AB123" s="58">
        <f t="shared" ca="1" si="28"/>
        <v>0</v>
      </c>
      <c r="AC123" s="58">
        <f t="shared" ca="1" si="28"/>
        <v>0</v>
      </c>
      <c r="AD123" s="58">
        <f t="shared" ca="1" si="28"/>
        <v>0</v>
      </c>
      <c r="AE123" s="58">
        <f t="shared" ca="1" si="28"/>
        <v>-3.5633599758148198</v>
      </c>
      <c r="AF123" s="58">
        <f t="shared" ca="1" si="28"/>
        <v>0</v>
      </c>
      <c r="AG123" s="58">
        <f t="shared" ca="1" si="28"/>
        <v>0</v>
      </c>
      <c r="AH123" s="59"/>
      <c r="AI123" s="60">
        <v>5</v>
      </c>
      <c r="AJ123" s="59">
        <f t="shared" ca="1" si="27"/>
        <v>15</v>
      </c>
    </row>
    <row r="124" spans="1:36" ht="13.8" x14ac:dyDescent="0.3">
      <c r="A124" s="54" t="str">
        <f t="shared" ca="1" si="25"/>
        <v>com_22_5</v>
      </c>
      <c r="B124" s="54">
        <f t="shared" ca="1" si="25"/>
        <v>-2.7784399986267099</v>
      </c>
      <c r="C124" s="54">
        <f t="shared" ca="1" si="25"/>
        <v>-3.4014101028442401</v>
      </c>
      <c r="D124" s="54">
        <f t="shared" ca="1" si="25"/>
        <v>2.5568699836731001</v>
      </c>
      <c r="E124" s="13"/>
      <c r="F124" s="49">
        <v>108</v>
      </c>
      <c r="G124" s="61" t="str">
        <f t="shared" ca="1" si="26"/>
        <v>com</v>
      </c>
      <c r="H124" s="55"/>
      <c r="I124" s="55"/>
      <c r="J124" s="13"/>
      <c r="K124" s="58">
        <f t="shared" ca="1" si="31"/>
        <v>0</v>
      </c>
      <c r="L124" s="58">
        <f t="shared" ca="1" si="31"/>
        <v>0</v>
      </c>
      <c r="M124" s="58">
        <f t="shared" ca="1" si="31"/>
        <v>0</v>
      </c>
      <c r="N124" s="58">
        <f t="shared" ca="1" si="31"/>
        <v>0</v>
      </c>
      <c r="O124" s="58">
        <f t="shared" ca="1" si="31"/>
        <v>0</v>
      </c>
      <c r="P124" s="58">
        <f t="shared" ca="1" si="31"/>
        <v>0</v>
      </c>
      <c r="Q124" s="58">
        <f t="shared" ca="1" si="31"/>
        <v>0</v>
      </c>
      <c r="R124" s="58">
        <f t="shared" ca="1" si="31"/>
        <v>0</v>
      </c>
      <c r="S124" s="58">
        <f t="shared" ca="1" si="31"/>
        <v>-2.7784399986267099</v>
      </c>
      <c r="T124" s="58">
        <f t="shared" ca="1" si="31"/>
        <v>0</v>
      </c>
      <c r="U124" s="58">
        <f t="shared" ca="1" si="31"/>
        <v>0</v>
      </c>
      <c r="V124" s="58"/>
      <c r="W124" s="58">
        <f t="shared" ca="1" si="32"/>
        <v>0</v>
      </c>
      <c r="X124" s="58">
        <f t="shared" ca="1" si="32"/>
        <v>0</v>
      </c>
      <c r="Y124" s="58">
        <f t="shared" ca="1" si="32"/>
        <v>0</v>
      </c>
      <c r="Z124" s="58">
        <f t="shared" ca="1" si="32"/>
        <v>0</v>
      </c>
      <c r="AA124" s="58">
        <f t="shared" ca="1" si="32"/>
        <v>0</v>
      </c>
      <c r="AB124" s="58">
        <f t="shared" ca="1" si="28"/>
        <v>0</v>
      </c>
      <c r="AC124" s="58">
        <f t="shared" ca="1" si="28"/>
        <v>0</v>
      </c>
      <c r="AD124" s="58">
        <f t="shared" ca="1" si="28"/>
        <v>0</v>
      </c>
      <c r="AE124" s="58">
        <f t="shared" ca="1" si="28"/>
        <v>-3.4014101028442401</v>
      </c>
      <c r="AF124" s="58">
        <f t="shared" ca="1" si="28"/>
        <v>0</v>
      </c>
      <c r="AG124" s="58">
        <f t="shared" ca="1" si="28"/>
        <v>0</v>
      </c>
      <c r="AH124" s="59"/>
      <c r="AI124" s="60">
        <v>5</v>
      </c>
      <c r="AJ124" s="59">
        <f t="shared" ca="1" si="27"/>
        <v>15</v>
      </c>
    </row>
    <row r="125" spans="1:36" ht="13.8" x14ac:dyDescent="0.3">
      <c r="A125" s="54" t="str">
        <f t="shared" ca="1" si="25"/>
        <v>com_23_1</v>
      </c>
      <c r="B125" s="54">
        <f t="shared" ca="1" si="25"/>
        <v>-1.64310002326965</v>
      </c>
      <c r="C125" s="54">
        <f t="shared" ca="1" si="25"/>
        <v>-2.3253300189971902</v>
      </c>
      <c r="D125" s="54">
        <f t="shared" ca="1" si="25"/>
        <v>-1.6683700084686299</v>
      </c>
      <c r="E125" s="13"/>
      <c r="F125" s="49">
        <v>109</v>
      </c>
      <c r="G125" s="61" t="str">
        <f t="shared" ca="1" si="26"/>
        <v>com</v>
      </c>
      <c r="H125" s="55"/>
      <c r="I125" s="55"/>
      <c r="J125" s="13"/>
      <c r="K125" s="58">
        <f t="shared" ca="1" si="31"/>
        <v>0</v>
      </c>
      <c r="L125" s="58">
        <f t="shared" ca="1" si="31"/>
        <v>0</v>
      </c>
      <c r="M125" s="58">
        <f t="shared" ca="1" si="31"/>
        <v>0</v>
      </c>
      <c r="N125" s="58">
        <f t="shared" ca="1" si="31"/>
        <v>0</v>
      </c>
      <c r="O125" s="58">
        <f t="shared" ca="1" si="31"/>
        <v>0</v>
      </c>
      <c r="P125" s="58">
        <f t="shared" ca="1" si="31"/>
        <v>0</v>
      </c>
      <c r="Q125" s="58">
        <f t="shared" ca="1" si="31"/>
        <v>0</v>
      </c>
      <c r="R125" s="58">
        <f t="shared" ca="1" si="31"/>
        <v>0</v>
      </c>
      <c r="S125" s="58">
        <f t="shared" ca="1" si="31"/>
        <v>-1.64310002326965</v>
      </c>
      <c r="T125" s="58">
        <f t="shared" ca="1" si="31"/>
        <v>0</v>
      </c>
      <c r="U125" s="58">
        <f t="shared" ca="1" si="31"/>
        <v>0</v>
      </c>
      <c r="V125" s="58"/>
      <c r="W125" s="58">
        <f t="shared" ca="1" si="32"/>
        <v>0</v>
      </c>
      <c r="X125" s="58">
        <f t="shared" ca="1" si="32"/>
        <v>0</v>
      </c>
      <c r="Y125" s="58">
        <f t="shared" ca="1" si="32"/>
        <v>0</v>
      </c>
      <c r="Z125" s="58">
        <f t="shared" ca="1" si="32"/>
        <v>0</v>
      </c>
      <c r="AA125" s="58">
        <f t="shared" ca="1" si="32"/>
        <v>0</v>
      </c>
      <c r="AB125" s="58">
        <f t="shared" ca="1" si="28"/>
        <v>0</v>
      </c>
      <c r="AC125" s="58">
        <f t="shared" ca="1" si="28"/>
        <v>0</v>
      </c>
      <c r="AD125" s="58">
        <f t="shared" ca="1" si="28"/>
        <v>0</v>
      </c>
      <c r="AE125" s="58">
        <f t="shared" ca="1" si="28"/>
        <v>-2.3253300189971902</v>
      </c>
      <c r="AF125" s="58">
        <f t="shared" ca="1" si="28"/>
        <v>0</v>
      </c>
      <c r="AG125" s="58">
        <f t="shared" ca="1" si="28"/>
        <v>0</v>
      </c>
      <c r="AH125" s="59"/>
      <c r="AI125" s="60">
        <v>5</v>
      </c>
      <c r="AJ125" s="59">
        <f t="shared" ca="1" si="27"/>
        <v>15</v>
      </c>
    </row>
    <row r="126" spans="1:36" ht="13.8" x14ac:dyDescent="0.3">
      <c r="A126" s="54" t="str">
        <f t="shared" ca="1" si="25"/>
        <v>com_23_2</v>
      </c>
      <c r="B126" s="54">
        <f t="shared" ca="1" si="25"/>
        <v>-1.9920300245285001</v>
      </c>
      <c r="C126" s="54">
        <f t="shared" ca="1" si="25"/>
        <v>-3.1249699592590301</v>
      </c>
      <c r="D126" s="54">
        <f t="shared" ca="1" si="25"/>
        <v>-0.46845000982284501</v>
      </c>
      <c r="E126" s="13"/>
      <c r="F126" s="49">
        <v>110</v>
      </c>
      <c r="G126" s="61" t="str">
        <f t="shared" ca="1" si="26"/>
        <v>com</v>
      </c>
      <c r="H126" s="55"/>
      <c r="I126" s="55"/>
      <c r="J126" s="13"/>
      <c r="K126" s="58">
        <f t="shared" ca="1" si="31"/>
        <v>0</v>
      </c>
      <c r="L126" s="58">
        <f t="shared" ca="1" si="31"/>
        <v>0</v>
      </c>
      <c r="M126" s="58">
        <f t="shared" ca="1" si="31"/>
        <v>0</v>
      </c>
      <c r="N126" s="58">
        <f t="shared" ca="1" si="31"/>
        <v>0</v>
      </c>
      <c r="O126" s="58">
        <f t="shared" ca="1" si="31"/>
        <v>0</v>
      </c>
      <c r="P126" s="58">
        <f t="shared" ca="1" si="31"/>
        <v>0</v>
      </c>
      <c r="Q126" s="58">
        <f t="shared" ca="1" si="31"/>
        <v>0</v>
      </c>
      <c r="R126" s="58">
        <f t="shared" ca="1" si="31"/>
        <v>0</v>
      </c>
      <c r="S126" s="58">
        <f t="shared" ca="1" si="31"/>
        <v>-1.9920300245285001</v>
      </c>
      <c r="T126" s="58">
        <f t="shared" ca="1" si="31"/>
        <v>0</v>
      </c>
      <c r="U126" s="58">
        <f t="shared" ca="1" si="31"/>
        <v>0</v>
      </c>
      <c r="V126" s="58"/>
      <c r="W126" s="58">
        <f t="shared" ca="1" si="32"/>
        <v>0</v>
      </c>
      <c r="X126" s="58">
        <f t="shared" ca="1" si="32"/>
        <v>0</v>
      </c>
      <c r="Y126" s="58">
        <f t="shared" ca="1" si="32"/>
        <v>0</v>
      </c>
      <c r="Z126" s="58">
        <f t="shared" ca="1" si="32"/>
        <v>0</v>
      </c>
      <c r="AA126" s="58">
        <f t="shared" ca="1" si="32"/>
        <v>0</v>
      </c>
      <c r="AB126" s="58">
        <f t="shared" ca="1" si="28"/>
        <v>0</v>
      </c>
      <c r="AC126" s="58">
        <f t="shared" ca="1" si="28"/>
        <v>0</v>
      </c>
      <c r="AD126" s="58">
        <f t="shared" ca="1" si="28"/>
        <v>0</v>
      </c>
      <c r="AE126" s="58">
        <f t="shared" ref="AE126:AG178" ca="1" si="33">IF($C$5=1,IF($G126=S$13,$C126,0),IF($H126=S$14,$C126,0))</f>
        <v>-3.1249699592590301</v>
      </c>
      <c r="AF126" s="58">
        <f t="shared" ca="1" si="33"/>
        <v>0</v>
      </c>
      <c r="AG126" s="58">
        <f t="shared" ca="1" si="33"/>
        <v>0</v>
      </c>
      <c r="AH126" s="59"/>
      <c r="AI126" s="60">
        <v>5</v>
      </c>
      <c r="AJ126" s="59">
        <f t="shared" ca="1" si="27"/>
        <v>15</v>
      </c>
    </row>
    <row r="127" spans="1:36" ht="13.8" x14ac:dyDescent="0.3">
      <c r="A127" s="54" t="str">
        <f t="shared" ca="1" si="25"/>
        <v>com_23_3</v>
      </c>
      <c r="B127" s="54">
        <f t="shared" ca="1" si="25"/>
        <v>-3.6264600753784202</v>
      </c>
      <c r="C127" s="54">
        <f t="shared" ca="1" si="25"/>
        <v>-3.1160299777984601</v>
      </c>
      <c r="D127" s="54">
        <f t="shared" ca="1" si="25"/>
        <v>-2.1666500568389901</v>
      </c>
      <c r="E127" s="13"/>
      <c r="F127" s="49">
        <v>111</v>
      </c>
      <c r="G127" s="61" t="str">
        <f t="shared" ca="1" si="26"/>
        <v>com</v>
      </c>
      <c r="H127" s="55"/>
      <c r="I127" s="55"/>
      <c r="J127" s="13"/>
      <c r="K127" s="58">
        <f t="shared" ca="1" si="31"/>
        <v>0</v>
      </c>
      <c r="L127" s="58">
        <f t="shared" ca="1" si="31"/>
        <v>0</v>
      </c>
      <c r="M127" s="58">
        <f t="shared" ca="1" si="31"/>
        <v>0</v>
      </c>
      <c r="N127" s="58">
        <f t="shared" ca="1" si="31"/>
        <v>0</v>
      </c>
      <c r="O127" s="58">
        <f t="shared" ca="1" si="31"/>
        <v>0</v>
      </c>
      <c r="P127" s="58">
        <f t="shared" ca="1" si="31"/>
        <v>0</v>
      </c>
      <c r="Q127" s="58">
        <f t="shared" ca="1" si="31"/>
        <v>0</v>
      </c>
      <c r="R127" s="58">
        <f t="shared" ca="1" si="31"/>
        <v>0</v>
      </c>
      <c r="S127" s="58">
        <f t="shared" ca="1" si="31"/>
        <v>-3.6264600753784202</v>
      </c>
      <c r="T127" s="58">
        <f t="shared" ca="1" si="31"/>
        <v>0</v>
      </c>
      <c r="U127" s="58">
        <f t="shared" ca="1" si="31"/>
        <v>0</v>
      </c>
      <c r="V127" s="58"/>
      <c r="W127" s="58">
        <f t="shared" ca="1" si="32"/>
        <v>0</v>
      </c>
      <c r="X127" s="58">
        <f t="shared" ca="1" si="32"/>
        <v>0</v>
      </c>
      <c r="Y127" s="58">
        <f t="shared" ca="1" si="32"/>
        <v>0</v>
      </c>
      <c r="Z127" s="58">
        <f t="shared" ca="1" si="32"/>
        <v>0</v>
      </c>
      <c r="AA127" s="58">
        <f t="shared" ca="1" si="32"/>
        <v>0</v>
      </c>
      <c r="AB127" s="58">
        <f t="shared" ca="1" si="32"/>
        <v>0</v>
      </c>
      <c r="AC127" s="58">
        <f t="shared" ca="1" si="32"/>
        <v>0</v>
      </c>
      <c r="AD127" s="58">
        <f t="shared" ca="1" si="32"/>
        <v>0</v>
      </c>
      <c r="AE127" s="58">
        <f t="shared" ca="1" si="33"/>
        <v>-3.1160299777984601</v>
      </c>
      <c r="AF127" s="58">
        <f t="shared" ca="1" si="33"/>
        <v>0</v>
      </c>
      <c r="AG127" s="58">
        <f t="shared" ca="1" si="33"/>
        <v>0</v>
      </c>
      <c r="AH127" s="59"/>
      <c r="AI127" s="60">
        <v>5</v>
      </c>
      <c r="AJ127" s="59">
        <f t="shared" ca="1" si="27"/>
        <v>15</v>
      </c>
    </row>
    <row r="128" spans="1:36" ht="13.8" x14ac:dyDescent="0.3">
      <c r="A128" s="54" t="str">
        <f t="shared" ca="1" si="25"/>
        <v>com_23_4</v>
      </c>
      <c r="B128" s="54">
        <f t="shared" ca="1" si="25"/>
        <v>-2.5147399902343799</v>
      </c>
      <c r="C128" s="54">
        <f t="shared" ca="1" si="25"/>
        <v>-1.97835004329681</v>
      </c>
      <c r="D128" s="54">
        <f t="shared" ca="1" si="25"/>
        <v>1.6442699432373</v>
      </c>
      <c r="E128" s="13"/>
      <c r="F128" s="49">
        <v>112</v>
      </c>
      <c r="G128" s="61" t="str">
        <f t="shared" ca="1" si="26"/>
        <v>com</v>
      </c>
      <c r="H128" s="55"/>
      <c r="I128" s="55"/>
      <c r="J128" s="13"/>
      <c r="K128" s="58">
        <f t="shared" ca="1" si="31"/>
        <v>0</v>
      </c>
      <c r="L128" s="58">
        <f t="shared" ca="1" si="31"/>
        <v>0</v>
      </c>
      <c r="M128" s="58">
        <f t="shared" ca="1" si="31"/>
        <v>0</v>
      </c>
      <c r="N128" s="58">
        <f t="shared" ca="1" si="31"/>
        <v>0</v>
      </c>
      <c r="O128" s="58">
        <f t="shared" ca="1" si="31"/>
        <v>0</v>
      </c>
      <c r="P128" s="58">
        <f t="shared" ca="1" si="31"/>
        <v>0</v>
      </c>
      <c r="Q128" s="58">
        <f t="shared" ca="1" si="31"/>
        <v>0</v>
      </c>
      <c r="R128" s="58">
        <f t="shared" ca="1" si="31"/>
        <v>0</v>
      </c>
      <c r="S128" s="58">
        <f t="shared" ca="1" si="31"/>
        <v>-2.5147399902343799</v>
      </c>
      <c r="T128" s="58">
        <f t="shared" ca="1" si="31"/>
        <v>0</v>
      </c>
      <c r="U128" s="58">
        <f t="shared" ca="1" si="31"/>
        <v>0</v>
      </c>
      <c r="V128" s="58"/>
      <c r="W128" s="58">
        <f t="shared" ca="1" si="32"/>
        <v>0</v>
      </c>
      <c r="X128" s="58">
        <f t="shared" ca="1" si="32"/>
        <v>0</v>
      </c>
      <c r="Y128" s="58">
        <f t="shared" ca="1" si="32"/>
        <v>0</v>
      </c>
      <c r="Z128" s="58">
        <f t="shared" ca="1" si="32"/>
        <v>0</v>
      </c>
      <c r="AA128" s="58">
        <f t="shared" ca="1" si="32"/>
        <v>0</v>
      </c>
      <c r="AB128" s="58">
        <f t="shared" ca="1" si="32"/>
        <v>0</v>
      </c>
      <c r="AC128" s="58">
        <f t="shared" ca="1" si="32"/>
        <v>0</v>
      </c>
      <c r="AD128" s="58">
        <f t="shared" ca="1" si="32"/>
        <v>0</v>
      </c>
      <c r="AE128" s="58">
        <f t="shared" ca="1" si="33"/>
        <v>-1.97835004329681</v>
      </c>
      <c r="AF128" s="58">
        <f t="shared" ca="1" si="33"/>
        <v>0</v>
      </c>
      <c r="AG128" s="58">
        <f t="shared" ca="1" si="33"/>
        <v>0</v>
      </c>
      <c r="AH128" s="59"/>
      <c r="AI128" s="60">
        <v>5</v>
      </c>
      <c r="AJ128" s="59">
        <f t="shared" ca="1" si="27"/>
        <v>15</v>
      </c>
    </row>
    <row r="129" spans="1:36" ht="13.8" x14ac:dyDescent="0.3">
      <c r="A129" s="54" t="str">
        <f t="shared" ca="1" si="25"/>
        <v>com_23_5</v>
      </c>
      <c r="B129" s="54">
        <f t="shared" ca="1" si="25"/>
        <v>-0.58410000801086404</v>
      </c>
      <c r="C129" s="54">
        <f t="shared" ca="1" si="25"/>
        <v>-2.4290599822997998</v>
      </c>
      <c r="D129" s="54">
        <f t="shared" ca="1" si="25"/>
        <v>1.3183300495147701</v>
      </c>
      <c r="E129" s="13"/>
      <c r="F129" s="49">
        <v>113</v>
      </c>
      <c r="G129" s="61" t="str">
        <f t="shared" ca="1" si="26"/>
        <v>com</v>
      </c>
      <c r="H129" s="55"/>
      <c r="I129" s="55"/>
      <c r="J129" s="13"/>
      <c r="K129" s="58">
        <f t="shared" ca="1" si="31"/>
        <v>0</v>
      </c>
      <c r="L129" s="58">
        <f t="shared" ca="1" si="31"/>
        <v>0</v>
      </c>
      <c r="M129" s="58">
        <f t="shared" ca="1" si="31"/>
        <v>0</v>
      </c>
      <c r="N129" s="58">
        <f t="shared" ca="1" si="31"/>
        <v>0</v>
      </c>
      <c r="O129" s="58">
        <f t="shared" ca="1" si="31"/>
        <v>0</v>
      </c>
      <c r="P129" s="58">
        <f t="shared" ca="1" si="31"/>
        <v>0</v>
      </c>
      <c r="Q129" s="58">
        <f t="shared" ca="1" si="31"/>
        <v>0</v>
      </c>
      <c r="R129" s="58">
        <f t="shared" ca="1" si="31"/>
        <v>0</v>
      </c>
      <c r="S129" s="58">
        <f t="shared" ca="1" si="31"/>
        <v>-0.58410000801086404</v>
      </c>
      <c r="T129" s="58">
        <f t="shared" ca="1" si="31"/>
        <v>0</v>
      </c>
      <c r="U129" s="58">
        <f t="shared" ca="1" si="31"/>
        <v>0</v>
      </c>
      <c r="V129" s="58"/>
      <c r="W129" s="58">
        <f t="shared" ca="1" si="32"/>
        <v>0</v>
      </c>
      <c r="X129" s="58">
        <f t="shared" ca="1" si="32"/>
        <v>0</v>
      </c>
      <c r="Y129" s="58">
        <f t="shared" ca="1" si="32"/>
        <v>0</v>
      </c>
      <c r="Z129" s="58">
        <f t="shared" ca="1" si="32"/>
        <v>0</v>
      </c>
      <c r="AA129" s="58">
        <f t="shared" ca="1" si="32"/>
        <v>0</v>
      </c>
      <c r="AB129" s="58">
        <f t="shared" ca="1" si="32"/>
        <v>0</v>
      </c>
      <c r="AC129" s="58">
        <f t="shared" ca="1" si="32"/>
        <v>0</v>
      </c>
      <c r="AD129" s="58">
        <f t="shared" ca="1" si="32"/>
        <v>0</v>
      </c>
      <c r="AE129" s="58">
        <f t="shared" ca="1" si="33"/>
        <v>-2.4290599822997998</v>
      </c>
      <c r="AF129" s="58">
        <f t="shared" ca="1" si="33"/>
        <v>0</v>
      </c>
      <c r="AG129" s="58">
        <f t="shared" ca="1" si="33"/>
        <v>0</v>
      </c>
      <c r="AH129" s="59"/>
      <c r="AI129" s="60">
        <v>5</v>
      </c>
      <c r="AJ129" s="59">
        <f t="shared" ca="1" si="27"/>
        <v>15</v>
      </c>
    </row>
    <row r="130" spans="1:36" ht="13.8" x14ac:dyDescent="0.3">
      <c r="A130" s="54" t="str">
        <f t="shared" ca="1" si="25"/>
        <v>com_24_1</v>
      </c>
      <c r="B130" s="54">
        <f t="shared" ca="1" si="25"/>
        <v>-4.0862898826599103</v>
      </c>
      <c r="C130" s="54">
        <f t="shared" ca="1" si="25"/>
        <v>-2.7353599071502699</v>
      </c>
      <c r="D130" s="54">
        <f t="shared" ca="1" si="25"/>
        <v>1.03412997722626</v>
      </c>
      <c r="E130" s="13"/>
      <c r="F130" s="49">
        <v>114</v>
      </c>
      <c r="G130" s="61" t="str">
        <f t="shared" ca="1" si="26"/>
        <v>com</v>
      </c>
      <c r="H130" s="56"/>
      <c r="I130" s="56"/>
      <c r="J130" s="13"/>
      <c r="K130" s="58">
        <f t="shared" ca="1" si="31"/>
        <v>0</v>
      </c>
      <c r="L130" s="58">
        <f t="shared" ca="1" si="31"/>
        <v>0</v>
      </c>
      <c r="M130" s="58">
        <f t="shared" ca="1" si="31"/>
        <v>0</v>
      </c>
      <c r="N130" s="58">
        <f t="shared" ca="1" si="31"/>
        <v>0</v>
      </c>
      <c r="O130" s="58">
        <f t="shared" ca="1" si="31"/>
        <v>0</v>
      </c>
      <c r="P130" s="58">
        <f t="shared" ca="1" si="31"/>
        <v>0</v>
      </c>
      <c r="Q130" s="58">
        <f t="shared" ca="1" si="31"/>
        <v>0</v>
      </c>
      <c r="R130" s="58">
        <f t="shared" ca="1" si="31"/>
        <v>0</v>
      </c>
      <c r="S130" s="58">
        <f t="shared" ca="1" si="31"/>
        <v>-4.0862898826599103</v>
      </c>
      <c r="T130" s="58">
        <f t="shared" ca="1" si="31"/>
        <v>0</v>
      </c>
      <c r="U130" s="58">
        <f t="shared" ca="1" si="31"/>
        <v>0</v>
      </c>
      <c r="V130" s="58"/>
      <c r="W130" s="58">
        <f t="shared" ca="1" si="32"/>
        <v>0</v>
      </c>
      <c r="X130" s="58">
        <f t="shared" ca="1" si="32"/>
        <v>0</v>
      </c>
      <c r="Y130" s="58">
        <f t="shared" ca="1" si="32"/>
        <v>0</v>
      </c>
      <c r="Z130" s="58">
        <f t="shared" ca="1" si="32"/>
        <v>0</v>
      </c>
      <c r="AA130" s="58">
        <f t="shared" ca="1" si="32"/>
        <v>0</v>
      </c>
      <c r="AB130" s="58">
        <f t="shared" ca="1" si="32"/>
        <v>0</v>
      </c>
      <c r="AC130" s="58">
        <f t="shared" ca="1" si="32"/>
        <v>0</v>
      </c>
      <c r="AD130" s="58">
        <f t="shared" ca="1" si="32"/>
        <v>0</v>
      </c>
      <c r="AE130" s="58">
        <f t="shared" ca="1" si="33"/>
        <v>-2.7353599071502699</v>
      </c>
      <c r="AF130" s="58">
        <f t="shared" ca="1" si="33"/>
        <v>0</v>
      </c>
      <c r="AG130" s="58">
        <f t="shared" ca="1" si="33"/>
        <v>0</v>
      </c>
      <c r="AH130" s="59"/>
      <c r="AI130" s="60">
        <v>5</v>
      </c>
      <c r="AJ130" s="59">
        <f t="shared" ca="1" si="27"/>
        <v>15</v>
      </c>
    </row>
    <row r="131" spans="1:36" ht="13.8" x14ac:dyDescent="0.3">
      <c r="A131" s="54" t="str">
        <f t="shared" ca="1" si="25"/>
        <v>com_24_2</v>
      </c>
      <c r="B131" s="54">
        <f t="shared" ca="1" si="25"/>
        <v>-7.4765200614929199</v>
      </c>
      <c r="C131" s="54">
        <f t="shared" ca="1" si="25"/>
        <v>-1.32327997684479</v>
      </c>
      <c r="D131" s="54">
        <f t="shared" ca="1" si="25"/>
        <v>0.35449999570846602</v>
      </c>
      <c r="E131" s="13"/>
      <c r="F131" s="49">
        <v>115</v>
      </c>
      <c r="G131" s="61" t="str">
        <f t="shared" ca="1" si="26"/>
        <v>com</v>
      </c>
      <c r="H131" s="55"/>
      <c r="I131" s="55"/>
      <c r="J131" s="13"/>
      <c r="K131" s="58">
        <f t="shared" ca="1" si="31"/>
        <v>0</v>
      </c>
      <c r="L131" s="58">
        <f t="shared" ca="1" si="31"/>
        <v>0</v>
      </c>
      <c r="M131" s="58">
        <f t="shared" ca="1" si="31"/>
        <v>0</v>
      </c>
      <c r="N131" s="58">
        <f t="shared" ca="1" si="31"/>
        <v>0</v>
      </c>
      <c r="O131" s="58">
        <f t="shared" ca="1" si="31"/>
        <v>0</v>
      </c>
      <c r="P131" s="58">
        <f t="shared" ca="1" si="31"/>
        <v>0</v>
      </c>
      <c r="Q131" s="58">
        <f t="shared" ca="1" si="31"/>
        <v>0</v>
      </c>
      <c r="R131" s="58">
        <f t="shared" ca="1" si="31"/>
        <v>0</v>
      </c>
      <c r="S131" s="58">
        <f t="shared" ca="1" si="31"/>
        <v>-7.4765200614929199</v>
      </c>
      <c r="T131" s="58">
        <f t="shared" ca="1" si="31"/>
        <v>0</v>
      </c>
      <c r="U131" s="58">
        <f t="shared" ca="1" si="31"/>
        <v>0</v>
      </c>
      <c r="V131" s="58"/>
      <c r="W131" s="58">
        <f t="shared" ca="1" si="32"/>
        <v>0</v>
      </c>
      <c r="X131" s="58">
        <f t="shared" ca="1" si="32"/>
        <v>0</v>
      </c>
      <c r="Y131" s="58">
        <f t="shared" ca="1" si="32"/>
        <v>0</v>
      </c>
      <c r="Z131" s="58">
        <f t="shared" ca="1" si="32"/>
        <v>0</v>
      </c>
      <c r="AA131" s="58">
        <f t="shared" ca="1" si="32"/>
        <v>0</v>
      </c>
      <c r="AB131" s="58">
        <f t="shared" ca="1" si="32"/>
        <v>0</v>
      </c>
      <c r="AC131" s="58">
        <f t="shared" ca="1" si="32"/>
        <v>0</v>
      </c>
      <c r="AD131" s="58">
        <f t="shared" ca="1" si="32"/>
        <v>0</v>
      </c>
      <c r="AE131" s="58">
        <f t="shared" ca="1" si="33"/>
        <v>-1.32327997684479</v>
      </c>
      <c r="AF131" s="58">
        <f t="shared" ca="1" si="33"/>
        <v>0</v>
      </c>
      <c r="AG131" s="58">
        <f t="shared" ca="1" si="33"/>
        <v>0</v>
      </c>
      <c r="AH131" s="59"/>
      <c r="AI131" s="60">
        <v>5</v>
      </c>
      <c r="AJ131" s="59">
        <f t="shared" ca="1" si="27"/>
        <v>15</v>
      </c>
    </row>
    <row r="132" spans="1:36" ht="13.8" x14ac:dyDescent="0.3">
      <c r="A132" s="54" t="str">
        <f t="shared" ca="1" si="25"/>
        <v>com_24_3</v>
      </c>
      <c r="B132" s="54">
        <f t="shared" ca="1" si="25"/>
        <v>-3.7108700275421098</v>
      </c>
      <c r="C132" s="54">
        <f t="shared" ca="1" si="25"/>
        <v>-1.35842001438141</v>
      </c>
      <c r="D132" s="54">
        <f t="shared" ca="1" si="25"/>
        <v>-2.7038700580596902</v>
      </c>
      <c r="E132" s="13"/>
      <c r="F132" s="49">
        <v>116</v>
      </c>
      <c r="G132" s="61" t="str">
        <f t="shared" ca="1" si="26"/>
        <v>com</v>
      </c>
      <c r="H132" s="55"/>
      <c r="I132" s="55"/>
      <c r="J132" s="13"/>
      <c r="K132" s="58">
        <f t="shared" ca="1" si="31"/>
        <v>0</v>
      </c>
      <c r="L132" s="58">
        <f t="shared" ca="1" si="31"/>
        <v>0</v>
      </c>
      <c r="M132" s="58">
        <f t="shared" ca="1" si="31"/>
        <v>0</v>
      </c>
      <c r="N132" s="58">
        <f t="shared" ca="1" si="31"/>
        <v>0</v>
      </c>
      <c r="O132" s="58">
        <f t="shared" ca="1" si="31"/>
        <v>0</v>
      </c>
      <c r="P132" s="58">
        <f t="shared" ca="1" si="31"/>
        <v>0</v>
      </c>
      <c r="Q132" s="58">
        <f t="shared" ca="1" si="31"/>
        <v>0</v>
      </c>
      <c r="R132" s="58">
        <f t="shared" ca="1" si="31"/>
        <v>0</v>
      </c>
      <c r="S132" s="58">
        <f t="shared" ca="1" si="31"/>
        <v>-3.7108700275421098</v>
      </c>
      <c r="T132" s="58">
        <f t="shared" ca="1" si="31"/>
        <v>0</v>
      </c>
      <c r="U132" s="58">
        <f t="shared" ca="1" si="31"/>
        <v>0</v>
      </c>
      <c r="V132" s="58"/>
      <c r="W132" s="58">
        <f t="shared" ca="1" si="32"/>
        <v>0</v>
      </c>
      <c r="X132" s="58">
        <f t="shared" ca="1" si="32"/>
        <v>0</v>
      </c>
      <c r="Y132" s="58">
        <f t="shared" ca="1" si="32"/>
        <v>0</v>
      </c>
      <c r="Z132" s="58">
        <f t="shared" ca="1" si="32"/>
        <v>0</v>
      </c>
      <c r="AA132" s="58">
        <f t="shared" ca="1" si="32"/>
        <v>0</v>
      </c>
      <c r="AB132" s="58">
        <f t="shared" ca="1" si="32"/>
        <v>0</v>
      </c>
      <c r="AC132" s="58">
        <f t="shared" ca="1" si="32"/>
        <v>0</v>
      </c>
      <c r="AD132" s="58">
        <f t="shared" ca="1" si="32"/>
        <v>0</v>
      </c>
      <c r="AE132" s="58">
        <f t="shared" ca="1" si="33"/>
        <v>-1.35842001438141</v>
      </c>
      <c r="AF132" s="58">
        <f t="shared" ca="1" si="33"/>
        <v>0</v>
      </c>
      <c r="AG132" s="58">
        <f t="shared" ca="1" si="33"/>
        <v>0</v>
      </c>
      <c r="AH132" s="59"/>
      <c r="AI132" s="60">
        <v>5</v>
      </c>
      <c r="AJ132" s="59">
        <f t="shared" ca="1" si="27"/>
        <v>15</v>
      </c>
    </row>
    <row r="133" spans="1:36" ht="13.8" x14ac:dyDescent="0.3">
      <c r="A133" s="54" t="str">
        <f t="shared" ca="1" si="25"/>
        <v>com_24_4</v>
      </c>
      <c r="B133" s="54">
        <f t="shared" ca="1" si="25"/>
        <v>-5.1601700782775897</v>
      </c>
      <c r="C133" s="54">
        <f t="shared" ca="1" si="25"/>
        <v>-2.82261991500854</v>
      </c>
      <c r="D133" s="54">
        <f t="shared" ca="1" si="25"/>
        <v>0.975449979305267</v>
      </c>
      <c r="E133" s="13"/>
      <c r="F133" s="49">
        <v>117</v>
      </c>
      <c r="G133" s="61" t="str">
        <f t="shared" ca="1" si="26"/>
        <v>com</v>
      </c>
      <c r="H133" s="55"/>
      <c r="I133" s="55"/>
      <c r="J133" s="13"/>
      <c r="K133" s="58">
        <f t="shared" ca="1" si="31"/>
        <v>0</v>
      </c>
      <c r="L133" s="58">
        <f t="shared" ca="1" si="31"/>
        <v>0</v>
      </c>
      <c r="M133" s="58">
        <f t="shared" ca="1" si="31"/>
        <v>0</v>
      </c>
      <c r="N133" s="58">
        <f t="shared" ca="1" si="31"/>
        <v>0</v>
      </c>
      <c r="O133" s="58">
        <f t="shared" ca="1" si="31"/>
        <v>0</v>
      </c>
      <c r="P133" s="58">
        <f t="shared" ca="1" si="31"/>
        <v>0</v>
      </c>
      <c r="Q133" s="58">
        <f t="shared" ca="1" si="31"/>
        <v>0</v>
      </c>
      <c r="R133" s="58">
        <f t="shared" ca="1" si="31"/>
        <v>0</v>
      </c>
      <c r="S133" s="58">
        <f t="shared" ca="1" si="31"/>
        <v>-5.1601700782775897</v>
      </c>
      <c r="T133" s="58">
        <f t="shared" ca="1" si="31"/>
        <v>0</v>
      </c>
      <c r="U133" s="58">
        <f t="shared" ca="1" si="31"/>
        <v>0</v>
      </c>
      <c r="V133" s="58"/>
      <c r="W133" s="58">
        <f t="shared" ca="1" si="32"/>
        <v>0</v>
      </c>
      <c r="X133" s="58">
        <f t="shared" ca="1" si="32"/>
        <v>0</v>
      </c>
      <c r="Y133" s="58">
        <f t="shared" ca="1" si="32"/>
        <v>0</v>
      </c>
      <c r="Z133" s="58">
        <f t="shared" ca="1" si="32"/>
        <v>0</v>
      </c>
      <c r="AA133" s="58">
        <f t="shared" ca="1" si="32"/>
        <v>0</v>
      </c>
      <c r="AB133" s="58">
        <f t="shared" ca="1" si="32"/>
        <v>0</v>
      </c>
      <c r="AC133" s="58">
        <f t="shared" ca="1" si="32"/>
        <v>0</v>
      </c>
      <c r="AD133" s="58">
        <f t="shared" ca="1" si="32"/>
        <v>0</v>
      </c>
      <c r="AE133" s="58">
        <f t="shared" ca="1" si="33"/>
        <v>-2.82261991500854</v>
      </c>
      <c r="AF133" s="58">
        <f t="shared" ca="1" si="33"/>
        <v>0</v>
      </c>
      <c r="AG133" s="58">
        <f t="shared" ca="1" si="33"/>
        <v>0</v>
      </c>
      <c r="AH133" s="59"/>
      <c r="AI133" s="60">
        <v>5</v>
      </c>
      <c r="AJ133" s="59">
        <f t="shared" ca="1" si="27"/>
        <v>15</v>
      </c>
    </row>
    <row r="134" spans="1:36" ht="13.8" x14ac:dyDescent="0.3">
      <c r="A134" s="54" t="str">
        <f t="shared" ca="1" si="25"/>
        <v>com_24_5</v>
      </c>
      <c r="B134" s="54">
        <f t="shared" ca="1" si="25"/>
        <v>-4.9569501876831099</v>
      </c>
      <c r="C134" s="54">
        <f t="shared" ca="1" si="25"/>
        <v>-3.83651995658875</v>
      </c>
      <c r="D134" s="54">
        <f t="shared" ca="1" si="25"/>
        <v>-0.35510998964309698</v>
      </c>
      <c r="E134" s="13"/>
      <c r="F134" s="49">
        <v>118</v>
      </c>
      <c r="G134" s="61" t="str">
        <f t="shared" ca="1" si="26"/>
        <v>com</v>
      </c>
      <c r="H134" s="56"/>
      <c r="I134" s="56"/>
      <c r="J134" s="13"/>
      <c r="K134" s="58">
        <f t="shared" ca="1" si="31"/>
        <v>0</v>
      </c>
      <c r="L134" s="58">
        <f t="shared" ca="1" si="31"/>
        <v>0</v>
      </c>
      <c r="M134" s="58">
        <f t="shared" ca="1" si="31"/>
        <v>0</v>
      </c>
      <c r="N134" s="58">
        <f t="shared" ca="1" si="31"/>
        <v>0</v>
      </c>
      <c r="O134" s="58">
        <f t="shared" ca="1" si="31"/>
        <v>0</v>
      </c>
      <c r="P134" s="58">
        <f t="shared" ca="1" si="31"/>
        <v>0</v>
      </c>
      <c r="Q134" s="58">
        <f t="shared" ca="1" si="31"/>
        <v>0</v>
      </c>
      <c r="R134" s="58">
        <f t="shared" ca="1" si="31"/>
        <v>0</v>
      </c>
      <c r="S134" s="58">
        <f t="shared" ca="1" si="31"/>
        <v>-4.9569501876831099</v>
      </c>
      <c r="T134" s="58">
        <f t="shared" ca="1" si="31"/>
        <v>0</v>
      </c>
      <c r="U134" s="58">
        <f t="shared" ca="1" si="31"/>
        <v>0</v>
      </c>
      <c r="V134" s="58"/>
      <c r="W134" s="58">
        <f t="shared" ca="1" si="32"/>
        <v>0</v>
      </c>
      <c r="X134" s="58">
        <f t="shared" ca="1" si="32"/>
        <v>0</v>
      </c>
      <c r="Y134" s="58">
        <f t="shared" ca="1" si="32"/>
        <v>0</v>
      </c>
      <c r="Z134" s="58">
        <f t="shared" ca="1" si="32"/>
        <v>0</v>
      </c>
      <c r="AA134" s="58">
        <f t="shared" ca="1" si="32"/>
        <v>0</v>
      </c>
      <c r="AB134" s="58">
        <f t="shared" ca="1" si="32"/>
        <v>0</v>
      </c>
      <c r="AC134" s="58">
        <f t="shared" ca="1" si="32"/>
        <v>0</v>
      </c>
      <c r="AD134" s="58">
        <f t="shared" ca="1" si="32"/>
        <v>0</v>
      </c>
      <c r="AE134" s="58">
        <f t="shared" ca="1" si="33"/>
        <v>-3.83651995658875</v>
      </c>
      <c r="AF134" s="58">
        <f t="shared" ca="1" si="33"/>
        <v>0</v>
      </c>
      <c r="AG134" s="58">
        <f t="shared" ca="1" si="33"/>
        <v>0</v>
      </c>
      <c r="AH134" s="59"/>
      <c r="AI134" s="60">
        <v>5</v>
      </c>
      <c r="AJ134" s="59">
        <f t="shared" ca="1" si="27"/>
        <v>15</v>
      </c>
    </row>
    <row r="135" spans="1:36" ht="13.8" x14ac:dyDescent="0.3">
      <c r="A135" s="54" t="str">
        <f t="shared" ca="1" si="25"/>
        <v>com_25_1</v>
      </c>
      <c r="B135" s="54">
        <f t="shared" ca="1" si="25"/>
        <v>0.90065997838973999</v>
      </c>
      <c r="C135" s="54">
        <f t="shared" ca="1" si="25"/>
        <v>-4.1760501861572301</v>
      </c>
      <c r="D135" s="54">
        <f t="shared" ca="1" si="25"/>
        <v>0.27524998784065202</v>
      </c>
      <c r="E135" s="13"/>
      <c r="F135" s="49">
        <v>119</v>
      </c>
      <c r="G135" s="61" t="str">
        <f t="shared" ca="1" si="26"/>
        <v>com</v>
      </c>
      <c r="H135" s="55"/>
      <c r="I135" s="55"/>
      <c r="J135" s="13"/>
      <c r="K135" s="58">
        <f t="shared" ca="1" si="31"/>
        <v>0</v>
      </c>
      <c r="L135" s="58">
        <f t="shared" ca="1" si="31"/>
        <v>0</v>
      </c>
      <c r="M135" s="58">
        <f t="shared" ca="1" si="31"/>
        <v>0</v>
      </c>
      <c r="N135" s="58">
        <f t="shared" ca="1" si="31"/>
        <v>0</v>
      </c>
      <c r="O135" s="58">
        <f t="shared" ca="1" si="31"/>
        <v>0</v>
      </c>
      <c r="P135" s="58">
        <f t="shared" ca="1" si="31"/>
        <v>0</v>
      </c>
      <c r="Q135" s="58">
        <f t="shared" ca="1" si="31"/>
        <v>0</v>
      </c>
      <c r="R135" s="58">
        <f t="shared" ca="1" si="31"/>
        <v>0</v>
      </c>
      <c r="S135" s="58">
        <f t="shared" ca="1" si="31"/>
        <v>0.90065997838973999</v>
      </c>
      <c r="T135" s="58">
        <f t="shared" ca="1" si="31"/>
        <v>0</v>
      </c>
      <c r="U135" s="58">
        <f t="shared" ca="1" si="31"/>
        <v>0</v>
      </c>
      <c r="V135" s="58"/>
      <c r="W135" s="58">
        <f t="shared" ca="1" si="32"/>
        <v>0</v>
      </c>
      <c r="X135" s="58">
        <f t="shared" ca="1" si="32"/>
        <v>0</v>
      </c>
      <c r="Y135" s="58">
        <f t="shared" ca="1" si="32"/>
        <v>0</v>
      </c>
      <c r="Z135" s="58">
        <f t="shared" ca="1" si="32"/>
        <v>0</v>
      </c>
      <c r="AA135" s="58">
        <f t="shared" ca="1" si="32"/>
        <v>0</v>
      </c>
      <c r="AB135" s="58">
        <f t="shared" ca="1" si="32"/>
        <v>0</v>
      </c>
      <c r="AC135" s="58">
        <f t="shared" ca="1" si="32"/>
        <v>0</v>
      </c>
      <c r="AD135" s="58">
        <f t="shared" ca="1" si="32"/>
        <v>0</v>
      </c>
      <c r="AE135" s="58">
        <f t="shared" ca="1" si="33"/>
        <v>-4.1760501861572301</v>
      </c>
      <c r="AF135" s="58">
        <f t="shared" ca="1" si="33"/>
        <v>0</v>
      </c>
      <c r="AG135" s="58">
        <f t="shared" ca="1" si="33"/>
        <v>0</v>
      </c>
      <c r="AH135" s="59"/>
      <c r="AI135" s="60">
        <v>5</v>
      </c>
      <c r="AJ135" s="59">
        <f t="shared" ca="1" si="27"/>
        <v>15</v>
      </c>
    </row>
    <row r="136" spans="1:36" ht="13.8" x14ac:dyDescent="0.3">
      <c r="A136" s="54" t="str">
        <f t="shared" ca="1" si="25"/>
        <v>com_25_2</v>
      </c>
      <c r="B136" s="54">
        <f t="shared" ca="1" si="25"/>
        <v>0.52618002891540505</v>
      </c>
      <c r="C136" s="54">
        <f t="shared" ca="1" si="25"/>
        <v>-2.7753100395202601</v>
      </c>
      <c r="D136" s="54">
        <f t="shared" ca="1" si="25"/>
        <v>1.5739899873733501</v>
      </c>
      <c r="E136" s="13"/>
      <c r="F136" s="49">
        <v>120</v>
      </c>
      <c r="G136" s="61" t="str">
        <f t="shared" ca="1" si="26"/>
        <v>com</v>
      </c>
      <c r="H136" s="55"/>
      <c r="I136" s="55"/>
      <c r="J136" s="13"/>
      <c r="K136" s="58">
        <f t="shared" ca="1" si="31"/>
        <v>0</v>
      </c>
      <c r="L136" s="58">
        <f t="shared" ca="1" si="31"/>
        <v>0</v>
      </c>
      <c r="M136" s="58">
        <f t="shared" ca="1" si="31"/>
        <v>0</v>
      </c>
      <c r="N136" s="58">
        <f t="shared" ca="1" si="31"/>
        <v>0</v>
      </c>
      <c r="O136" s="58">
        <f t="shared" ca="1" si="31"/>
        <v>0</v>
      </c>
      <c r="P136" s="58">
        <f t="shared" ca="1" si="31"/>
        <v>0</v>
      </c>
      <c r="Q136" s="58">
        <f t="shared" ca="1" si="31"/>
        <v>0</v>
      </c>
      <c r="R136" s="58">
        <f t="shared" ca="1" si="31"/>
        <v>0</v>
      </c>
      <c r="S136" s="58">
        <f t="shared" ca="1" si="31"/>
        <v>0.52618002891540505</v>
      </c>
      <c r="T136" s="58">
        <f t="shared" ca="1" si="31"/>
        <v>0</v>
      </c>
      <c r="U136" s="58">
        <f t="shared" ca="1" si="31"/>
        <v>0</v>
      </c>
      <c r="V136" s="58"/>
      <c r="W136" s="58">
        <f t="shared" ca="1" si="32"/>
        <v>0</v>
      </c>
      <c r="X136" s="58">
        <f t="shared" ca="1" si="32"/>
        <v>0</v>
      </c>
      <c r="Y136" s="58">
        <f t="shared" ca="1" si="32"/>
        <v>0</v>
      </c>
      <c r="Z136" s="58">
        <f t="shared" ca="1" si="32"/>
        <v>0</v>
      </c>
      <c r="AA136" s="58">
        <f t="shared" ca="1" si="32"/>
        <v>0</v>
      </c>
      <c r="AB136" s="58">
        <f t="shared" ca="1" si="32"/>
        <v>0</v>
      </c>
      <c r="AC136" s="58">
        <f t="shared" ca="1" si="32"/>
        <v>0</v>
      </c>
      <c r="AD136" s="58">
        <f t="shared" ca="1" si="32"/>
        <v>0</v>
      </c>
      <c r="AE136" s="58">
        <f t="shared" ca="1" si="33"/>
        <v>-2.7753100395202601</v>
      </c>
      <c r="AF136" s="58">
        <f t="shared" ca="1" si="33"/>
        <v>0</v>
      </c>
      <c r="AG136" s="58">
        <f t="shared" ca="1" si="33"/>
        <v>0</v>
      </c>
      <c r="AH136" s="59"/>
      <c r="AI136" s="60">
        <v>5</v>
      </c>
      <c r="AJ136" s="59">
        <f t="shared" ca="1" si="27"/>
        <v>15</v>
      </c>
    </row>
    <row r="137" spans="1:36" ht="13.8" x14ac:dyDescent="0.3">
      <c r="A137" s="54" t="str">
        <f t="shared" ca="1" si="25"/>
        <v>com_25_3</v>
      </c>
      <c r="B137" s="54">
        <f t="shared" ca="1" si="25"/>
        <v>0.73214000463485696</v>
      </c>
      <c r="C137" s="54">
        <f t="shared" ca="1" si="25"/>
        <v>-4.6241002082824698</v>
      </c>
      <c r="D137" s="54">
        <f t="shared" ca="1" si="25"/>
        <v>-0.63271999359130904</v>
      </c>
      <c r="E137" s="13"/>
      <c r="F137" s="49">
        <v>121</v>
      </c>
      <c r="G137" s="61" t="str">
        <f t="shared" ca="1" si="26"/>
        <v>com</v>
      </c>
      <c r="H137" s="56"/>
      <c r="I137" s="56"/>
      <c r="J137" s="13"/>
      <c r="K137" s="58">
        <f t="shared" ca="1" si="31"/>
        <v>0</v>
      </c>
      <c r="L137" s="58">
        <f t="shared" ca="1" si="31"/>
        <v>0</v>
      </c>
      <c r="M137" s="58">
        <f t="shared" ca="1" si="31"/>
        <v>0</v>
      </c>
      <c r="N137" s="58">
        <f t="shared" ca="1" si="31"/>
        <v>0</v>
      </c>
      <c r="O137" s="58">
        <f t="shared" ca="1" si="31"/>
        <v>0</v>
      </c>
      <c r="P137" s="58">
        <f t="shared" ca="1" si="31"/>
        <v>0</v>
      </c>
      <c r="Q137" s="58">
        <f t="shared" ca="1" si="31"/>
        <v>0</v>
      </c>
      <c r="R137" s="58">
        <f t="shared" ca="1" si="31"/>
        <v>0</v>
      </c>
      <c r="S137" s="58">
        <f t="shared" ca="1" si="31"/>
        <v>0.73214000463485696</v>
      </c>
      <c r="T137" s="58">
        <f t="shared" ca="1" si="31"/>
        <v>0</v>
      </c>
      <c r="U137" s="58">
        <f t="shared" ca="1" si="31"/>
        <v>0</v>
      </c>
      <c r="V137" s="58"/>
      <c r="W137" s="58">
        <f t="shared" ca="1" si="32"/>
        <v>0</v>
      </c>
      <c r="X137" s="58">
        <f t="shared" ca="1" si="32"/>
        <v>0</v>
      </c>
      <c r="Y137" s="58">
        <f t="shared" ca="1" si="32"/>
        <v>0</v>
      </c>
      <c r="Z137" s="58">
        <f t="shared" ca="1" si="32"/>
        <v>0</v>
      </c>
      <c r="AA137" s="58">
        <f t="shared" ca="1" si="32"/>
        <v>0</v>
      </c>
      <c r="AB137" s="58">
        <f t="shared" ca="1" si="32"/>
        <v>0</v>
      </c>
      <c r="AC137" s="58">
        <f t="shared" ca="1" si="32"/>
        <v>0</v>
      </c>
      <c r="AD137" s="58">
        <f t="shared" ca="1" si="32"/>
        <v>0</v>
      </c>
      <c r="AE137" s="58">
        <f t="shared" ca="1" si="33"/>
        <v>-4.6241002082824698</v>
      </c>
      <c r="AF137" s="58">
        <f t="shared" ca="1" si="33"/>
        <v>0</v>
      </c>
      <c r="AG137" s="58">
        <f t="shared" ca="1" si="33"/>
        <v>0</v>
      </c>
      <c r="AH137" s="59"/>
      <c r="AI137" s="60">
        <v>5</v>
      </c>
      <c r="AJ137" s="59">
        <f t="shared" ca="1" si="27"/>
        <v>15</v>
      </c>
    </row>
    <row r="138" spans="1:36" ht="13.8" x14ac:dyDescent="0.3">
      <c r="A138" s="54" t="str">
        <f t="shared" ca="1" si="25"/>
        <v>com_25_4</v>
      </c>
      <c r="B138" s="54">
        <f t="shared" ca="1" si="25"/>
        <v>-1.34835004806519</v>
      </c>
      <c r="C138" s="54">
        <f t="shared" ca="1" si="25"/>
        <v>-1.0999399423599201</v>
      </c>
      <c r="D138" s="54">
        <f t="shared" ca="1" si="25"/>
        <v>-2.3546099662780802</v>
      </c>
      <c r="E138" s="13"/>
      <c r="F138" s="49">
        <v>122</v>
      </c>
      <c r="G138" s="61" t="str">
        <f t="shared" ca="1" si="26"/>
        <v>com</v>
      </c>
      <c r="H138" s="55"/>
      <c r="I138" s="55"/>
      <c r="J138" s="13"/>
      <c r="K138" s="58">
        <f t="shared" ca="1" si="31"/>
        <v>0</v>
      </c>
      <c r="L138" s="58">
        <f t="shared" ca="1" si="31"/>
        <v>0</v>
      </c>
      <c r="M138" s="58">
        <f t="shared" ca="1" si="31"/>
        <v>0</v>
      </c>
      <c r="N138" s="58">
        <f t="shared" ca="1" si="31"/>
        <v>0</v>
      </c>
      <c r="O138" s="58">
        <f t="shared" ca="1" si="31"/>
        <v>0</v>
      </c>
      <c r="P138" s="58">
        <f t="shared" ca="1" si="31"/>
        <v>0</v>
      </c>
      <c r="Q138" s="58">
        <f t="shared" ca="1" si="31"/>
        <v>0</v>
      </c>
      <c r="R138" s="58">
        <f t="shared" ca="1" si="31"/>
        <v>0</v>
      </c>
      <c r="S138" s="58">
        <f t="shared" ca="1" si="31"/>
        <v>-1.34835004806519</v>
      </c>
      <c r="T138" s="58">
        <f t="shared" ca="1" si="31"/>
        <v>0</v>
      </c>
      <c r="U138" s="58">
        <f t="shared" ca="1" si="31"/>
        <v>0</v>
      </c>
      <c r="V138" s="58"/>
      <c r="W138" s="58">
        <f t="shared" ca="1" si="32"/>
        <v>0</v>
      </c>
      <c r="X138" s="58">
        <f t="shared" ca="1" si="32"/>
        <v>0</v>
      </c>
      <c r="Y138" s="58">
        <f t="shared" ca="1" si="32"/>
        <v>0</v>
      </c>
      <c r="Z138" s="58">
        <f t="shared" ca="1" si="32"/>
        <v>0</v>
      </c>
      <c r="AA138" s="58">
        <f t="shared" ca="1" si="32"/>
        <v>0</v>
      </c>
      <c r="AB138" s="58">
        <f t="shared" ca="1" si="32"/>
        <v>0</v>
      </c>
      <c r="AC138" s="58">
        <f t="shared" ca="1" si="32"/>
        <v>0</v>
      </c>
      <c r="AD138" s="58">
        <f t="shared" ca="1" si="32"/>
        <v>0</v>
      </c>
      <c r="AE138" s="58">
        <f t="shared" ca="1" si="33"/>
        <v>-1.0999399423599201</v>
      </c>
      <c r="AF138" s="58">
        <f t="shared" ca="1" si="33"/>
        <v>0</v>
      </c>
      <c r="AG138" s="58">
        <f t="shared" ca="1" si="33"/>
        <v>0</v>
      </c>
      <c r="AH138" s="59"/>
      <c r="AI138" s="60">
        <v>5</v>
      </c>
      <c r="AJ138" s="59">
        <f t="shared" ca="1" si="27"/>
        <v>15</v>
      </c>
    </row>
    <row r="139" spans="1:36" ht="13.8" x14ac:dyDescent="0.3">
      <c r="A139" s="54" t="str">
        <f t="shared" ca="1" si="25"/>
        <v>com_25_5</v>
      </c>
      <c r="B139" s="54">
        <f t="shared" ca="1" si="25"/>
        <v>-2.18382000923157</v>
      </c>
      <c r="C139" s="54">
        <f t="shared" ca="1" si="25"/>
        <v>-1.4925400018692001</v>
      </c>
      <c r="D139" s="54">
        <f t="shared" ca="1" si="25"/>
        <v>8.4810003638267503E-2</v>
      </c>
      <c r="E139" s="13"/>
      <c r="F139" s="49">
        <v>123</v>
      </c>
      <c r="G139" s="61" t="str">
        <f t="shared" ca="1" si="26"/>
        <v>com</v>
      </c>
      <c r="H139" s="55"/>
      <c r="I139" s="55"/>
      <c r="J139" s="13"/>
      <c r="K139" s="58">
        <f t="shared" ca="1" si="31"/>
        <v>0</v>
      </c>
      <c r="L139" s="58">
        <f ca="1">IF($C$5=1,IF($G139=L$13,$B139,0),IF($H139=L$14,$B139,0))</f>
        <v>0</v>
      </c>
      <c r="M139" s="58">
        <f t="shared" ca="1" si="31"/>
        <v>0</v>
      </c>
      <c r="N139" s="58">
        <f t="shared" ca="1" si="31"/>
        <v>0</v>
      </c>
      <c r="O139" s="58">
        <f t="shared" ca="1" si="31"/>
        <v>0</v>
      </c>
      <c r="P139" s="58">
        <f t="shared" ca="1" si="31"/>
        <v>0</v>
      </c>
      <c r="Q139" s="58">
        <f t="shared" ca="1" si="31"/>
        <v>0</v>
      </c>
      <c r="R139" s="58">
        <f t="shared" ca="1" si="31"/>
        <v>0</v>
      </c>
      <c r="S139" s="58">
        <f t="shared" ca="1" si="31"/>
        <v>-2.18382000923157</v>
      </c>
      <c r="T139" s="58">
        <f t="shared" ca="1" si="31"/>
        <v>0</v>
      </c>
      <c r="U139" s="58">
        <f t="shared" ca="1" si="31"/>
        <v>0</v>
      </c>
      <c r="V139" s="58"/>
      <c r="W139" s="58">
        <f t="shared" ca="1" si="32"/>
        <v>0</v>
      </c>
      <c r="X139" s="58">
        <f t="shared" ca="1" si="32"/>
        <v>0</v>
      </c>
      <c r="Y139" s="58">
        <f t="shared" ca="1" si="32"/>
        <v>0</v>
      </c>
      <c r="Z139" s="58">
        <f t="shared" ca="1" si="32"/>
        <v>0</v>
      </c>
      <c r="AA139" s="58">
        <f t="shared" ca="1" si="32"/>
        <v>0</v>
      </c>
      <c r="AB139" s="58">
        <f t="shared" ca="1" si="32"/>
        <v>0</v>
      </c>
      <c r="AC139" s="58">
        <f t="shared" ca="1" si="32"/>
        <v>0</v>
      </c>
      <c r="AD139" s="58">
        <f t="shared" ca="1" si="32"/>
        <v>0</v>
      </c>
      <c r="AE139" s="58">
        <f t="shared" ca="1" si="33"/>
        <v>-1.4925400018692001</v>
      </c>
      <c r="AF139" s="58">
        <f t="shared" ca="1" si="33"/>
        <v>0</v>
      </c>
      <c r="AG139" s="58">
        <f t="shared" ca="1" si="33"/>
        <v>0</v>
      </c>
      <c r="AH139" s="59"/>
      <c r="AI139" s="60">
        <v>5</v>
      </c>
      <c r="AJ139" s="59">
        <f t="shared" ca="1" si="27"/>
        <v>15</v>
      </c>
    </row>
    <row r="140" spans="1:36" ht="13.8" x14ac:dyDescent="0.3">
      <c r="A140" s="54" t="str">
        <f t="shared" ca="1" si="25"/>
        <v>com_26_1</v>
      </c>
      <c r="B140" s="54">
        <f t="shared" ca="1" si="25"/>
        <v>-4.1567301750183097</v>
      </c>
      <c r="C140" s="54">
        <f t="shared" ca="1" si="25"/>
        <v>-2.9910199642181401</v>
      </c>
      <c r="D140" s="54">
        <f t="shared" ca="1" si="25"/>
        <v>0.58599001169204701</v>
      </c>
      <c r="E140" s="13"/>
      <c r="F140" s="49">
        <v>124</v>
      </c>
      <c r="G140" s="61" t="str">
        <f t="shared" ca="1" si="26"/>
        <v>com</v>
      </c>
      <c r="H140" s="55"/>
      <c r="I140" s="55"/>
      <c r="J140" s="13"/>
      <c r="K140" s="58">
        <f t="shared" ca="1" si="31"/>
        <v>0</v>
      </c>
      <c r="L140" s="58">
        <f t="shared" ca="1" si="31"/>
        <v>0</v>
      </c>
      <c r="M140" s="58">
        <f t="shared" ca="1" si="31"/>
        <v>0</v>
      </c>
      <c r="N140" s="58">
        <f t="shared" ca="1" si="31"/>
        <v>0</v>
      </c>
      <c r="O140" s="58">
        <f t="shared" ca="1" si="31"/>
        <v>0</v>
      </c>
      <c r="P140" s="58">
        <f t="shared" ca="1" si="31"/>
        <v>0</v>
      </c>
      <c r="Q140" s="58">
        <f t="shared" ca="1" si="31"/>
        <v>0</v>
      </c>
      <c r="R140" s="58">
        <f t="shared" ca="1" si="31"/>
        <v>0</v>
      </c>
      <c r="S140" s="58">
        <f t="shared" ca="1" si="31"/>
        <v>-4.1567301750183097</v>
      </c>
      <c r="T140" s="58">
        <f t="shared" ca="1" si="31"/>
        <v>0</v>
      </c>
      <c r="U140" s="58">
        <f t="shared" ca="1" si="31"/>
        <v>0</v>
      </c>
      <c r="V140" s="58"/>
      <c r="W140" s="58">
        <f t="shared" ca="1" si="32"/>
        <v>0</v>
      </c>
      <c r="X140" s="58">
        <f t="shared" ca="1" si="32"/>
        <v>0</v>
      </c>
      <c r="Y140" s="58">
        <f t="shared" ca="1" si="32"/>
        <v>0</v>
      </c>
      <c r="Z140" s="58">
        <f t="shared" ca="1" si="32"/>
        <v>0</v>
      </c>
      <c r="AA140" s="58">
        <f t="shared" ca="1" si="32"/>
        <v>0</v>
      </c>
      <c r="AB140" s="58">
        <f t="shared" ca="1" si="32"/>
        <v>0</v>
      </c>
      <c r="AC140" s="58">
        <f t="shared" ca="1" si="32"/>
        <v>0</v>
      </c>
      <c r="AD140" s="58">
        <f t="shared" ca="1" si="32"/>
        <v>0</v>
      </c>
      <c r="AE140" s="58">
        <f t="shared" ca="1" si="33"/>
        <v>-2.9910199642181401</v>
      </c>
      <c r="AF140" s="58">
        <f t="shared" ca="1" si="33"/>
        <v>0</v>
      </c>
      <c r="AG140" s="58">
        <f t="shared" ca="1" si="33"/>
        <v>0</v>
      </c>
      <c r="AH140" s="59"/>
      <c r="AI140" s="60">
        <v>5</v>
      </c>
      <c r="AJ140" s="59">
        <f t="shared" ca="1" si="27"/>
        <v>15</v>
      </c>
    </row>
    <row r="141" spans="1:36" ht="13.8" x14ac:dyDescent="0.3">
      <c r="A141" s="54" t="str">
        <f t="shared" ca="1" si="25"/>
        <v>com_26_2</v>
      </c>
      <c r="B141" s="54">
        <f t="shared" ca="1" si="25"/>
        <v>-4.0432300567626998</v>
      </c>
      <c r="C141" s="54">
        <f t="shared" ca="1" si="25"/>
        <v>-1.8312900066375699</v>
      </c>
      <c r="D141" s="54">
        <f t="shared" ca="1" si="25"/>
        <v>-1.5563499927520801</v>
      </c>
      <c r="E141" s="13"/>
      <c r="F141" s="49">
        <v>125</v>
      </c>
      <c r="G141" s="61" t="str">
        <f t="shared" ca="1" si="26"/>
        <v>com</v>
      </c>
      <c r="H141" s="55"/>
      <c r="I141" s="55"/>
      <c r="J141" s="13"/>
      <c r="K141" s="58">
        <f t="shared" ca="1" si="31"/>
        <v>0</v>
      </c>
      <c r="L141" s="58">
        <f t="shared" ca="1" si="31"/>
        <v>0</v>
      </c>
      <c r="M141" s="58">
        <f t="shared" ca="1" si="31"/>
        <v>0</v>
      </c>
      <c r="N141" s="58">
        <f t="shared" ca="1" si="31"/>
        <v>0</v>
      </c>
      <c r="O141" s="58">
        <f t="shared" ca="1" si="31"/>
        <v>0</v>
      </c>
      <c r="P141" s="58">
        <f t="shared" ca="1" si="31"/>
        <v>0</v>
      </c>
      <c r="Q141" s="58">
        <f t="shared" ca="1" si="31"/>
        <v>0</v>
      </c>
      <c r="R141" s="58">
        <f t="shared" ca="1" si="31"/>
        <v>0</v>
      </c>
      <c r="S141" s="58">
        <f t="shared" ca="1" si="31"/>
        <v>-4.0432300567626998</v>
      </c>
      <c r="T141" s="58">
        <f t="shared" ca="1" si="31"/>
        <v>0</v>
      </c>
      <c r="U141" s="58">
        <f t="shared" ca="1" si="31"/>
        <v>0</v>
      </c>
      <c r="V141" s="58"/>
      <c r="W141" s="58">
        <f t="shared" ca="1" si="32"/>
        <v>0</v>
      </c>
      <c r="X141" s="58">
        <f t="shared" ca="1" si="32"/>
        <v>0</v>
      </c>
      <c r="Y141" s="58">
        <f t="shared" ca="1" si="32"/>
        <v>0</v>
      </c>
      <c r="Z141" s="58">
        <f t="shared" ca="1" si="32"/>
        <v>0</v>
      </c>
      <c r="AA141" s="58">
        <f t="shared" ca="1" si="32"/>
        <v>0</v>
      </c>
      <c r="AB141" s="58">
        <f t="shared" ca="1" si="32"/>
        <v>0</v>
      </c>
      <c r="AC141" s="58">
        <f t="shared" ca="1" si="32"/>
        <v>0</v>
      </c>
      <c r="AD141" s="58">
        <f t="shared" ca="1" si="32"/>
        <v>0</v>
      </c>
      <c r="AE141" s="58">
        <f t="shared" ca="1" si="33"/>
        <v>-1.8312900066375699</v>
      </c>
      <c r="AF141" s="58">
        <f t="shared" ca="1" si="33"/>
        <v>0</v>
      </c>
      <c r="AG141" s="58">
        <f t="shared" ca="1" si="33"/>
        <v>0</v>
      </c>
      <c r="AH141" s="59"/>
      <c r="AI141" s="60">
        <v>5</v>
      </c>
      <c r="AJ141" s="59">
        <f t="shared" ca="1" si="27"/>
        <v>15</v>
      </c>
    </row>
    <row r="142" spans="1:36" ht="13.8" x14ac:dyDescent="0.3">
      <c r="A142" s="54" t="str">
        <f t="shared" ca="1" si="25"/>
        <v>com_26_3</v>
      </c>
      <c r="B142" s="54">
        <f t="shared" ca="1" si="25"/>
        <v>-4.8120698928832999</v>
      </c>
      <c r="C142" s="54">
        <f t="shared" ca="1" si="25"/>
        <v>-1.5889600515365601</v>
      </c>
      <c r="D142" s="54">
        <f t="shared" ca="1" si="25"/>
        <v>6.6469997167587294E-2</v>
      </c>
      <c r="E142" s="13"/>
      <c r="F142" s="49">
        <v>126</v>
      </c>
      <c r="G142" s="61" t="str">
        <f t="shared" ca="1" si="26"/>
        <v>com</v>
      </c>
      <c r="H142" s="55"/>
      <c r="I142" s="55"/>
      <c r="J142" s="13"/>
      <c r="K142" s="58">
        <f t="shared" ca="1" si="31"/>
        <v>0</v>
      </c>
      <c r="L142" s="58">
        <f t="shared" ca="1" si="31"/>
        <v>0</v>
      </c>
      <c r="M142" s="58">
        <f t="shared" ca="1" si="31"/>
        <v>0</v>
      </c>
      <c r="N142" s="58">
        <f t="shared" ca="1" si="31"/>
        <v>0</v>
      </c>
      <c r="O142" s="58">
        <f t="shared" ca="1" si="31"/>
        <v>0</v>
      </c>
      <c r="P142" s="58">
        <f t="shared" ca="1" si="31"/>
        <v>0</v>
      </c>
      <c r="Q142" s="58">
        <f t="shared" ca="1" si="31"/>
        <v>0</v>
      </c>
      <c r="R142" s="58">
        <f t="shared" ca="1" si="31"/>
        <v>0</v>
      </c>
      <c r="S142" s="58">
        <f t="shared" ca="1" si="31"/>
        <v>-4.8120698928832999</v>
      </c>
      <c r="T142" s="58">
        <f t="shared" ca="1" si="31"/>
        <v>0</v>
      </c>
      <c r="U142" s="58">
        <f t="shared" ca="1" si="31"/>
        <v>0</v>
      </c>
      <c r="V142" s="58"/>
      <c r="W142" s="58">
        <f t="shared" ca="1" si="32"/>
        <v>0</v>
      </c>
      <c r="X142" s="58">
        <f t="shared" ca="1" si="32"/>
        <v>0</v>
      </c>
      <c r="Y142" s="58">
        <f t="shared" ca="1" si="32"/>
        <v>0</v>
      </c>
      <c r="Z142" s="58">
        <f t="shared" ca="1" si="32"/>
        <v>0</v>
      </c>
      <c r="AA142" s="58">
        <f t="shared" ca="1" si="32"/>
        <v>0</v>
      </c>
      <c r="AB142" s="58">
        <f t="shared" ca="1" si="32"/>
        <v>0</v>
      </c>
      <c r="AC142" s="58">
        <f t="shared" ca="1" si="32"/>
        <v>0</v>
      </c>
      <c r="AD142" s="58">
        <f t="shared" ca="1" si="32"/>
        <v>0</v>
      </c>
      <c r="AE142" s="58">
        <f t="shared" ca="1" si="33"/>
        <v>-1.5889600515365601</v>
      </c>
      <c r="AF142" s="58">
        <f t="shared" ca="1" si="33"/>
        <v>0</v>
      </c>
      <c r="AG142" s="58">
        <f t="shared" ca="1" si="33"/>
        <v>0</v>
      </c>
      <c r="AH142" s="59"/>
      <c r="AI142" s="60">
        <v>5</v>
      </c>
      <c r="AJ142" s="59">
        <f t="shared" ca="1" si="27"/>
        <v>15</v>
      </c>
    </row>
    <row r="143" spans="1:36" ht="13.8" x14ac:dyDescent="0.3">
      <c r="A143" s="54" t="str">
        <f t="shared" ca="1" si="25"/>
        <v>com_26_4</v>
      </c>
      <c r="B143" s="54">
        <f t="shared" ca="1" si="25"/>
        <v>-1.7743599414825399</v>
      </c>
      <c r="C143" s="54">
        <f t="shared" ca="1" si="25"/>
        <v>-0.27480998635292098</v>
      </c>
      <c r="D143" s="54">
        <f t="shared" ca="1" si="25"/>
        <v>-1.3628499507904099</v>
      </c>
      <c r="E143" s="13"/>
      <c r="F143" s="49">
        <v>127</v>
      </c>
      <c r="G143" s="61" t="str">
        <f t="shared" ca="1" si="26"/>
        <v>com</v>
      </c>
      <c r="H143" s="55"/>
      <c r="I143" s="55"/>
      <c r="J143" s="13"/>
      <c r="K143" s="58">
        <f t="shared" ca="1" si="31"/>
        <v>0</v>
      </c>
      <c r="L143" s="58">
        <f t="shared" ca="1" si="31"/>
        <v>0</v>
      </c>
      <c r="M143" s="58">
        <f t="shared" ca="1" si="31"/>
        <v>0</v>
      </c>
      <c r="N143" s="58">
        <f t="shared" ref="L143:U168" ca="1" si="34">IF($C$5=1,IF($G143=N$13,$B143,0),IF($H143=N$14,$B143,0))</f>
        <v>0</v>
      </c>
      <c r="O143" s="58">
        <f t="shared" ca="1" si="34"/>
        <v>0</v>
      </c>
      <c r="P143" s="58">
        <f t="shared" ca="1" si="34"/>
        <v>0</v>
      </c>
      <c r="Q143" s="58">
        <f t="shared" ca="1" si="34"/>
        <v>0</v>
      </c>
      <c r="R143" s="58">
        <f t="shared" ca="1" si="34"/>
        <v>0</v>
      </c>
      <c r="S143" s="58">
        <f t="shared" ca="1" si="34"/>
        <v>-1.7743599414825399</v>
      </c>
      <c r="T143" s="58">
        <f t="shared" ca="1" si="34"/>
        <v>0</v>
      </c>
      <c r="U143" s="58">
        <f t="shared" ca="1" si="34"/>
        <v>0</v>
      </c>
      <c r="V143" s="58"/>
      <c r="W143" s="58">
        <f t="shared" ca="1" si="32"/>
        <v>0</v>
      </c>
      <c r="X143" s="58">
        <f t="shared" ca="1" si="32"/>
        <v>0</v>
      </c>
      <c r="Y143" s="58">
        <f t="shared" ca="1" si="32"/>
        <v>0</v>
      </c>
      <c r="Z143" s="58">
        <f t="shared" ca="1" si="32"/>
        <v>0</v>
      </c>
      <c r="AA143" s="58">
        <f t="shared" ca="1" si="32"/>
        <v>0</v>
      </c>
      <c r="AB143" s="58">
        <f t="shared" ca="1" si="32"/>
        <v>0</v>
      </c>
      <c r="AC143" s="58">
        <f t="shared" ca="1" si="32"/>
        <v>0</v>
      </c>
      <c r="AD143" s="58">
        <f t="shared" ca="1" si="32"/>
        <v>0</v>
      </c>
      <c r="AE143" s="58">
        <f t="shared" ca="1" si="33"/>
        <v>-0.27480998635292098</v>
      </c>
      <c r="AF143" s="58">
        <f t="shared" ca="1" si="33"/>
        <v>0</v>
      </c>
      <c r="AG143" s="58">
        <f t="shared" ca="1" si="33"/>
        <v>0</v>
      </c>
      <c r="AH143" s="59"/>
      <c r="AI143" s="60">
        <v>5</v>
      </c>
      <c r="AJ143" s="59">
        <f t="shared" ca="1" si="27"/>
        <v>15</v>
      </c>
    </row>
    <row r="144" spans="1:36" ht="13.8" x14ac:dyDescent="0.3">
      <c r="A144" s="54" t="str">
        <f t="shared" ca="1" si="25"/>
        <v>com_26_5</v>
      </c>
      <c r="B144" s="54">
        <f t="shared" ca="1" si="25"/>
        <v>-3.4831700325012198</v>
      </c>
      <c r="C144" s="54">
        <f t="shared" ca="1" si="25"/>
        <v>-1.2968100309371899</v>
      </c>
      <c r="D144" s="54">
        <f t="shared" ca="1" si="25"/>
        <v>-2.8674700260162398</v>
      </c>
      <c r="E144" s="13"/>
      <c r="F144" s="49">
        <v>128</v>
      </c>
      <c r="G144" s="61" t="str">
        <f t="shared" ca="1" si="26"/>
        <v>com</v>
      </c>
      <c r="H144" s="55"/>
      <c r="I144" s="55"/>
      <c r="J144" s="13"/>
      <c r="K144" s="58">
        <f t="shared" ref="K144:U184" ca="1" si="35">IF($C$5=1,IF($G144=K$13,$B144,0),IF($H144=K$14,$B144,0))</f>
        <v>0</v>
      </c>
      <c r="L144" s="58">
        <f t="shared" ca="1" si="34"/>
        <v>0</v>
      </c>
      <c r="M144" s="58">
        <f t="shared" ca="1" si="34"/>
        <v>0</v>
      </c>
      <c r="N144" s="58">
        <f t="shared" ca="1" si="34"/>
        <v>0</v>
      </c>
      <c r="O144" s="58">
        <f t="shared" ca="1" si="34"/>
        <v>0</v>
      </c>
      <c r="P144" s="58">
        <f t="shared" ca="1" si="34"/>
        <v>0</v>
      </c>
      <c r="Q144" s="58">
        <f t="shared" ca="1" si="34"/>
        <v>0</v>
      </c>
      <c r="R144" s="58">
        <f t="shared" ca="1" si="34"/>
        <v>0</v>
      </c>
      <c r="S144" s="58">
        <f t="shared" ca="1" si="34"/>
        <v>-3.4831700325012198</v>
      </c>
      <c r="T144" s="58">
        <f t="shared" ca="1" si="34"/>
        <v>0</v>
      </c>
      <c r="U144" s="58">
        <f t="shared" ca="1" si="34"/>
        <v>0</v>
      </c>
      <c r="V144" s="58"/>
      <c r="W144" s="58">
        <f t="shared" ca="1" si="32"/>
        <v>0</v>
      </c>
      <c r="X144" s="58">
        <f t="shared" ca="1" si="32"/>
        <v>0</v>
      </c>
      <c r="Y144" s="58">
        <f t="shared" ca="1" si="32"/>
        <v>0</v>
      </c>
      <c r="Z144" s="58">
        <f t="shared" ca="1" si="32"/>
        <v>0</v>
      </c>
      <c r="AA144" s="58">
        <f t="shared" ca="1" si="32"/>
        <v>0</v>
      </c>
      <c r="AB144" s="58">
        <f t="shared" ca="1" si="32"/>
        <v>0</v>
      </c>
      <c r="AC144" s="58">
        <f t="shared" ca="1" si="32"/>
        <v>0</v>
      </c>
      <c r="AD144" s="58">
        <f t="shared" ca="1" si="32"/>
        <v>0</v>
      </c>
      <c r="AE144" s="58">
        <f t="shared" ca="1" si="33"/>
        <v>-1.2968100309371899</v>
      </c>
      <c r="AF144" s="58">
        <f t="shared" ca="1" si="33"/>
        <v>0</v>
      </c>
      <c r="AG144" s="58">
        <f t="shared" ca="1" si="33"/>
        <v>0</v>
      </c>
      <c r="AH144" s="59"/>
      <c r="AI144" s="60">
        <v>5</v>
      </c>
      <c r="AJ144" s="59">
        <f t="shared" ca="1" si="27"/>
        <v>15</v>
      </c>
    </row>
    <row r="145" spans="1:36" ht="13.8" x14ac:dyDescent="0.3">
      <c r="A145" s="54" t="str">
        <f t="shared" ca="1" si="25"/>
        <v>com_27_1</v>
      </c>
      <c r="B145" s="54">
        <f t="shared" ca="1" si="25"/>
        <v>-3.4477701187133798</v>
      </c>
      <c r="C145" s="54">
        <f t="shared" ca="1" si="25"/>
        <v>-1.5803200006485001</v>
      </c>
      <c r="D145" s="54">
        <f t="shared" ref="D145" ca="1" si="36">INDIRECT($C$4&amp;"!"&amp;ADDRESS(ROW(),COLUMN()))</f>
        <v>-2.3257699012756299</v>
      </c>
      <c r="E145" s="13"/>
      <c r="F145" s="49">
        <v>129</v>
      </c>
      <c r="G145" s="61" t="str">
        <f t="shared" ca="1" si="26"/>
        <v>com</v>
      </c>
      <c r="H145" s="55"/>
      <c r="I145" s="55"/>
      <c r="J145" s="13"/>
      <c r="K145" s="58">
        <f t="shared" ca="1" si="35"/>
        <v>0</v>
      </c>
      <c r="L145" s="58">
        <f t="shared" ca="1" si="34"/>
        <v>0</v>
      </c>
      <c r="M145" s="58">
        <f t="shared" ca="1" si="34"/>
        <v>0</v>
      </c>
      <c r="N145" s="58">
        <f t="shared" ca="1" si="34"/>
        <v>0</v>
      </c>
      <c r="O145" s="58">
        <f t="shared" ca="1" si="34"/>
        <v>0</v>
      </c>
      <c r="P145" s="58">
        <f t="shared" ca="1" si="34"/>
        <v>0</v>
      </c>
      <c r="Q145" s="58">
        <f t="shared" ca="1" si="34"/>
        <v>0</v>
      </c>
      <c r="R145" s="58">
        <f t="shared" ca="1" si="34"/>
        <v>0</v>
      </c>
      <c r="S145" s="58">
        <f t="shared" ca="1" si="34"/>
        <v>-3.4477701187133798</v>
      </c>
      <c r="T145" s="58">
        <f t="shared" ca="1" si="34"/>
        <v>0</v>
      </c>
      <c r="U145" s="58">
        <f t="shared" ca="1" si="34"/>
        <v>0</v>
      </c>
      <c r="V145" s="58"/>
      <c r="W145" s="58">
        <f t="shared" ca="1" si="32"/>
        <v>0</v>
      </c>
      <c r="X145" s="58">
        <f t="shared" ca="1" si="32"/>
        <v>0</v>
      </c>
      <c r="Y145" s="58">
        <f t="shared" ca="1" si="32"/>
        <v>0</v>
      </c>
      <c r="Z145" s="58">
        <f t="shared" ca="1" si="32"/>
        <v>0</v>
      </c>
      <c r="AA145" s="58">
        <f t="shared" ca="1" si="32"/>
        <v>0</v>
      </c>
      <c r="AB145" s="58">
        <f t="shared" ca="1" si="32"/>
        <v>0</v>
      </c>
      <c r="AC145" s="58">
        <f t="shared" ca="1" si="32"/>
        <v>0</v>
      </c>
      <c r="AD145" s="58">
        <f t="shared" ca="1" si="32"/>
        <v>0</v>
      </c>
      <c r="AE145" s="58">
        <f t="shared" ca="1" si="33"/>
        <v>-1.5803200006485001</v>
      </c>
      <c r="AF145" s="58">
        <f t="shared" ca="1" si="33"/>
        <v>0</v>
      </c>
      <c r="AG145" s="58">
        <f t="shared" ca="1" si="33"/>
        <v>0</v>
      </c>
      <c r="AH145" s="59"/>
      <c r="AI145" s="60">
        <v>5</v>
      </c>
      <c r="AJ145" s="59">
        <f t="shared" ca="1" si="27"/>
        <v>15</v>
      </c>
    </row>
    <row r="146" spans="1:36" ht="13.8" x14ac:dyDescent="0.3">
      <c r="A146" s="54" t="str">
        <f t="shared" ref="A146:D179" ca="1" si="37">INDIRECT($C$4&amp;"!"&amp;ADDRESS(ROW(),COLUMN()))</f>
        <v>com_27_2</v>
      </c>
      <c r="B146" s="54">
        <f t="shared" ca="1" si="37"/>
        <v>-1.8502899408340501</v>
      </c>
      <c r="C146" s="54">
        <f t="shared" ca="1" si="37"/>
        <v>-0.68191999197006203</v>
      </c>
      <c r="D146" s="54">
        <f t="shared" ca="1" si="37"/>
        <v>0.91743999719619795</v>
      </c>
      <c r="E146" s="13"/>
      <c r="F146" s="49">
        <v>130</v>
      </c>
      <c r="G146" s="61" t="str">
        <f t="shared" ref="G146:G178" ca="1" si="38">MID(A146,1,3)</f>
        <v>com</v>
      </c>
      <c r="H146" s="55"/>
      <c r="I146" s="55"/>
      <c r="J146" s="13"/>
      <c r="K146" s="58">
        <f t="shared" ca="1" si="35"/>
        <v>0</v>
      </c>
      <c r="L146" s="58">
        <f t="shared" ca="1" si="34"/>
        <v>0</v>
      </c>
      <c r="M146" s="58">
        <f t="shared" ca="1" si="34"/>
        <v>0</v>
      </c>
      <c r="N146" s="58">
        <f t="shared" ca="1" si="34"/>
        <v>0</v>
      </c>
      <c r="O146" s="58">
        <f t="shared" ca="1" si="34"/>
        <v>0</v>
      </c>
      <c r="P146" s="58">
        <f t="shared" ca="1" si="34"/>
        <v>0</v>
      </c>
      <c r="Q146" s="58">
        <f t="shared" ca="1" si="34"/>
        <v>0</v>
      </c>
      <c r="R146" s="58">
        <f t="shared" ca="1" si="34"/>
        <v>0</v>
      </c>
      <c r="S146" s="58">
        <f t="shared" ca="1" si="34"/>
        <v>-1.8502899408340501</v>
      </c>
      <c r="T146" s="58">
        <f t="shared" ca="1" si="34"/>
        <v>0</v>
      </c>
      <c r="U146" s="58">
        <f t="shared" ca="1" si="34"/>
        <v>0</v>
      </c>
      <c r="V146" s="58"/>
      <c r="W146" s="58">
        <f t="shared" ca="1" si="32"/>
        <v>0</v>
      </c>
      <c r="X146" s="58">
        <f t="shared" ca="1" si="32"/>
        <v>0</v>
      </c>
      <c r="Y146" s="58">
        <f t="shared" ca="1" si="32"/>
        <v>0</v>
      </c>
      <c r="Z146" s="58">
        <f t="shared" ca="1" si="32"/>
        <v>0</v>
      </c>
      <c r="AA146" s="58">
        <f t="shared" ca="1" si="32"/>
        <v>0</v>
      </c>
      <c r="AB146" s="58">
        <f t="shared" ca="1" si="32"/>
        <v>0</v>
      </c>
      <c r="AC146" s="58">
        <f t="shared" ca="1" si="32"/>
        <v>0</v>
      </c>
      <c r="AD146" s="58">
        <f t="shared" ca="1" si="32"/>
        <v>0</v>
      </c>
      <c r="AE146" s="58">
        <f t="shared" ca="1" si="33"/>
        <v>-0.68191999197006203</v>
      </c>
      <c r="AF146" s="58">
        <f t="shared" ca="1" si="33"/>
        <v>0</v>
      </c>
      <c r="AG146" s="58">
        <f t="shared" ca="1" si="33"/>
        <v>0</v>
      </c>
      <c r="AH146" s="59"/>
      <c r="AI146" s="60">
        <v>5</v>
      </c>
      <c r="AJ146" s="59">
        <f t="shared" ref="AJ146:AJ209" ca="1" si="39">IF($C$5=1,IF(G146&lt;&gt;"",15,0),IF(H146&lt;&gt;"",15,0))</f>
        <v>15</v>
      </c>
    </row>
    <row r="147" spans="1:36" ht="13.8" x14ac:dyDescent="0.3">
      <c r="A147" s="54" t="str">
        <f t="shared" ca="1" si="37"/>
        <v>com_27_3</v>
      </c>
      <c r="B147" s="54">
        <f t="shared" ca="1" si="37"/>
        <v>-1.73696005344391</v>
      </c>
      <c r="C147" s="54">
        <f t="shared" ca="1" si="37"/>
        <v>-0.71043998003006004</v>
      </c>
      <c r="D147" s="54">
        <f t="shared" ca="1" si="37"/>
        <v>0.74839997291564897</v>
      </c>
      <c r="E147" s="13"/>
      <c r="F147" s="49">
        <v>131</v>
      </c>
      <c r="G147" s="61" t="str">
        <f t="shared" ca="1" si="38"/>
        <v>com</v>
      </c>
      <c r="H147" s="55"/>
      <c r="I147" s="55"/>
      <c r="J147" s="13"/>
      <c r="K147" s="58">
        <f t="shared" ca="1" si="35"/>
        <v>0</v>
      </c>
      <c r="L147" s="58">
        <f t="shared" ca="1" si="34"/>
        <v>0</v>
      </c>
      <c r="M147" s="58">
        <f t="shared" ca="1" si="34"/>
        <v>0</v>
      </c>
      <c r="N147" s="58">
        <f t="shared" ca="1" si="34"/>
        <v>0</v>
      </c>
      <c r="O147" s="58">
        <f t="shared" ca="1" si="34"/>
        <v>0</v>
      </c>
      <c r="P147" s="58">
        <f t="shared" ca="1" si="34"/>
        <v>0</v>
      </c>
      <c r="Q147" s="58">
        <f t="shared" ca="1" si="34"/>
        <v>0</v>
      </c>
      <c r="R147" s="58">
        <f t="shared" ca="1" si="34"/>
        <v>0</v>
      </c>
      <c r="S147" s="58">
        <f t="shared" ca="1" si="34"/>
        <v>-1.73696005344391</v>
      </c>
      <c r="T147" s="58">
        <f t="shared" ca="1" si="34"/>
        <v>0</v>
      </c>
      <c r="U147" s="58">
        <f t="shared" ca="1" si="34"/>
        <v>0</v>
      </c>
      <c r="V147" s="58"/>
      <c r="W147" s="58">
        <f t="shared" ca="1" si="32"/>
        <v>0</v>
      </c>
      <c r="X147" s="58">
        <f t="shared" ca="1" si="32"/>
        <v>0</v>
      </c>
      <c r="Y147" s="58">
        <f t="shared" ca="1" si="32"/>
        <v>0</v>
      </c>
      <c r="Z147" s="58">
        <f t="shared" ca="1" si="32"/>
        <v>0</v>
      </c>
      <c r="AA147" s="58">
        <f t="shared" ca="1" si="32"/>
        <v>0</v>
      </c>
      <c r="AB147" s="58">
        <f t="shared" ca="1" si="32"/>
        <v>0</v>
      </c>
      <c r="AC147" s="58">
        <f t="shared" ca="1" si="32"/>
        <v>0</v>
      </c>
      <c r="AD147" s="58">
        <f t="shared" ca="1" si="32"/>
        <v>0</v>
      </c>
      <c r="AE147" s="58">
        <f t="shared" ca="1" si="33"/>
        <v>-0.71043998003006004</v>
      </c>
      <c r="AF147" s="58">
        <f t="shared" ca="1" si="33"/>
        <v>0</v>
      </c>
      <c r="AG147" s="58">
        <f t="shared" ca="1" si="33"/>
        <v>0</v>
      </c>
      <c r="AH147" s="59"/>
      <c r="AI147" s="60">
        <v>5</v>
      </c>
      <c r="AJ147" s="59">
        <f t="shared" ca="1" si="39"/>
        <v>15</v>
      </c>
    </row>
    <row r="148" spans="1:36" ht="13.8" x14ac:dyDescent="0.3">
      <c r="A148" s="54" t="str">
        <f t="shared" ca="1" si="37"/>
        <v>com_27_4</v>
      </c>
      <c r="B148" s="54">
        <f t="shared" ca="1" si="37"/>
        <v>-1.7185699939727801</v>
      </c>
      <c r="C148" s="54">
        <f t="shared" ca="1" si="37"/>
        <v>-2.0046899318695099</v>
      </c>
      <c r="D148" s="54">
        <f t="shared" ca="1" si="37"/>
        <v>-1.21965003013611</v>
      </c>
      <c r="E148" s="13"/>
      <c r="F148" s="49">
        <v>132</v>
      </c>
      <c r="G148" s="61" t="str">
        <f t="shared" ca="1" si="38"/>
        <v>com</v>
      </c>
      <c r="H148" s="55"/>
      <c r="I148" s="55"/>
      <c r="J148" s="13"/>
      <c r="K148" s="58">
        <f t="shared" ca="1" si="35"/>
        <v>0</v>
      </c>
      <c r="L148" s="58">
        <f t="shared" ca="1" si="34"/>
        <v>0</v>
      </c>
      <c r="M148" s="58">
        <f t="shared" ca="1" si="34"/>
        <v>0</v>
      </c>
      <c r="N148" s="58">
        <f t="shared" ca="1" si="34"/>
        <v>0</v>
      </c>
      <c r="O148" s="58">
        <f t="shared" ca="1" si="34"/>
        <v>0</v>
      </c>
      <c r="P148" s="58">
        <f t="shared" ca="1" si="34"/>
        <v>0</v>
      </c>
      <c r="Q148" s="58">
        <f t="shared" ca="1" si="34"/>
        <v>0</v>
      </c>
      <c r="R148" s="58">
        <f t="shared" ca="1" si="34"/>
        <v>0</v>
      </c>
      <c r="S148" s="58">
        <f t="shared" ca="1" si="34"/>
        <v>-1.7185699939727801</v>
      </c>
      <c r="T148" s="58">
        <f t="shared" ca="1" si="34"/>
        <v>0</v>
      </c>
      <c r="U148" s="58">
        <f t="shared" ca="1" si="34"/>
        <v>0</v>
      </c>
      <c r="V148" s="58"/>
      <c r="W148" s="58">
        <f t="shared" ca="1" si="32"/>
        <v>0</v>
      </c>
      <c r="X148" s="58">
        <f t="shared" ca="1" si="32"/>
        <v>0</v>
      </c>
      <c r="Y148" s="58">
        <f t="shared" ca="1" si="32"/>
        <v>0</v>
      </c>
      <c r="Z148" s="58">
        <f t="shared" ca="1" si="32"/>
        <v>0</v>
      </c>
      <c r="AA148" s="58">
        <f t="shared" ca="1" si="32"/>
        <v>0</v>
      </c>
      <c r="AB148" s="58">
        <f t="shared" ca="1" si="32"/>
        <v>0</v>
      </c>
      <c r="AC148" s="58">
        <f t="shared" ca="1" si="32"/>
        <v>0</v>
      </c>
      <c r="AD148" s="58">
        <f t="shared" ca="1" si="32"/>
        <v>0</v>
      </c>
      <c r="AE148" s="58">
        <f t="shared" ca="1" si="33"/>
        <v>-2.0046899318695099</v>
      </c>
      <c r="AF148" s="58">
        <f t="shared" ca="1" si="33"/>
        <v>0</v>
      </c>
      <c r="AG148" s="58">
        <f t="shared" ca="1" si="33"/>
        <v>0</v>
      </c>
      <c r="AH148" s="59"/>
      <c r="AI148" s="60">
        <v>5</v>
      </c>
      <c r="AJ148" s="59">
        <f t="shared" ca="1" si="39"/>
        <v>15</v>
      </c>
    </row>
    <row r="149" spans="1:36" ht="13.8" x14ac:dyDescent="0.3">
      <c r="A149" s="54" t="str">
        <f t="shared" ca="1" si="37"/>
        <v>com_27_5</v>
      </c>
      <c r="B149" s="54">
        <f t="shared" ca="1" si="37"/>
        <v>-2.30419993400574</v>
      </c>
      <c r="C149" s="54">
        <f t="shared" ca="1" si="37"/>
        <v>-1.01057004928589</v>
      </c>
      <c r="D149" s="54">
        <f t="shared" ca="1" si="37"/>
        <v>-2.5304899215698198</v>
      </c>
      <c r="E149" s="13"/>
      <c r="F149" s="49">
        <v>133</v>
      </c>
      <c r="G149" s="61" t="str">
        <f t="shared" ca="1" si="38"/>
        <v>com</v>
      </c>
      <c r="H149" s="55"/>
      <c r="I149" s="55"/>
      <c r="J149" s="13"/>
      <c r="K149" s="58">
        <f t="shared" ca="1" si="35"/>
        <v>0</v>
      </c>
      <c r="L149" s="58">
        <f t="shared" ca="1" si="34"/>
        <v>0</v>
      </c>
      <c r="M149" s="58">
        <f t="shared" ca="1" si="34"/>
        <v>0</v>
      </c>
      <c r="N149" s="58">
        <f t="shared" ca="1" si="34"/>
        <v>0</v>
      </c>
      <c r="O149" s="58">
        <f t="shared" ca="1" si="34"/>
        <v>0</v>
      </c>
      <c r="P149" s="58">
        <f t="shared" ca="1" si="34"/>
        <v>0</v>
      </c>
      <c r="Q149" s="58">
        <f t="shared" ca="1" si="34"/>
        <v>0</v>
      </c>
      <c r="R149" s="58">
        <f t="shared" ca="1" si="34"/>
        <v>0</v>
      </c>
      <c r="S149" s="58">
        <f t="shared" ca="1" si="34"/>
        <v>-2.30419993400574</v>
      </c>
      <c r="T149" s="58">
        <f t="shared" ca="1" si="34"/>
        <v>0</v>
      </c>
      <c r="U149" s="58">
        <f t="shared" ca="1" si="34"/>
        <v>0</v>
      </c>
      <c r="V149" s="58"/>
      <c r="W149" s="58">
        <f t="shared" ca="1" si="32"/>
        <v>0</v>
      </c>
      <c r="X149" s="58">
        <f t="shared" ca="1" si="32"/>
        <v>0</v>
      </c>
      <c r="Y149" s="58">
        <f t="shared" ca="1" si="32"/>
        <v>0</v>
      </c>
      <c r="Z149" s="58">
        <f t="shared" ca="1" si="32"/>
        <v>0</v>
      </c>
      <c r="AA149" s="58">
        <f t="shared" ca="1" si="32"/>
        <v>0</v>
      </c>
      <c r="AB149" s="58">
        <f t="shared" ca="1" si="32"/>
        <v>0</v>
      </c>
      <c r="AC149" s="58">
        <f t="shared" ca="1" si="32"/>
        <v>0</v>
      </c>
      <c r="AD149" s="58">
        <f t="shared" ca="1" si="32"/>
        <v>0</v>
      </c>
      <c r="AE149" s="58">
        <f t="shared" ca="1" si="33"/>
        <v>-1.01057004928589</v>
      </c>
      <c r="AF149" s="58">
        <f t="shared" ca="1" si="33"/>
        <v>0</v>
      </c>
      <c r="AG149" s="58">
        <f t="shared" ca="1" si="33"/>
        <v>0</v>
      </c>
      <c r="AH149" s="59"/>
      <c r="AI149" s="60">
        <v>5</v>
      </c>
      <c r="AJ149" s="59">
        <f t="shared" ca="1" si="39"/>
        <v>15</v>
      </c>
    </row>
    <row r="150" spans="1:36" ht="13.8" x14ac:dyDescent="0.3">
      <c r="A150" s="54" t="str">
        <f t="shared" ca="1" si="37"/>
        <v>iss_28_1</v>
      </c>
      <c r="B150" s="54">
        <f t="shared" ca="1" si="37"/>
        <v>-0.41795000433921797</v>
      </c>
      <c r="C150" s="54">
        <f t="shared" ca="1" si="37"/>
        <v>-1.4295899868011499</v>
      </c>
      <c r="D150" s="54">
        <f t="shared" ca="1" si="37"/>
        <v>-0.24232999980449699</v>
      </c>
      <c r="E150" s="13"/>
      <c r="F150" s="49">
        <v>134</v>
      </c>
      <c r="G150" s="61" t="str">
        <f t="shared" ca="1" si="38"/>
        <v>iss</v>
      </c>
      <c r="H150" s="55"/>
      <c r="I150" s="55"/>
      <c r="J150" s="13"/>
      <c r="K150" s="58">
        <f t="shared" ca="1" si="35"/>
        <v>0</v>
      </c>
      <c r="L150" s="58">
        <f t="shared" ca="1" si="34"/>
        <v>0</v>
      </c>
      <c r="M150" s="58">
        <f t="shared" ca="1" si="34"/>
        <v>0</v>
      </c>
      <c r="N150" s="58">
        <f t="shared" ca="1" si="34"/>
        <v>0</v>
      </c>
      <c r="O150" s="58">
        <f t="shared" ca="1" si="34"/>
        <v>0</v>
      </c>
      <c r="P150" s="58">
        <f t="shared" ca="1" si="34"/>
        <v>-0.41795000433921797</v>
      </c>
      <c r="Q150" s="58">
        <f t="shared" ca="1" si="34"/>
        <v>0</v>
      </c>
      <c r="R150" s="58">
        <f t="shared" ca="1" si="34"/>
        <v>0</v>
      </c>
      <c r="S150" s="58">
        <f t="shared" ca="1" si="34"/>
        <v>0</v>
      </c>
      <c r="T150" s="58">
        <f t="shared" ca="1" si="34"/>
        <v>0</v>
      </c>
      <c r="U150" s="58">
        <f t="shared" ca="1" si="34"/>
        <v>0</v>
      </c>
      <c r="V150" s="58"/>
      <c r="W150" s="58">
        <f t="shared" ca="1" si="32"/>
        <v>0</v>
      </c>
      <c r="X150" s="58">
        <f t="shared" ca="1" si="32"/>
        <v>0</v>
      </c>
      <c r="Y150" s="58">
        <f t="shared" ca="1" si="32"/>
        <v>0</v>
      </c>
      <c r="Z150" s="58">
        <f t="shared" ca="1" si="32"/>
        <v>0</v>
      </c>
      <c r="AA150" s="58">
        <f t="shared" ca="1" si="32"/>
        <v>0</v>
      </c>
      <c r="AB150" s="58">
        <f t="shared" ca="1" si="32"/>
        <v>-1.4295899868011499</v>
      </c>
      <c r="AC150" s="58">
        <f t="shared" ca="1" si="32"/>
        <v>0</v>
      </c>
      <c r="AD150" s="58">
        <f t="shared" ca="1" si="32"/>
        <v>0</v>
      </c>
      <c r="AE150" s="58">
        <f t="shared" ca="1" si="33"/>
        <v>0</v>
      </c>
      <c r="AF150" s="58">
        <f t="shared" ca="1" si="33"/>
        <v>0</v>
      </c>
      <c r="AG150" s="58">
        <f t="shared" ca="1" si="33"/>
        <v>0</v>
      </c>
      <c r="AH150" s="59"/>
      <c r="AI150" s="60">
        <v>5</v>
      </c>
      <c r="AJ150" s="59">
        <f t="shared" ca="1" si="39"/>
        <v>15</v>
      </c>
    </row>
    <row r="151" spans="1:36" ht="13.8" x14ac:dyDescent="0.3">
      <c r="A151" s="54" t="str">
        <f t="shared" ca="1" si="37"/>
        <v>iss_28_2</v>
      </c>
      <c r="B151" s="54">
        <f t="shared" ca="1" si="37"/>
        <v>0.17815999686718001</v>
      </c>
      <c r="C151" s="54">
        <f t="shared" ca="1" si="37"/>
        <v>-0.53127998113632202</v>
      </c>
      <c r="D151" s="54">
        <f t="shared" ca="1" si="37"/>
        <v>1.3122700452804601</v>
      </c>
      <c r="E151" s="13"/>
      <c r="F151" s="49">
        <v>135</v>
      </c>
      <c r="G151" s="61" t="str">
        <f t="shared" ca="1" si="38"/>
        <v>iss</v>
      </c>
      <c r="H151" s="55"/>
      <c r="I151" s="55"/>
      <c r="J151" s="13"/>
      <c r="K151" s="58">
        <f t="shared" ca="1" si="35"/>
        <v>0</v>
      </c>
      <c r="L151" s="58">
        <f t="shared" ca="1" si="34"/>
        <v>0</v>
      </c>
      <c r="M151" s="58">
        <f t="shared" ca="1" si="34"/>
        <v>0</v>
      </c>
      <c r="N151" s="58">
        <f t="shared" ca="1" si="34"/>
        <v>0</v>
      </c>
      <c r="O151" s="58">
        <f t="shared" ca="1" si="34"/>
        <v>0</v>
      </c>
      <c r="P151" s="58">
        <f t="shared" ca="1" si="34"/>
        <v>0.17815999686718001</v>
      </c>
      <c r="Q151" s="58">
        <f t="shared" ca="1" si="34"/>
        <v>0</v>
      </c>
      <c r="R151" s="58">
        <f t="shared" ca="1" si="34"/>
        <v>0</v>
      </c>
      <c r="S151" s="58">
        <f t="shared" ca="1" si="34"/>
        <v>0</v>
      </c>
      <c r="T151" s="58">
        <f t="shared" ca="1" si="34"/>
        <v>0</v>
      </c>
      <c r="U151" s="58">
        <f t="shared" ca="1" si="34"/>
        <v>0</v>
      </c>
      <c r="V151" s="58"/>
      <c r="W151" s="58">
        <f t="shared" ca="1" si="32"/>
        <v>0</v>
      </c>
      <c r="X151" s="58">
        <f t="shared" ca="1" si="32"/>
        <v>0</v>
      </c>
      <c r="Y151" s="58">
        <f t="shared" ca="1" si="32"/>
        <v>0</v>
      </c>
      <c r="Z151" s="58">
        <f t="shared" ca="1" si="32"/>
        <v>0</v>
      </c>
      <c r="AA151" s="58">
        <f t="shared" ca="1" si="32"/>
        <v>0</v>
      </c>
      <c r="AB151" s="58">
        <f t="shared" ca="1" si="32"/>
        <v>-0.53127998113632202</v>
      </c>
      <c r="AC151" s="58">
        <f t="shared" ca="1" si="32"/>
        <v>0</v>
      </c>
      <c r="AD151" s="58">
        <f t="shared" ca="1" si="32"/>
        <v>0</v>
      </c>
      <c r="AE151" s="58">
        <f t="shared" ca="1" si="33"/>
        <v>0</v>
      </c>
      <c r="AF151" s="58">
        <f t="shared" ca="1" si="33"/>
        <v>0</v>
      </c>
      <c r="AG151" s="58">
        <f t="shared" ca="1" si="33"/>
        <v>0</v>
      </c>
      <c r="AH151" s="59"/>
      <c r="AI151" s="60">
        <v>5</v>
      </c>
      <c r="AJ151" s="59">
        <f t="shared" ca="1" si="39"/>
        <v>15</v>
      </c>
    </row>
    <row r="152" spans="1:36" ht="13.8" x14ac:dyDescent="0.3">
      <c r="A152" s="54" t="str">
        <f t="shared" ca="1" si="37"/>
        <v>iss_28_3</v>
      </c>
      <c r="B152" s="54">
        <f t="shared" ca="1" si="37"/>
        <v>-2.44117999076843</v>
      </c>
      <c r="C152" s="54">
        <f t="shared" ca="1" si="37"/>
        <v>-0.26629000902175898</v>
      </c>
      <c r="D152" s="54">
        <f t="shared" ca="1" si="37"/>
        <v>0.40773999691009499</v>
      </c>
      <c r="E152" s="13"/>
      <c r="F152" s="49">
        <v>136</v>
      </c>
      <c r="G152" s="61" t="str">
        <f t="shared" ca="1" si="38"/>
        <v>iss</v>
      </c>
      <c r="H152" s="55"/>
      <c r="I152" s="55"/>
      <c r="J152" s="13"/>
      <c r="K152" s="58">
        <f t="shared" ca="1" si="35"/>
        <v>0</v>
      </c>
      <c r="L152" s="58">
        <f t="shared" ca="1" si="34"/>
        <v>0</v>
      </c>
      <c r="M152" s="58">
        <f t="shared" ca="1" si="34"/>
        <v>0</v>
      </c>
      <c r="N152" s="58">
        <f t="shared" ca="1" si="34"/>
        <v>0</v>
      </c>
      <c r="O152" s="58">
        <f t="shared" ca="1" si="34"/>
        <v>0</v>
      </c>
      <c r="P152" s="58">
        <f t="shared" ca="1" si="34"/>
        <v>-2.44117999076843</v>
      </c>
      <c r="Q152" s="58">
        <f t="shared" ca="1" si="34"/>
        <v>0</v>
      </c>
      <c r="R152" s="58">
        <f t="shared" ca="1" si="34"/>
        <v>0</v>
      </c>
      <c r="S152" s="58">
        <f t="shared" ca="1" si="34"/>
        <v>0</v>
      </c>
      <c r="T152" s="58">
        <f t="shared" ca="1" si="34"/>
        <v>0</v>
      </c>
      <c r="U152" s="58">
        <f t="shared" ca="1" si="34"/>
        <v>0</v>
      </c>
      <c r="V152" s="58"/>
      <c r="W152" s="58">
        <f t="shared" ca="1" si="32"/>
        <v>0</v>
      </c>
      <c r="X152" s="58">
        <f t="shared" ca="1" si="32"/>
        <v>0</v>
      </c>
      <c r="Y152" s="58">
        <f t="shared" ca="1" si="32"/>
        <v>0</v>
      </c>
      <c r="Z152" s="58">
        <f t="shared" ca="1" si="32"/>
        <v>0</v>
      </c>
      <c r="AA152" s="58">
        <f t="shared" ca="1" si="32"/>
        <v>0</v>
      </c>
      <c r="AB152" s="58">
        <f t="shared" ca="1" si="32"/>
        <v>-0.26629000902175898</v>
      </c>
      <c r="AC152" s="58">
        <f t="shared" ca="1" si="32"/>
        <v>0</v>
      </c>
      <c r="AD152" s="58">
        <f t="shared" ca="1" si="32"/>
        <v>0</v>
      </c>
      <c r="AE152" s="58">
        <f t="shared" ca="1" si="33"/>
        <v>0</v>
      </c>
      <c r="AF152" s="58">
        <f t="shared" ca="1" si="33"/>
        <v>0</v>
      </c>
      <c r="AG152" s="58">
        <f t="shared" ca="1" si="33"/>
        <v>0</v>
      </c>
      <c r="AH152" s="59"/>
      <c r="AI152" s="60">
        <v>5</v>
      </c>
      <c r="AJ152" s="59">
        <f t="shared" ca="1" si="39"/>
        <v>15</v>
      </c>
    </row>
    <row r="153" spans="1:36" ht="13.8" x14ac:dyDescent="0.3">
      <c r="A153" s="54" t="str">
        <f t="shared" ca="1" si="37"/>
        <v>iss_28_4</v>
      </c>
      <c r="B153" s="54">
        <f t="shared" ca="1" si="37"/>
        <v>-2.44038009643555</v>
      </c>
      <c r="C153" s="54">
        <f t="shared" ca="1" si="37"/>
        <v>-0.94994997978210405</v>
      </c>
      <c r="D153" s="54">
        <f t="shared" ca="1" si="37"/>
        <v>0.438309997320175</v>
      </c>
      <c r="E153" s="13"/>
      <c r="F153" s="49">
        <v>137</v>
      </c>
      <c r="G153" s="61" t="str">
        <f t="shared" ca="1" si="38"/>
        <v>iss</v>
      </c>
      <c r="H153" s="55"/>
      <c r="I153" s="55"/>
      <c r="J153" s="13"/>
      <c r="K153" s="58">
        <f t="shared" ca="1" si="35"/>
        <v>0</v>
      </c>
      <c r="L153" s="58">
        <f t="shared" ca="1" si="34"/>
        <v>0</v>
      </c>
      <c r="M153" s="58">
        <f t="shared" ca="1" si="34"/>
        <v>0</v>
      </c>
      <c r="N153" s="58">
        <f t="shared" ca="1" si="34"/>
        <v>0</v>
      </c>
      <c r="O153" s="58">
        <f t="shared" ca="1" si="34"/>
        <v>0</v>
      </c>
      <c r="P153" s="58">
        <f t="shared" ca="1" si="34"/>
        <v>-2.44038009643555</v>
      </c>
      <c r="Q153" s="58">
        <f t="shared" ca="1" si="34"/>
        <v>0</v>
      </c>
      <c r="R153" s="58">
        <f t="shared" ca="1" si="34"/>
        <v>0</v>
      </c>
      <c r="S153" s="58">
        <f t="shared" ca="1" si="34"/>
        <v>0</v>
      </c>
      <c r="T153" s="58">
        <f t="shared" ca="1" si="34"/>
        <v>0</v>
      </c>
      <c r="U153" s="58">
        <f t="shared" ca="1" si="34"/>
        <v>0</v>
      </c>
      <c r="V153" s="58"/>
      <c r="W153" s="58">
        <f t="shared" ca="1" si="32"/>
        <v>0</v>
      </c>
      <c r="X153" s="58">
        <f t="shared" ca="1" si="32"/>
        <v>0</v>
      </c>
      <c r="Y153" s="58">
        <f t="shared" ca="1" si="32"/>
        <v>0</v>
      </c>
      <c r="Z153" s="58">
        <f t="shared" ca="1" si="32"/>
        <v>0</v>
      </c>
      <c r="AA153" s="58">
        <f t="shared" ca="1" si="32"/>
        <v>0</v>
      </c>
      <c r="AB153" s="58">
        <f t="shared" ca="1" si="32"/>
        <v>-0.94994997978210405</v>
      </c>
      <c r="AC153" s="58">
        <f t="shared" ca="1" si="32"/>
        <v>0</v>
      </c>
      <c r="AD153" s="58">
        <f t="shared" ca="1" si="32"/>
        <v>0</v>
      </c>
      <c r="AE153" s="58">
        <f t="shared" ca="1" si="33"/>
        <v>0</v>
      </c>
      <c r="AF153" s="58">
        <f t="shared" ca="1" si="33"/>
        <v>0</v>
      </c>
      <c r="AG153" s="58">
        <f t="shared" ca="1" si="33"/>
        <v>0</v>
      </c>
      <c r="AH153" s="59"/>
      <c r="AI153" s="60">
        <v>5</v>
      </c>
      <c r="AJ153" s="59">
        <f t="shared" ca="1" si="39"/>
        <v>15</v>
      </c>
    </row>
    <row r="154" spans="1:36" ht="13.8" x14ac:dyDescent="0.3">
      <c r="A154" s="54" t="str">
        <f t="shared" ca="1" si="37"/>
        <v>iss_28_5</v>
      </c>
      <c r="B154" s="54">
        <f t="shared" ca="1" si="37"/>
        <v>-2.2809200286865199</v>
      </c>
      <c r="C154" s="54">
        <f t="shared" ca="1" si="37"/>
        <v>-0.95032000541687001</v>
      </c>
      <c r="D154" s="54">
        <f t="shared" ca="1" si="37"/>
        <v>-1.99247002601624</v>
      </c>
      <c r="E154" s="13"/>
      <c r="F154" s="49">
        <v>138</v>
      </c>
      <c r="G154" s="61" t="str">
        <f t="shared" ca="1" si="38"/>
        <v>iss</v>
      </c>
      <c r="H154" s="55"/>
      <c r="I154" s="55"/>
      <c r="J154" s="13"/>
      <c r="K154" s="58">
        <f t="shared" ca="1" si="35"/>
        <v>0</v>
      </c>
      <c r="L154" s="58">
        <f t="shared" ca="1" si="34"/>
        <v>0</v>
      </c>
      <c r="M154" s="58">
        <f t="shared" ca="1" si="34"/>
        <v>0</v>
      </c>
      <c r="N154" s="58">
        <f t="shared" ca="1" si="34"/>
        <v>0</v>
      </c>
      <c r="O154" s="58">
        <f t="shared" ca="1" si="34"/>
        <v>0</v>
      </c>
      <c r="P154" s="58">
        <f t="shared" ca="1" si="34"/>
        <v>-2.2809200286865199</v>
      </c>
      <c r="Q154" s="58">
        <f t="shared" ca="1" si="34"/>
        <v>0</v>
      </c>
      <c r="R154" s="58">
        <f t="shared" ca="1" si="34"/>
        <v>0</v>
      </c>
      <c r="S154" s="58">
        <f t="shared" ca="1" si="34"/>
        <v>0</v>
      </c>
      <c r="T154" s="58">
        <f t="shared" ca="1" si="34"/>
        <v>0</v>
      </c>
      <c r="U154" s="58">
        <f t="shared" ca="1" si="34"/>
        <v>0</v>
      </c>
      <c r="V154" s="58"/>
      <c r="W154" s="58">
        <f t="shared" ca="1" si="32"/>
        <v>0</v>
      </c>
      <c r="X154" s="58">
        <f t="shared" ca="1" si="32"/>
        <v>0</v>
      </c>
      <c r="Y154" s="58">
        <f t="shared" ca="1" si="32"/>
        <v>0</v>
      </c>
      <c r="Z154" s="58">
        <f t="shared" ca="1" si="32"/>
        <v>0</v>
      </c>
      <c r="AA154" s="58">
        <f t="shared" ca="1" si="32"/>
        <v>0</v>
      </c>
      <c r="AB154" s="58">
        <f t="shared" ca="1" si="32"/>
        <v>-0.95032000541687001</v>
      </c>
      <c r="AC154" s="58">
        <f t="shared" ca="1" si="32"/>
        <v>0</v>
      </c>
      <c r="AD154" s="58">
        <f t="shared" ca="1" si="32"/>
        <v>0</v>
      </c>
      <c r="AE154" s="58">
        <f t="shared" ca="1" si="33"/>
        <v>0</v>
      </c>
      <c r="AF154" s="58">
        <f t="shared" ca="1" si="33"/>
        <v>0</v>
      </c>
      <c r="AG154" s="58">
        <f t="shared" ca="1" si="33"/>
        <v>0</v>
      </c>
      <c r="AH154" s="59"/>
      <c r="AI154" s="60">
        <v>5</v>
      </c>
      <c r="AJ154" s="59">
        <f t="shared" ca="1" si="39"/>
        <v>15</v>
      </c>
    </row>
    <row r="155" spans="1:36" ht="13.8" x14ac:dyDescent="0.3">
      <c r="A155" s="54" t="str">
        <f t="shared" ca="1" si="37"/>
        <v>iss_29_1</v>
      </c>
      <c r="B155" s="54">
        <f t="shared" ca="1" si="37"/>
        <v>-0.88183999061584495</v>
      </c>
      <c r="C155" s="54">
        <f t="shared" ca="1" si="37"/>
        <v>-1.9719999283552201E-2</v>
      </c>
      <c r="D155" s="54">
        <f t="shared" ca="1" si="37"/>
        <v>-0.23863999545574199</v>
      </c>
      <c r="E155" s="13"/>
      <c r="F155" s="49">
        <v>139</v>
      </c>
      <c r="G155" s="61" t="str">
        <f t="shared" ca="1" si="38"/>
        <v>iss</v>
      </c>
      <c r="H155" s="55"/>
      <c r="I155" s="55"/>
      <c r="J155" s="13"/>
      <c r="K155" s="58">
        <f t="shared" ca="1" si="35"/>
        <v>0</v>
      </c>
      <c r="L155" s="58">
        <f t="shared" ca="1" si="34"/>
        <v>0</v>
      </c>
      <c r="M155" s="58">
        <f t="shared" ca="1" si="34"/>
        <v>0</v>
      </c>
      <c r="N155" s="58">
        <f t="shared" ca="1" si="34"/>
        <v>0</v>
      </c>
      <c r="O155" s="58">
        <f t="shared" ca="1" si="34"/>
        <v>0</v>
      </c>
      <c r="P155" s="58">
        <f t="shared" ca="1" si="34"/>
        <v>-0.88183999061584495</v>
      </c>
      <c r="Q155" s="58">
        <f t="shared" ca="1" si="34"/>
        <v>0</v>
      </c>
      <c r="R155" s="58">
        <f t="shared" ca="1" si="34"/>
        <v>0</v>
      </c>
      <c r="S155" s="58">
        <f t="shared" ca="1" si="34"/>
        <v>0</v>
      </c>
      <c r="T155" s="58">
        <f t="shared" ca="1" si="34"/>
        <v>0</v>
      </c>
      <c r="U155" s="58">
        <f t="shared" ca="1" si="34"/>
        <v>0</v>
      </c>
      <c r="V155" s="58"/>
      <c r="W155" s="58">
        <f t="shared" ca="1" si="32"/>
        <v>0</v>
      </c>
      <c r="X155" s="58">
        <f t="shared" ref="X155:AD178" ca="1" si="40">IF($C$5=1,IF($G155=L$13,$C155,0),IF($H155=L$14,$C155,0))</f>
        <v>0</v>
      </c>
      <c r="Y155" s="58">
        <f t="shared" ca="1" si="40"/>
        <v>0</v>
      </c>
      <c r="Z155" s="58">
        <f t="shared" ca="1" si="40"/>
        <v>0</v>
      </c>
      <c r="AA155" s="58">
        <f t="shared" ca="1" si="40"/>
        <v>0</v>
      </c>
      <c r="AB155" s="58">
        <f t="shared" ca="1" si="40"/>
        <v>-1.9719999283552201E-2</v>
      </c>
      <c r="AC155" s="58">
        <f t="shared" ca="1" si="40"/>
        <v>0</v>
      </c>
      <c r="AD155" s="58">
        <f t="shared" ca="1" si="40"/>
        <v>0</v>
      </c>
      <c r="AE155" s="58">
        <f t="shared" ca="1" si="33"/>
        <v>0</v>
      </c>
      <c r="AF155" s="58">
        <f t="shared" ca="1" si="33"/>
        <v>0</v>
      </c>
      <c r="AG155" s="58">
        <f t="shared" ca="1" si="33"/>
        <v>0</v>
      </c>
      <c r="AH155" s="59"/>
      <c r="AI155" s="60">
        <v>5</v>
      </c>
      <c r="AJ155" s="59">
        <f t="shared" ca="1" si="39"/>
        <v>15</v>
      </c>
    </row>
    <row r="156" spans="1:36" ht="13.8" x14ac:dyDescent="0.3">
      <c r="A156" s="54" t="str">
        <f t="shared" ca="1" si="37"/>
        <v>iss_29_2</v>
      </c>
      <c r="B156" s="54">
        <f t="shared" ca="1" si="37"/>
        <v>0.71714001893997203</v>
      </c>
      <c r="C156" s="54">
        <f t="shared" ca="1" si="37"/>
        <v>-1.43891000747681</v>
      </c>
      <c r="D156" s="54">
        <f t="shared" ca="1" si="37"/>
        <v>-0.92079997062683105</v>
      </c>
      <c r="E156" s="13"/>
      <c r="F156" s="49">
        <v>140</v>
      </c>
      <c r="G156" s="61" t="str">
        <f t="shared" ca="1" si="38"/>
        <v>iss</v>
      </c>
      <c r="H156" s="55"/>
      <c r="I156" s="55"/>
      <c r="J156" s="13"/>
      <c r="K156" s="58">
        <f t="shared" ca="1" si="35"/>
        <v>0</v>
      </c>
      <c r="L156" s="58">
        <f t="shared" ca="1" si="34"/>
        <v>0</v>
      </c>
      <c r="M156" s="58">
        <f t="shared" ca="1" si="34"/>
        <v>0</v>
      </c>
      <c r="N156" s="58">
        <f t="shared" ca="1" si="34"/>
        <v>0</v>
      </c>
      <c r="O156" s="58">
        <f t="shared" ca="1" si="34"/>
        <v>0</v>
      </c>
      <c r="P156" s="58">
        <f t="shared" ca="1" si="34"/>
        <v>0.71714001893997203</v>
      </c>
      <c r="Q156" s="58">
        <f t="shared" ca="1" si="34"/>
        <v>0</v>
      </c>
      <c r="R156" s="58">
        <f t="shared" ca="1" si="34"/>
        <v>0</v>
      </c>
      <c r="S156" s="58">
        <f t="shared" ca="1" si="34"/>
        <v>0</v>
      </c>
      <c r="T156" s="58">
        <f t="shared" ca="1" si="34"/>
        <v>0</v>
      </c>
      <c r="U156" s="58">
        <f t="shared" ca="1" si="34"/>
        <v>0</v>
      </c>
      <c r="V156" s="58"/>
      <c r="W156" s="58">
        <f t="shared" ref="W156:W178" ca="1" si="41">IF($C$5=1,IF($G156=K$13,$C156,0),IF($H156=K$14,$C156,0))</f>
        <v>0</v>
      </c>
      <c r="X156" s="58">
        <f t="shared" ca="1" si="40"/>
        <v>0</v>
      </c>
      <c r="Y156" s="58">
        <f t="shared" ca="1" si="40"/>
        <v>0</v>
      </c>
      <c r="Z156" s="58">
        <f t="shared" ca="1" si="40"/>
        <v>0</v>
      </c>
      <c r="AA156" s="58">
        <f t="shared" ca="1" si="40"/>
        <v>0</v>
      </c>
      <c r="AB156" s="58">
        <f t="shared" ca="1" si="40"/>
        <v>-1.43891000747681</v>
      </c>
      <c r="AC156" s="58">
        <f t="shared" ca="1" si="40"/>
        <v>0</v>
      </c>
      <c r="AD156" s="58">
        <f t="shared" ca="1" si="40"/>
        <v>0</v>
      </c>
      <c r="AE156" s="58">
        <f t="shared" ca="1" si="33"/>
        <v>0</v>
      </c>
      <c r="AF156" s="58">
        <f t="shared" ca="1" si="33"/>
        <v>0</v>
      </c>
      <c r="AG156" s="58">
        <f t="shared" ca="1" si="33"/>
        <v>0</v>
      </c>
      <c r="AH156" s="59"/>
      <c r="AI156" s="60">
        <v>5</v>
      </c>
      <c r="AJ156" s="59">
        <f t="shared" ca="1" si="39"/>
        <v>15</v>
      </c>
    </row>
    <row r="157" spans="1:36" ht="13.8" x14ac:dyDescent="0.3">
      <c r="A157" s="54" t="str">
        <f t="shared" ca="1" si="37"/>
        <v>iss_29_3</v>
      </c>
      <c r="B157" s="54">
        <f t="shared" ca="1" si="37"/>
        <v>0.92565000057220503</v>
      </c>
      <c r="C157" s="54">
        <f t="shared" ca="1" si="37"/>
        <v>-1.5318299531936601</v>
      </c>
      <c r="D157" s="54">
        <f t="shared" ca="1" si="37"/>
        <v>0.512539982795715</v>
      </c>
      <c r="E157" s="13"/>
      <c r="F157" s="49">
        <v>141</v>
      </c>
      <c r="G157" s="61" t="str">
        <f t="shared" ca="1" si="38"/>
        <v>iss</v>
      </c>
      <c r="H157" s="55"/>
      <c r="I157" s="55"/>
      <c r="J157" s="13"/>
      <c r="K157" s="58">
        <f t="shared" ca="1" si="35"/>
        <v>0</v>
      </c>
      <c r="L157" s="58">
        <f t="shared" ca="1" si="34"/>
        <v>0</v>
      </c>
      <c r="M157" s="58">
        <f t="shared" ca="1" si="34"/>
        <v>0</v>
      </c>
      <c r="N157" s="58">
        <f t="shared" ca="1" si="34"/>
        <v>0</v>
      </c>
      <c r="O157" s="58">
        <f t="shared" ca="1" si="34"/>
        <v>0</v>
      </c>
      <c r="P157" s="58">
        <f t="shared" ca="1" si="34"/>
        <v>0.92565000057220503</v>
      </c>
      <c r="Q157" s="58">
        <f t="shared" ca="1" si="34"/>
        <v>0</v>
      </c>
      <c r="R157" s="58">
        <f t="shared" ca="1" si="34"/>
        <v>0</v>
      </c>
      <c r="S157" s="58">
        <f t="shared" ca="1" si="34"/>
        <v>0</v>
      </c>
      <c r="T157" s="58">
        <f t="shared" ca="1" si="34"/>
        <v>0</v>
      </c>
      <c r="U157" s="58">
        <f t="shared" ca="1" si="34"/>
        <v>0</v>
      </c>
      <c r="V157" s="58"/>
      <c r="W157" s="58">
        <f t="shared" ca="1" si="41"/>
        <v>0</v>
      </c>
      <c r="X157" s="58">
        <f t="shared" ca="1" si="40"/>
        <v>0</v>
      </c>
      <c r="Y157" s="58">
        <f t="shared" ca="1" si="40"/>
        <v>0</v>
      </c>
      <c r="Z157" s="58">
        <f t="shared" ca="1" si="40"/>
        <v>0</v>
      </c>
      <c r="AA157" s="58">
        <f t="shared" ca="1" si="40"/>
        <v>0</v>
      </c>
      <c r="AB157" s="58">
        <f t="shared" ca="1" si="40"/>
        <v>-1.5318299531936601</v>
      </c>
      <c r="AC157" s="58">
        <f t="shared" ca="1" si="40"/>
        <v>0</v>
      </c>
      <c r="AD157" s="58">
        <f t="shared" ca="1" si="40"/>
        <v>0</v>
      </c>
      <c r="AE157" s="58">
        <f t="shared" ca="1" si="33"/>
        <v>0</v>
      </c>
      <c r="AF157" s="58">
        <f t="shared" ca="1" si="33"/>
        <v>0</v>
      </c>
      <c r="AG157" s="58">
        <f t="shared" ca="1" si="33"/>
        <v>0</v>
      </c>
      <c r="AH157" s="59"/>
      <c r="AI157" s="60">
        <v>5</v>
      </c>
      <c r="AJ157" s="59">
        <f t="shared" ca="1" si="39"/>
        <v>15</v>
      </c>
    </row>
    <row r="158" spans="1:36" ht="13.8" x14ac:dyDescent="0.3">
      <c r="A158" s="54" t="str">
        <f t="shared" ca="1" si="37"/>
        <v>iss_29_4</v>
      </c>
      <c r="B158" s="54">
        <f t="shared" ca="1" si="37"/>
        <v>2.33909010887146</v>
      </c>
      <c r="C158" s="54">
        <f t="shared" ca="1" si="37"/>
        <v>-2.2474501132965101</v>
      </c>
      <c r="D158" s="54">
        <f t="shared" ca="1" si="37"/>
        <v>-0.20543000102043199</v>
      </c>
      <c r="E158" s="13"/>
      <c r="F158" s="49">
        <v>142</v>
      </c>
      <c r="G158" s="61" t="str">
        <f t="shared" ca="1" si="38"/>
        <v>iss</v>
      </c>
      <c r="H158" s="55"/>
      <c r="I158" s="55"/>
      <c r="J158" s="13"/>
      <c r="K158" s="58">
        <f t="shared" ca="1" si="35"/>
        <v>0</v>
      </c>
      <c r="L158" s="58">
        <f t="shared" ca="1" si="34"/>
        <v>0</v>
      </c>
      <c r="M158" s="58">
        <f t="shared" ca="1" si="34"/>
        <v>0</v>
      </c>
      <c r="N158" s="58">
        <f t="shared" ca="1" si="34"/>
        <v>0</v>
      </c>
      <c r="O158" s="58">
        <f t="shared" ca="1" si="34"/>
        <v>0</v>
      </c>
      <c r="P158" s="58">
        <f t="shared" ca="1" si="34"/>
        <v>2.33909010887146</v>
      </c>
      <c r="Q158" s="58">
        <f t="shared" ca="1" si="34"/>
        <v>0</v>
      </c>
      <c r="R158" s="58">
        <f t="shared" ca="1" si="34"/>
        <v>0</v>
      </c>
      <c r="S158" s="58">
        <f t="shared" ca="1" si="34"/>
        <v>0</v>
      </c>
      <c r="T158" s="58">
        <f t="shared" ca="1" si="34"/>
        <v>0</v>
      </c>
      <c r="U158" s="58">
        <f t="shared" ca="1" si="34"/>
        <v>0</v>
      </c>
      <c r="V158" s="58"/>
      <c r="W158" s="58">
        <f t="shared" ca="1" si="41"/>
        <v>0</v>
      </c>
      <c r="X158" s="58">
        <f t="shared" ca="1" si="40"/>
        <v>0</v>
      </c>
      <c r="Y158" s="58">
        <f t="shared" ca="1" si="40"/>
        <v>0</v>
      </c>
      <c r="Z158" s="58">
        <f t="shared" ca="1" si="40"/>
        <v>0</v>
      </c>
      <c r="AA158" s="58">
        <f t="shared" ca="1" si="40"/>
        <v>0</v>
      </c>
      <c r="AB158" s="58">
        <f t="shared" ca="1" si="40"/>
        <v>-2.2474501132965101</v>
      </c>
      <c r="AC158" s="58">
        <f t="shared" ca="1" si="40"/>
        <v>0</v>
      </c>
      <c r="AD158" s="58">
        <f t="shared" ca="1" si="40"/>
        <v>0</v>
      </c>
      <c r="AE158" s="58">
        <f t="shared" ca="1" si="33"/>
        <v>0</v>
      </c>
      <c r="AF158" s="58">
        <f t="shared" ca="1" si="33"/>
        <v>0</v>
      </c>
      <c r="AG158" s="58">
        <f t="shared" ca="1" si="33"/>
        <v>0</v>
      </c>
      <c r="AH158" s="59"/>
      <c r="AI158" s="60">
        <v>5</v>
      </c>
      <c r="AJ158" s="59">
        <f t="shared" ca="1" si="39"/>
        <v>15</v>
      </c>
    </row>
    <row r="159" spans="1:36" ht="13.8" x14ac:dyDescent="0.3">
      <c r="A159" s="54" t="str">
        <f t="shared" ca="1" si="37"/>
        <v>iss_29_5</v>
      </c>
      <c r="B159" s="54">
        <f t="shared" ca="1" si="37"/>
        <v>2.9517199993133501</v>
      </c>
      <c r="C159" s="54">
        <f t="shared" ca="1" si="37"/>
        <v>-1.9682199954986599</v>
      </c>
      <c r="D159" s="54">
        <f t="shared" ca="1" si="37"/>
        <v>0.79733997583389304</v>
      </c>
      <c r="E159" s="13"/>
      <c r="F159" s="49">
        <v>143</v>
      </c>
      <c r="G159" s="61" t="str">
        <f t="shared" ca="1" si="38"/>
        <v>iss</v>
      </c>
      <c r="H159" s="55"/>
      <c r="I159" s="55"/>
      <c r="J159" s="13"/>
      <c r="K159" s="58">
        <f t="shared" ca="1" si="35"/>
        <v>0</v>
      </c>
      <c r="L159" s="58">
        <f t="shared" ca="1" si="34"/>
        <v>0</v>
      </c>
      <c r="M159" s="58">
        <f t="shared" ca="1" si="34"/>
        <v>0</v>
      </c>
      <c r="N159" s="58">
        <f t="shared" ca="1" si="34"/>
        <v>0</v>
      </c>
      <c r="O159" s="58">
        <f t="shared" ca="1" si="34"/>
        <v>0</v>
      </c>
      <c r="P159" s="58">
        <f t="shared" ca="1" si="34"/>
        <v>2.9517199993133501</v>
      </c>
      <c r="Q159" s="58">
        <f t="shared" ca="1" si="34"/>
        <v>0</v>
      </c>
      <c r="R159" s="58">
        <f t="shared" ca="1" si="34"/>
        <v>0</v>
      </c>
      <c r="S159" s="58">
        <f t="shared" ca="1" si="34"/>
        <v>0</v>
      </c>
      <c r="T159" s="58">
        <f t="shared" ca="1" si="34"/>
        <v>0</v>
      </c>
      <c r="U159" s="58">
        <f t="shared" ca="1" si="34"/>
        <v>0</v>
      </c>
      <c r="V159" s="58"/>
      <c r="W159" s="58">
        <f t="shared" ca="1" si="41"/>
        <v>0</v>
      </c>
      <c r="X159" s="58">
        <f t="shared" ca="1" si="40"/>
        <v>0</v>
      </c>
      <c r="Y159" s="58">
        <f t="shared" ca="1" si="40"/>
        <v>0</v>
      </c>
      <c r="Z159" s="58">
        <f t="shared" ca="1" si="40"/>
        <v>0</v>
      </c>
      <c r="AA159" s="58">
        <f t="shared" ca="1" si="40"/>
        <v>0</v>
      </c>
      <c r="AB159" s="58">
        <f t="shared" ca="1" si="40"/>
        <v>-1.9682199954986599</v>
      </c>
      <c r="AC159" s="58">
        <f t="shared" ca="1" si="40"/>
        <v>0</v>
      </c>
      <c r="AD159" s="58">
        <f t="shared" ca="1" si="40"/>
        <v>0</v>
      </c>
      <c r="AE159" s="58">
        <f t="shared" ca="1" si="33"/>
        <v>0</v>
      </c>
      <c r="AF159" s="58">
        <f t="shared" ca="1" si="33"/>
        <v>0</v>
      </c>
      <c r="AG159" s="58">
        <f t="shared" ca="1" si="33"/>
        <v>0</v>
      </c>
      <c r="AH159" s="59"/>
      <c r="AI159" s="60">
        <v>5</v>
      </c>
      <c r="AJ159" s="59">
        <f t="shared" ca="1" si="39"/>
        <v>15</v>
      </c>
    </row>
    <row r="160" spans="1:36" ht="13.8" x14ac:dyDescent="0.3">
      <c r="A160" s="54" t="str">
        <f t="shared" ca="1" si="37"/>
        <v>iss_30_1</v>
      </c>
      <c r="B160" s="54">
        <f t="shared" ca="1" si="37"/>
        <v>-0.132939994335175</v>
      </c>
      <c r="C160" s="54">
        <f t="shared" ca="1" si="37"/>
        <v>-2.5623199939727801</v>
      </c>
      <c r="D160" s="54">
        <f t="shared" ca="1" si="37"/>
        <v>-1.77532994747162</v>
      </c>
      <c r="E160" s="13"/>
      <c r="F160" s="49">
        <v>144</v>
      </c>
      <c r="G160" s="61" t="str">
        <f t="shared" ca="1" si="38"/>
        <v>iss</v>
      </c>
      <c r="H160" s="55"/>
      <c r="I160" s="55"/>
      <c r="J160" s="13"/>
      <c r="K160" s="58">
        <f t="shared" ca="1" si="35"/>
        <v>0</v>
      </c>
      <c r="L160" s="58">
        <f t="shared" ca="1" si="34"/>
        <v>0</v>
      </c>
      <c r="M160" s="58">
        <f t="shared" ca="1" si="34"/>
        <v>0</v>
      </c>
      <c r="N160" s="58">
        <f t="shared" ca="1" si="34"/>
        <v>0</v>
      </c>
      <c r="O160" s="58">
        <f t="shared" ca="1" si="34"/>
        <v>0</v>
      </c>
      <c r="P160" s="58">
        <f t="shared" ca="1" si="34"/>
        <v>-0.132939994335175</v>
      </c>
      <c r="Q160" s="58">
        <f t="shared" ca="1" si="34"/>
        <v>0</v>
      </c>
      <c r="R160" s="58">
        <f t="shared" ca="1" si="34"/>
        <v>0</v>
      </c>
      <c r="S160" s="58">
        <f t="shared" ca="1" si="34"/>
        <v>0</v>
      </c>
      <c r="T160" s="58">
        <f t="shared" ca="1" si="34"/>
        <v>0</v>
      </c>
      <c r="U160" s="58">
        <f t="shared" ca="1" si="34"/>
        <v>0</v>
      </c>
      <c r="V160" s="58"/>
      <c r="W160" s="58">
        <f t="shared" ca="1" si="41"/>
        <v>0</v>
      </c>
      <c r="X160" s="58">
        <f t="shared" ca="1" si="40"/>
        <v>0</v>
      </c>
      <c r="Y160" s="58">
        <f t="shared" ca="1" si="40"/>
        <v>0</v>
      </c>
      <c r="Z160" s="58">
        <f t="shared" ca="1" si="40"/>
        <v>0</v>
      </c>
      <c r="AA160" s="58">
        <f t="shared" ca="1" si="40"/>
        <v>0</v>
      </c>
      <c r="AB160" s="58">
        <f t="shared" ca="1" si="40"/>
        <v>-2.5623199939727801</v>
      </c>
      <c r="AC160" s="58">
        <f t="shared" ca="1" si="40"/>
        <v>0</v>
      </c>
      <c r="AD160" s="58">
        <f t="shared" ca="1" si="40"/>
        <v>0</v>
      </c>
      <c r="AE160" s="58">
        <f t="shared" ca="1" si="33"/>
        <v>0</v>
      </c>
      <c r="AF160" s="58">
        <f t="shared" ca="1" si="33"/>
        <v>0</v>
      </c>
      <c r="AG160" s="58">
        <f t="shared" ca="1" si="33"/>
        <v>0</v>
      </c>
      <c r="AH160" s="59"/>
      <c r="AI160" s="60">
        <v>5</v>
      </c>
      <c r="AJ160" s="59">
        <f t="shared" ca="1" si="39"/>
        <v>15</v>
      </c>
    </row>
    <row r="161" spans="1:36" ht="13.8" x14ac:dyDescent="0.3">
      <c r="A161" s="54" t="str">
        <f t="shared" ca="1" si="37"/>
        <v>iss_30_2</v>
      </c>
      <c r="B161" s="54">
        <f t="shared" ca="1" si="37"/>
        <v>0.62826997041702304</v>
      </c>
      <c r="C161" s="54">
        <f t="shared" ca="1" si="37"/>
        <v>0.32109999656677202</v>
      </c>
      <c r="D161" s="54">
        <f t="shared" ca="1" si="37"/>
        <v>1.8590600490570099</v>
      </c>
      <c r="E161" s="13"/>
      <c r="F161" s="49">
        <v>145</v>
      </c>
      <c r="G161" s="61" t="str">
        <f t="shared" ca="1" si="38"/>
        <v>iss</v>
      </c>
      <c r="H161" s="55"/>
      <c r="I161" s="55"/>
      <c r="J161" s="13"/>
      <c r="K161" s="58">
        <f t="shared" ca="1" si="35"/>
        <v>0</v>
      </c>
      <c r="L161" s="58">
        <f t="shared" ca="1" si="34"/>
        <v>0</v>
      </c>
      <c r="M161" s="58">
        <f t="shared" ca="1" si="34"/>
        <v>0</v>
      </c>
      <c r="N161" s="58">
        <f t="shared" ca="1" si="34"/>
        <v>0</v>
      </c>
      <c r="O161" s="58">
        <f t="shared" ca="1" si="34"/>
        <v>0</v>
      </c>
      <c r="P161" s="58">
        <f t="shared" ca="1" si="34"/>
        <v>0.62826997041702304</v>
      </c>
      <c r="Q161" s="58">
        <f t="shared" ca="1" si="34"/>
        <v>0</v>
      </c>
      <c r="R161" s="58">
        <f t="shared" ca="1" si="34"/>
        <v>0</v>
      </c>
      <c r="S161" s="58">
        <f t="shared" ca="1" si="34"/>
        <v>0</v>
      </c>
      <c r="T161" s="58">
        <f t="shared" ca="1" si="34"/>
        <v>0</v>
      </c>
      <c r="U161" s="58">
        <f t="shared" ca="1" si="34"/>
        <v>0</v>
      </c>
      <c r="V161" s="58"/>
      <c r="W161" s="58">
        <f t="shared" ca="1" si="41"/>
        <v>0</v>
      </c>
      <c r="X161" s="58">
        <f t="shared" ca="1" si="40"/>
        <v>0</v>
      </c>
      <c r="Y161" s="58">
        <f t="shared" ca="1" si="40"/>
        <v>0</v>
      </c>
      <c r="Z161" s="58">
        <f t="shared" ca="1" si="40"/>
        <v>0</v>
      </c>
      <c r="AA161" s="58">
        <f t="shared" ca="1" si="40"/>
        <v>0</v>
      </c>
      <c r="AB161" s="58">
        <f t="shared" ca="1" si="40"/>
        <v>0.32109999656677202</v>
      </c>
      <c r="AC161" s="58">
        <f t="shared" ca="1" si="40"/>
        <v>0</v>
      </c>
      <c r="AD161" s="58">
        <f t="shared" ca="1" si="40"/>
        <v>0</v>
      </c>
      <c r="AE161" s="58">
        <f t="shared" ca="1" si="33"/>
        <v>0</v>
      </c>
      <c r="AF161" s="58">
        <f t="shared" ca="1" si="33"/>
        <v>0</v>
      </c>
      <c r="AG161" s="58">
        <f t="shared" ca="1" si="33"/>
        <v>0</v>
      </c>
      <c r="AH161" s="59"/>
      <c r="AI161" s="60">
        <v>5</v>
      </c>
      <c r="AJ161" s="59">
        <f t="shared" ca="1" si="39"/>
        <v>15</v>
      </c>
    </row>
    <row r="162" spans="1:36" ht="13.8" x14ac:dyDescent="0.3">
      <c r="A162" s="54" t="str">
        <f t="shared" ca="1" si="37"/>
        <v>iss_30_3</v>
      </c>
      <c r="B162" s="54">
        <f t="shared" ca="1" si="37"/>
        <v>0.75595998764038097</v>
      </c>
      <c r="C162" s="54">
        <f t="shared" ca="1" si="37"/>
        <v>-0.196209996938705</v>
      </c>
      <c r="D162" s="54">
        <f t="shared" ca="1" si="37"/>
        <v>0.93532997369766202</v>
      </c>
      <c r="E162" s="13"/>
      <c r="F162" s="49">
        <v>146</v>
      </c>
      <c r="G162" s="61" t="str">
        <f t="shared" ca="1" si="38"/>
        <v>iss</v>
      </c>
      <c r="H162" s="55"/>
      <c r="I162" s="55"/>
      <c r="J162" s="13"/>
      <c r="K162" s="58">
        <f t="shared" ca="1" si="35"/>
        <v>0</v>
      </c>
      <c r="L162" s="58">
        <f t="shared" ca="1" si="34"/>
        <v>0</v>
      </c>
      <c r="M162" s="58">
        <f t="shared" ca="1" si="34"/>
        <v>0</v>
      </c>
      <c r="N162" s="58">
        <f t="shared" ca="1" si="34"/>
        <v>0</v>
      </c>
      <c r="O162" s="58">
        <f t="shared" ca="1" si="34"/>
        <v>0</v>
      </c>
      <c r="P162" s="58">
        <f t="shared" ca="1" si="34"/>
        <v>0.75595998764038097</v>
      </c>
      <c r="Q162" s="58">
        <f t="shared" ca="1" si="34"/>
        <v>0</v>
      </c>
      <c r="R162" s="58">
        <f t="shared" ca="1" si="34"/>
        <v>0</v>
      </c>
      <c r="S162" s="58">
        <f t="shared" ca="1" si="34"/>
        <v>0</v>
      </c>
      <c r="T162" s="58">
        <f t="shared" ca="1" si="34"/>
        <v>0</v>
      </c>
      <c r="U162" s="58">
        <f t="shared" ca="1" si="34"/>
        <v>0</v>
      </c>
      <c r="V162" s="58"/>
      <c r="W162" s="58">
        <f t="shared" ca="1" si="41"/>
        <v>0</v>
      </c>
      <c r="X162" s="58">
        <f t="shared" ca="1" si="40"/>
        <v>0</v>
      </c>
      <c r="Y162" s="58">
        <f t="shared" ca="1" si="40"/>
        <v>0</v>
      </c>
      <c r="Z162" s="58">
        <f t="shared" ca="1" si="40"/>
        <v>0</v>
      </c>
      <c r="AA162" s="58">
        <f t="shared" ca="1" si="40"/>
        <v>0</v>
      </c>
      <c r="AB162" s="58">
        <f t="shared" ca="1" si="40"/>
        <v>-0.196209996938705</v>
      </c>
      <c r="AC162" s="58">
        <f t="shared" ca="1" si="40"/>
        <v>0</v>
      </c>
      <c r="AD162" s="58">
        <f t="shared" ca="1" si="40"/>
        <v>0</v>
      </c>
      <c r="AE162" s="58">
        <f t="shared" ca="1" si="33"/>
        <v>0</v>
      </c>
      <c r="AF162" s="58">
        <f t="shared" ca="1" si="33"/>
        <v>0</v>
      </c>
      <c r="AG162" s="58">
        <f t="shared" ca="1" si="33"/>
        <v>0</v>
      </c>
      <c r="AH162" s="59"/>
      <c r="AI162" s="60">
        <v>5</v>
      </c>
      <c r="AJ162" s="59">
        <f t="shared" ca="1" si="39"/>
        <v>15</v>
      </c>
    </row>
    <row r="163" spans="1:36" ht="13.8" x14ac:dyDescent="0.3">
      <c r="A163" s="54" t="str">
        <f t="shared" ca="1" si="37"/>
        <v>iss_30_4</v>
      </c>
      <c r="B163" s="54">
        <f t="shared" ca="1" si="37"/>
        <v>6.1179999262094498E-2</v>
      </c>
      <c r="C163" s="54">
        <f t="shared" ca="1" si="37"/>
        <v>-1.8337999582290601</v>
      </c>
      <c r="D163" s="54">
        <f t="shared" ca="1" si="37"/>
        <v>1.2603000402450599</v>
      </c>
      <c r="E163" s="13"/>
      <c r="F163" s="49">
        <v>147</v>
      </c>
      <c r="G163" s="61" t="str">
        <f t="shared" ca="1" si="38"/>
        <v>iss</v>
      </c>
      <c r="H163" s="55"/>
      <c r="I163" s="55"/>
      <c r="J163" s="13"/>
      <c r="K163" s="58">
        <f t="shared" ca="1" si="35"/>
        <v>0</v>
      </c>
      <c r="L163" s="58">
        <f t="shared" ca="1" si="34"/>
        <v>0</v>
      </c>
      <c r="M163" s="58">
        <f t="shared" ca="1" si="34"/>
        <v>0</v>
      </c>
      <c r="N163" s="58">
        <f t="shared" ca="1" si="34"/>
        <v>0</v>
      </c>
      <c r="O163" s="58">
        <f t="shared" ca="1" si="34"/>
        <v>0</v>
      </c>
      <c r="P163" s="58">
        <f t="shared" ca="1" si="34"/>
        <v>6.1179999262094498E-2</v>
      </c>
      <c r="Q163" s="58">
        <f t="shared" ca="1" si="34"/>
        <v>0</v>
      </c>
      <c r="R163" s="58">
        <f t="shared" ca="1" si="34"/>
        <v>0</v>
      </c>
      <c r="S163" s="58">
        <f t="shared" ca="1" si="34"/>
        <v>0</v>
      </c>
      <c r="T163" s="58">
        <f t="shared" ca="1" si="34"/>
        <v>0</v>
      </c>
      <c r="U163" s="58">
        <f t="shared" ca="1" si="34"/>
        <v>0</v>
      </c>
      <c r="V163" s="58"/>
      <c r="W163" s="58">
        <f t="shared" ca="1" si="41"/>
        <v>0</v>
      </c>
      <c r="X163" s="58">
        <f t="shared" ca="1" si="40"/>
        <v>0</v>
      </c>
      <c r="Y163" s="58">
        <f t="shared" ca="1" si="40"/>
        <v>0</v>
      </c>
      <c r="Z163" s="58">
        <f t="shared" ca="1" si="40"/>
        <v>0</v>
      </c>
      <c r="AA163" s="58">
        <f t="shared" ca="1" si="40"/>
        <v>0</v>
      </c>
      <c r="AB163" s="58">
        <f t="shared" ca="1" si="40"/>
        <v>-1.8337999582290601</v>
      </c>
      <c r="AC163" s="58">
        <f t="shared" ca="1" si="40"/>
        <v>0</v>
      </c>
      <c r="AD163" s="58">
        <f t="shared" ca="1" si="40"/>
        <v>0</v>
      </c>
      <c r="AE163" s="58">
        <f t="shared" ca="1" si="33"/>
        <v>0</v>
      </c>
      <c r="AF163" s="58">
        <f t="shared" ca="1" si="33"/>
        <v>0</v>
      </c>
      <c r="AG163" s="58">
        <f t="shared" ca="1" si="33"/>
        <v>0</v>
      </c>
      <c r="AH163" s="59"/>
      <c r="AI163" s="60">
        <v>5</v>
      </c>
      <c r="AJ163" s="59">
        <f t="shared" ca="1" si="39"/>
        <v>15</v>
      </c>
    </row>
    <row r="164" spans="1:36" ht="13.8" x14ac:dyDescent="0.3">
      <c r="A164" s="54" t="str">
        <f t="shared" ca="1" si="37"/>
        <v>iss_30_5</v>
      </c>
      <c r="B164" s="54">
        <f t="shared" ca="1" si="37"/>
        <v>2.9096100330352801</v>
      </c>
      <c r="C164" s="54">
        <f t="shared" ca="1" si="37"/>
        <v>-0.55790001153945901</v>
      </c>
      <c r="D164" s="54">
        <f t="shared" ca="1" si="37"/>
        <v>0.79386001825332597</v>
      </c>
      <c r="E164" s="13"/>
      <c r="F164" s="49">
        <v>148</v>
      </c>
      <c r="G164" s="61" t="str">
        <f t="shared" ca="1" si="38"/>
        <v>iss</v>
      </c>
      <c r="H164" s="55"/>
      <c r="I164" s="55"/>
      <c r="J164" s="13"/>
      <c r="K164" s="58">
        <f t="shared" ca="1" si="35"/>
        <v>0</v>
      </c>
      <c r="L164" s="58">
        <f t="shared" ca="1" si="34"/>
        <v>0</v>
      </c>
      <c r="M164" s="58">
        <f t="shared" ca="1" si="34"/>
        <v>0</v>
      </c>
      <c r="N164" s="58">
        <f t="shared" ca="1" si="34"/>
        <v>0</v>
      </c>
      <c r="O164" s="58">
        <f t="shared" ca="1" si="34"/>
        <v>0</v>
      </c>
      <c r="P164" s="58">
        <f t="shared" ca="1" si="34"/>
        <v>2.9096100330352801</v>
      </c>
      <c r="Q164" s="58">
        <f t="shared" ca="1" si="34"/>
        <v>0</v>
      </c>
      <c r="R164" s="58">
        <f t="shared" ca="1" si="34"/>
        <v>0</v>
      </c>
      <c r="S164" s="58">
        <f t="shared" ca="1" si="34"/>
        <v>0</v>
      </c>
      <c r="T164" s="58">
        <f t="shared" ca="1" si="34"/>
        <v>0</v>
      </c>
      <c r="U164" s="58">
        <f t="shared" ca="1" si="34"/>
        <v>0</v>
      </c>
      <c r="V164" s="58"/>
      <c r="W164" s="58">
        <f t="shared" ca="1" si="41"/>
        <v>0</v>
      </c>
      <c r="X164" s="58">
        <f t="shared" ca="1" si="40"/>
        <v>0</v>
      </c>
      <c r="Y164" s="58">
        <f t="shared" ca="1" si="40"/>
        <v>0</v>
      </c>
      <c r="Z164" s="58">
        <f t="shared" ca="1" si="40"/>
        <v>0</v>
      </c>
      <c r="AA164" s="58">
        <f t="shared" ca="1" si="40"/>
        <v>0</v>
      </c>
      <c r="AB164" s="58">
        <f t="shared" ca="1" si="40"/>
        <v>-0.55790001153945901</v>
      </c>
      <c r="AC164" s="58">
        <f t="shared" ca="1" si="40"/>
        <v>0</v>
      </c>
      <c r="AD164" s="58">
        <f t="shared" ca="1" si="40"/>
        <v>0</v>
      </c>
      <c r="AE164" s="58">
        <f t="shared" ca="1" si="33"/>
        <v>0</v>
      </c>
      <c r="AF164" s="58">
        <f t="shared" ca="1" si="33"/>
        <v>0</v>
      </c>
      <c r="AG164" s="58">
        <f t="shared" ca="1" si="33"/>
        <v>0</v>
      </c>
      <c r="AH164" s="59"/>
      <c r="AI164" s="60">
        <v>5</v>
      </c>
      <c r="AJ164" s="59">
        <f t="shared" ca="1" si="39"/>
        <v>15</v>
      </c>
    </row>
    <row r="165" spans="1:36" ht="13.8" x14ac:dyDescent="0.3">
      <c r="A165" s="54" t="str">
        <f t="shared" ca="1" si="37"/>
        <v>iss_31_1</v>
      </c>
      <c r="B165" s="54">
        <f t="shared" ca="1" si="37"/>
        <v>-1.5825899839401201</v>
      </c>
      <c r="C165" s="54">
        <f t="shared" ca="1" si="37"/>
        <v>-2.4731800556182901</v>
      </c>
      <c r="D165" s="54">
        <f t="shared" ca="1" si="37"/>
        <v>0.74141001701355003</v>
      </c>
      <c r="E165" s="13"/>
      <c r="F165" s="49">
        <v>149</v>
      </c>
      <c r="G165" s="61" t="str">
        <f t="shared" ca="1" si="38"/>
        <v>iss</v>
      </c>
      <c r="H165" s="55"/>
      <c r="I165" s="55"/>
      <c r="J165" s="13"/>
      <c r="K165" s="58">
        <f t="shared" ca="1" si="35"/>
        <v>0</v>
      </c>
      <c r="L165" s="58">
        <f t="shared" ca="1" si="34"/>
        <v>0</v>
      </c>
      <c r="M165" s="58">
        <f t="shared" ca="1" si="34"/>
        <v>0</v>
      </c>
      <c r="N165" s="58">
        <f t="shared" ca="1" si="34"/>
        <v>0</v>
      </c>
      <c r="O165" s="58">
        <f t="shared" ca="1" si="34"/>
        <v>0</v>
      </c>
      <c r="P165" s="58">
        <f t="shared" ca="1" si="34"/>
        <v>-1.5825899839401201</v>
      </c>
      <c r="Q165" s="58">
        <f t="shared" ca="1" si="34"/>
        <v>0</v>
      </c>
      <c r="R165" s="58">
        <f t="shared" ca="1" si="34"/>
        <v>0</v>
      </c>
      <c r="S165" s="58">
        <f t="shared" ca="1" si="34"/>
        <v>0</v>
      </c>
      <c r="T165" s="58">
        <f t="shared" ca="1" si="34"/>
        <v>0</v>
      </c>
      <c r="U165" s="58">
        <f t="shared" ca="1" si="34"/>
        <v>0</v>
      </c>
      <c r="V165" s="58"/>
      <c r="W165" s="58">
        <f t="shared" ca="1" si="41"/>
        <v>0</v>
      </c>
      <c r="X165" s="58">
        <f t="shared" ca="1" si="40"/>
        <v>0</v>
      </c>
      <c r="Y165" s="58">
        <f t="shared" ca="1" si="40"/>
        <v>0</v>
      </c>
      <c r="Z165" s="58">
        <f t="shared" ca="1" si="40"/>
        <v>0</v>
      </c>
      <c r="AA165" s="58">
        <f t="shared" ca="1" si="40"/>
        <v>0</v>
      </c>
      <c r="AB165" s="58">
        <f t="shared" ca="1" si="40"/>
        <v>-2.4731800556182901</v>
      </c>
      <c r="AC165" s="58">
        <f t="shared" ca="1" si="40"/>
        <v>0</v>
      </c>
      <c r="AD165" s="58">
        <f t="shared" ca="1" si="40"/>
        <v>0</v>
      </c>
      <c r="AE165" s="58">
        <f t="shared" ca="1" si="33"/>
        <v>0</v>
      </c>
      <c r="AF165" s="58">
        <f t="shared" ca="1" si="33"/>
        <v>0</v>
      </c>
      <c r="AG165" s="58">
        <f t="shared" ca="1" si="33"/>
        <v>0</v>
      </c>
      <c r="AH165" s="59"/>
      <c r="AI165" s="60">
        <v>5</v>
      </c>
      <c r="AJ165" s="59">
        <f t="shared" ca="1" si="39"/>
        <v>15</v>
      </c>
    </row>
    <row r="166" spans="1:36" ht="13.8" x14ac:dyDescent="0.3">
      <c r="A166" s="54" t="str">
        <f t="shared" ca="1" si="37"/>
        <v>iss_31_2</v>
      </c>
      <c r="B166" s="54">
        <f t="shared" ca="1" si="37"/>
        <v>-2.4961500167846702</v>
      </c>
      <c r="C166" s="54">
        <f t="shared" ca="1" si="37"/>
        <v>-0.97859001159668002</v>
      </c>
      <c r="D166" s="54">
        <f t="shared" ca="1" si="37"/>
        <v>-0.24744999408721899</v>
      </c>
      <c r="E166" s="13"/>
      <c r="F166" s="49">
        <v>150</v>
      </c>
      <c r="G166" s="61" t="str">
        <f t="shared" ca="1" si="38"/>
        <v>iss</v>
      </c>
      <c r="H166" s="56"/>
      <c r="I166" s="56"/>
      <c r="J166" s="13"/>
      <c r="K166" s="58">
        <f t="shared" ca="1" si="35"/>
        <v>0</v>
      </c>
      <c r="L166" s="58">
        <f t="shared" ca="1" si="34"/>
        <v>0</v>
      </c>
      <c r="M166" s="58">
        <f t="shared" ca="1" si="34"/>
        <v>0</v>
      </c>
      <c r="N166" s="58">
        <f t="shared" ca="1" si="34"/>
        <v>0</v>
      </c>
      <c r="O166" s="58">
        <f t="shared" ca="1" si="34"/>
        <v>0</v>
      </c>
      <c r="P166" s="58">
        <f t="shared" ca="1" si="34"/>
        <v>-2.4961500167846702</v>
      </c>
      <c r="Q166" s="58">
        <f t="shared" ca="1" si="34"/>
        <v>0</v>
      </c>
      <c r="R166" s="58">
        <f t="shared" ca="1" si="34"/>
        <v>0</v>
      </c>
      <c r="S166" s="58">
        <f t="shared" ca="1" si="34"/>
        <v>0</v>
      </c>
      <c r="T166" s="58">
        <f t="shared" ca="1" si="34"/>
        <v>0</v>
      </c>
      <c r="U166" s="58">
        <f t="shared" ca="1" si="34"/>
        <v>0</v>
      </c>
      <c r="V166" s="58"/>
      <c r="W166" s="58">
        <f t="shared" ca="1" si="41"/>
        <v>0</v>
      </c>
      <c r="X166" s="58">
        <f t="shared" ca="1" si="40"/>
        <v>0</v>
      </c>
      <c r="Y166" s="58">
        <f t="shared" ca="1" si="40"/>
        <v>0</v>
      </c>
      <c r="Z166" s="58">
        <f t="shared" ca="1" si="40"/>
        <v>0</v>
      </c>
      <c r="AA166" s="58">
        <f t="shared" ca="1" si="40"/>
        <v>0</v>
      </c>
      <c r="AB166" s="58">
        <f t="shared" ca="1" si="40"/>
        <v>-0.97859001159668002</v>
      </c>
      <c r="AC166" s="58">
        <f t="shared" ca="1" si="40"/>
        <v>0</v>
      </c>
      <c r="AD166" s="58">
        <f t="shared" ca="1" si="40"/>
        <v>0</v>
      </c>
      <c r="AE166" s="58">
        <f t="shared" ca="1" si="33"/>
        <v>0</v>
      </c>
      <c r="AF166" s="58">
        <f t="shared" ca="1" si="33"/>
        <v>0</v>
      </c>
      <c r="AG166" s="58">
        <f t="shared" ca="1" si="33"/>
        <v>0</v>
      </c>
      <c r="AH166" s="59"/>
      <c r="AI166" s="60">
        <v>5</v>
      </c>
      <c r="AJ166" s="59">
        <f t="shared" ca="1" si="39"/>
        <v>15</v>
      </c>
    </row>
    <row r="167" spans="1:36" ht="13.8" x14ac:dyDescent="0.3">
      <c r="A167" s="54" t="str">
        <f t="shared" ca="1" si="37"/>
        <v>iss_31_3</v>
      </c>
      <c r="B167" s="54">
        <f t="shared" ca="1" si="37"/>
        <v>0.27728998661041299</v>
      </c>
      <c r="C167" s="54">
        <f t="shared" ca="1" si="37"/>
        <v>-1.6618800163269001</v>
      </c>
      <c r="D167" s="54">
        <f t="shared" ca="1" si="37"/>
        <v>-2.74752998352051</v>
      </c>
      <c r="E167" s="13"/>
      <c r="F167" s="49">
        <v>151</v>
      </c>
      <c r="G167" s="61" t="str">
        <f t="shared" ca="1" si="38"/>
        <v>iss</v>
      </c>
      <c r="H167" s="55"/>
      <c r="I167" s="55"/>
      <c r="J167" s="13"/>
      <c r="K167" s="58">
        <f t="shared" ca="1" si="35"/>
        <v>0</v>
      </c>
      <c r="L167" s="58">
        <f t="shared" ca="1" si="34"/>
        <v>0</v>
      </c>
      <c r="M167" s="58">
        <f t="shared" ca="1" si="34"/>
        <v>0</v>
      </c>
      <c r="N167" s="58">
        <f t="shared" ca="1" si="34"/>
        <v>0</v>
      </c>
      <c r="O167" s="58">
        <f t="shared" ca="1" si="34"/>
        <v>0</v>
      </c>
      <c r="P167" s="58">
        <f t="shared" ca="1" si="34"/>
        <v>0.27728998661041299</v>
      </c>
      <c r="Q167" s="58">
        <f t="shared" ca="1" si="34"/>
        <v>0</v>
      </c>
      <c r="R167" s="58">
        <f t="shared" ca="1" si="34"/>
        <v>0</v>
      </c>
      <c r="S167" s="58">
        <f t="shared" ca="1" si="34"/>
        <v>0</v>
      </c>
      <c r="T167" s="58">
        <f t="shared" ca="1" si="34"/>
        <v>0</v>
      </c>
      <c r="U167" s="58">
        <f t="shared" ca="1" si="34"/>
        <v>0</v>
      </c>
      <c r="V167" s="58"/>
      <c r="W167" s="58">
        <f t="shared" ca="1" si="41"/>
        <v>0</v>
      </c>
      <c r="X167" s="58">
        <f t="shared" ca="1" si="40"/>
        <v>0</v>
      </c>
      <c r="Y167" s="58">
        <f t="shared" ca="1" si="40"/>
        <v>0</v>
      </c>
      <c r="Z167" s="58">
        <f t="shared" ca="1" si="40"/>
        <v>0</v>
      </c>
      <c r="AA167" s="58">
        <f t="shared" ca="1" si="40"/>
        <v>0</v>
      </c>
      <c r="AB167" s="58">
        <f t="shared" ca="1" si="40"/>
        <v>-1.6618800163269001</v>
      </c>
      <c r="AC167" s="58">
        <f t="shared" ca="1" si="40"/>
        <v>0</v>
      </c>
      <c r="AD167" s="58">
        <f t="shared" ca="1" si="40"/>
        <v>0</v>
      </c>
      <c r="AE167" s="58">
        <f t="shared" ca="1" si="33"/>
        <v>0</v>
      </c>
      <c r="AF167" s="58">
        <f t="shared" ca="1" si="33"/>
        <v>0</v>
      </c>
      <c r="AG167" s="58">
        <f t="shared" ca="1" si="33"/>
        <v>0</v>
      </c>
      <c r="AH167" s="59"/>
      <c r="AI167" s="60">
        <v>5</v>
      </c>
      <c r="AJ167" s="59">
        <f t="shared" ca="1" si="39"/>
        <v>15</v>
      </c>
    </row>
    <row r="168" spans="1:36" ht="13.8" x14ac:dyDescent="0.3">
      <c r="A168" s="54" t="str">
        <f t="shared" ca="1" si="37"/>
        <v>iss_31_4</v>
      </c>
      <c r="B168" s="54">
        <f t="shared" ca="1" si="37"/>
        <v>1.0497699975967401</v>
      </c>
      <c r="C168" s="54">
        <f t="shared" ca="1" si="37"/>
        <v>-3.18268990516663</v>
      </c>
      <c r="D168" s="54">
        <f t="shared" ca="1" si="37"/>
        <v>2.3591399192810099</v>
      </c>
      <c r="E168" s="13"/>
      <c r="F168" s="49">
        <v>152</v>
      </c>
      <c r="G168" s="61" t="str">
        <f t="shared" ca="1" si="38"/>
        <v>iss</v>
      </c>
      <c r="H168" s="55"/>
      <c r="I168" s="55"/>
      <c r="J168" s="13"/>
      <c r="K168" s="58">
        <f t="shared" ca="1" si="35"/>
        <v>0</v>
      </c>
      <c r="L168" s="58">
        <f t="shared" ca="1" si="34"/>
        <v>0</v>
      </c>
      <c r="M168" s="58">
        <f t="shared" ca="1" si="34"/>
        <v>0</v>
      </c>
      <c r="N168" s="58">
        <f t="shared" ca="1" si="34"/>
        <v>0</v>
      </c>
      <c r="O168" s="58">
        <f t="shared" ca="1" si="34"/>
        <v>0</v>
      </c>
      <c r="P168" s="58">
        <f t="shared" ca="1" si="34"/>
        <v>1.0497699975967401</v>
      </c>
      <c r="Q168" s="58">
        <f t="shared" ca="1" si="34"/>
        <v>0</v>
      </c>
      <c r="R168" s="58">
        <f t="shared" ca="1" si="34"/>
        <v>0</v>
      </c>
      <c r="S168" s="58">
        <f t="shared" ref="R168:U174" ca="1" si="42">IF($C$5=1,IF($G168=S$13,$B168,0),IF($H168=S$14,$B168,0))</f>
        <v>0</v>
      </c>
      <c r="T168" s="58">
        <f t="shared" ca="1" si="42"/>
        <v>0</v>
      </c>
      <c r="U168" s="58">
        <f t="shared" ca="1" si="42"/>
        <v>0</v>
      </c>
      <c r="V168" s="58"/>
      <c r="W168" s="58">
        <f t="shared" ca="1" si="41"/>
        <v>0</v>
      </c>
      <c r="X168" s="58">
        <f t="shared" ca="1" si="40"/>
        <v>0</v>
      </c>
      <c r="Y168" s="58">
        <f t="shared" ca="1" si="40"/>
        <v>0</v>
      </c>
      <c r="Z168" s="58">
        <f t="shared" ca="1" si="40"/>
        <v>0</v>
      </c>
      <c r="AA168" s="58">
        <f t="shared" ca="1" si="40"/>
        <v>0</v>
      </c>
      <c r="AB168" s="58">
        <f t="shared" ca="1" si="40"/>
        <v>-3.18268990516663</v>
      </c>
      <c r="AC168" s="58">
        <f t="shared" ca="1" si="40"/>
        <v>0</v>
      </c>
      <c r="AD168" s="58">
        <f t="shared" ca="1" si="40"/>
        <v>0</v>
      </c>
      <c r="AE168" s="58">
        <f t="shared" ca="1" si="33"/>
        <v>0</v>
      </c>
      <c r="AF168" s="58">
        <f t="shared" ca="1" si="33"/>
        <v>0</v>
      </c>
      <c r="AG168" s="58">
        <f t="shared" ca="1" si="33"/>
        <v>0</v>
      </c>
      <c r="AH168" s="59"/>
      <c r="AI168" s="60">
        <v>5</v>
      </c>
      <c r="AJ168" s="59">
        <f t="shared" ca="1" si="39"/>
        <v>15</v>
      </c>
    </row>
    <row r="169" spans="1:36" ht="13.8" x14ac:dyDescent="0.3">
      <c r="A169" s="54" t="str">
        <f t="shared" ca="1" si="37"/>
        <v>iss_31_5</v>
      </c>
      <c r="B169" s="54">
        <f t="shared" ca="1" si="37"/>
        <v>-0.74700999259948697</v>
      </c>
      <c r="C169" s="54">
        <f t="shared" ca="1" si="37"/>
        <v>-2.1049900054931601</v>
      </c>
      <c r="D169" s="54">
        <f t="shared" ca="1" si="37"/>
        <v>3.6080899238586399</v>
      </c>
      <c r="E169" s="13"/>
      <c r="F169" s="49">
        <v>153</v>
      </c>
      <c r="G169" s="61" t="str">
        <f t="shared" ca="1" si="38"/>
        <v>iss</v>
      </c>
      <c r="H169" s="55"/>
      <c r="I169" s="55"/>
      <c r="J169" s="13"/>
      <c r="K169" s="58">
        <f t="shared" ca="1" si="35"/>
        <v>0</v>
      </c>
      <c r="L169" s="58">
        <f t="shared" ca="1" si="35"/>
        <v>0</v>
      </c>
      <c r="M169" s="58">
        <f t="shared" ca="1" si="35"/>
        <v>0</v>
      </c>
      <c r="N169" s="58">
        <f t="shared" ca="1" si="35"/>
        <v>0</v>
      </c>
      <c r="O169" s="58">
        <f t="shared" ca="1" si="35"/>
        <v>0</v>
      </c>
      <c r="P169" s="58">
        <f t="shared" ca="1" si="35"/>
        <v>-0.74700999259948697</v>
      </c>
      <c r="Q169" s="58">
        <f t="shared" ca="1" si="35"/>
        <v>0</v>
      </c>
      <c r="R169" s="58">
        <f t="shared" ca="1" si="42"/>
        <v>0</v>
      </c>
      <c r="S169" s="58">
        <f t="shared" ca="1" si="42"/>
        <v>0</v>
      </c>
      <c r="T169" s="58">
        <f t="shared" ca="1" si="42"/>
        <v>0</v>
      </c>
      <c r="U169" s="58">
        <f t="shared" ca="1" si="42"/>
        <v>0</v>
      </c>
      <c r="V169" s="58"/>
      <c r="W169" s="58">
        <f t="shared" ca="1" si="41"/>
        <v>0</v>
      </c>
      <c r="X169" s="58">
        <f t="shared" ca="1" si="40"/>
        <v>0</v>
      </c>
      <c r="Y169" s="58">
        <f t="shared" ca="1" si="40"/>
        <v>0</v>
      </c>
      <c r="Z169" s="58">
        <f t="shared" ca="1" si="40"/>
        <v>0</v>
      </c>
      <c r="AA169" s="58">
        <f t="shared" ca="1" si="40"/>
        <v>0</v>
      </c>
      <c r="AB169" s="58">
        <f t="shared" ca="1" si="40"/>
        <v>-2.1049900054931601</v>
      </c>
      <c r="AC169" s="58">
        <f t="shared" ca="1" si="40"/>
        <v>0</v>
      </c>
      <c r="AD169" s="58">
        <f t="shared" ca="1" si="40"/>
        <v>0</v>
      </c>
      <c r="AE169" s="58">
        <f t="shared" ca="1" si="33"/>
        <v>0</v>
      </c>
      <c r="AF169" s="58">
        <f t="shared" ca="1" si="33"/>
        <v>0</v>
      </c>
      <c r="AG169" s="58">
        <f t="shared" ca="1" si="33"/>
        <v>0</v>
      </c>
      <c r="AH169" s="59"/>
      <c r="AI169" s="60">
        <v>5</v>
      </c>
      <c r="AJ169" s="59">
        <f t="shared" ca="1" si="39"/>
        <v>15</v>
      </c>
    </row>
    <row r="170" spans="1:36" ht="13.8" x14ac:dyDescent="0.3">
      <c r="A170" s="54" t="str">
        <f t="shared" ca="1" si="37"/>
        <v>iss_32_1</v>
      </c>
      <c r="B170" s="54">
        <f t="shared" ca="1" si="37"/>
        <v>-0.14282000064849901</v>
      </c>
      <c r="C170" s="54">
        <f t="shared" ca="1" si="37"/>
        <v>-0.74076002836227395</v>
      </c>
      <c r="D170" s="54">
        <f t="shared" ca="1" si="37"/>
        <v>1.2035000324249301</v>
      </c>
      <c r="E170" s="13"/>
      <c r="F170" s="49">
        <v>154</v>
      </c>
      <c r="G170" s="61" t="str">
        <f t="shared" ca="1" si="38"/>
        <v>iss</v>
      </c>
      <c r="H170" s="56"/>
      <c r="I170" s="56"/>
      <c r="J170" s="13"/>
      <c r="K170" s="58">
        <f t="shared" ca="1" si="35"/>
        <v>0</v>
      </c>
      <c r="L170" s="58">
        <f t="shared" ca="1" si="35"/>
        <v>0</v>
      </c>
      <c r="M170" s="58">
        <f t="shared" ca="1" si="35"/>
        <v>0</v>
      </c>
      <c r="N170" s="58">
        <f t="shared" ca="1" si="35"/>
        <v>0</v>
      </c>
      <c r="O170" s="58">
        <f t="shared" ca="1" si="35"/>
        <v>0</v>
      </c>
      <c r="P170" s="58">
        <f t="shared" ca="1" si="35"/>
        <v>-0.14282000064849901</v>
      </c>
      <c r="Q170" s="58">
        <f t="shared" ca="1" si="35"/>
        <v>0</v>
      </c>
      <c r="R170" s="58">
        <f t="shared" ca="1" si="42"/>
        <v>0</v>
      </c>
      <c r="S170" s="58">
        <f t="shared" ca="1" si="42"/>
        <v>0</v>
      </c>
      <c r="T170" s="58">
        <f t="shared" ca="1" si="42"/>
        <v>0</v>
      </c>
      <c r="U170" s="58">
        <f t="shared" ca="1" si="42"/>
        <v>0</v>
      </c>
      <c r="V170" s="58"/>
      <c r="W170" s="58">
        <f t="shared" ca="1" si="41"/>
        <v>0</v>
      </c>
      <c r="X170" s="58">
        <f t="shared" ca="1" si="40"/>
        <v>0</v>
      </c>
      <c r="Y170" s="58">
        <f t="shared" ca="1" si="40"/>
        <v>0</v>
      </c>
      <c r="Z170" s="58">
        <f t="shared" ca="1" si="40"/>
        <v>0</v>
      </c>
      <c r="AA170" s="58">
        <f t="shared" ca="1" si="40"/>
        <v>0</v>
      </c>
      <c r="AB170" s="58">
        <f t="shared" ca="1" si="40"/>
        <v>-0.74076002836227395</v>
      </c>
      <c r="AC170" s="58">
        <f t="shared" ca="1" si="40"/>
        <v>0</v>
      </c>
      <c r="AD170" s="58">
        <f t="shared" ca="1" si="40"/>
        <v>0</v>
      </c>
      <c r="AE170" s="58">
        <f t="shared" ca="1" si="33"/>
        <v>0</v>
      </c>
      <c r="AF170" s="58">
        <f t="shared" ca="1" si="33"/>
        <v>0</v>
      </c>
      <c r="AG170" s="58">
        <f t="shared" ca="1" si="33"/>
        <v>0</v>
      </c>
      <c r="AH170" s="59"/>
      <c r="AI170" s="60">
        <v>5</v>
      </c>
      <c r="AJ170" s="59">
        <f t="shared" ca="1" si="39"/>
        <v>15</v>
      </c>
    </row>
    <row r="171" spans="1:36" ht="13.8" x14ac:dyDescent="0.3">
      <c r="A171" s="54" t="str">
        <f t="shared" ca="1" si="37"/>
        <v>iss_32_2</v>
      </c>
      <c r="B171" s="54">
        <f t="shared" ca="1" si="37"/>
        <v>0.47609999775886502</v>
      </c>
      <c r="C171" s="54">
        <f t="shared" ca="1" si="37"/>
        <v>-1.4711600542068499</v>
      </c>
      <c r="D171" s="54">
        <f t="shared" ca="1" si="37"/>
        <v>0.72663998603820801</v>
      </c>
      <c r="E171" s="13"/>
      <c r="F171" s="49">
        <v>155</v>
      </c>
      <c r="G171" s="61" t="str">
        <f t="shared" ca="1" si="38"/>
        <v>iss</v>
      </c>
      <c r="H171" s="55"/>
      <c r="I171" s="55"/>
      <c r="J171" s="13"/>
      <c r="K171" s="58">
        <f t="shared" ca="1" si="35"/>
        <v>0</v>
      </c>
      <c r="L171" s="58">
        <f t="shared" ca="1" si="35"/>
        <v>0</v>
      </c>
      <c r="M171" s="58">
        <f t="shared" ca="1" si="35"/>
        <v>0</v>
      </c>
      <c r="N171" s="58">
        <f t="shared" ca="1" si="35"/>
        <v>0</v>
      </c>
      <c r="O171" s="58">
        <f t="shared" ca="1" si="35"/>
        <v>0</v>
      </c>
      <c r="P171" s="58">
        <f t="shared" ca="1" si="35"/>
        <v>0.47609999775886502</v>
      </c>
      <c r="Q171" s="58">
        <f t="shared" ca="1" si="35"/>
        <v>0</v>
      </c>
      <c r="R171" s="58">
        <f t="shared" ca="1" si="42"/>
        <v>0</v>
      </c>
      <c r="S171" s="58">
        <f t="shared" ca="1" si="42"/>
        <v>0</v>
      </c>
      <c r="T171" s="58">
        <f t="shared" ca="1" si="42"/>
        <v>0</v>
      </c>
      <c r="U171" s="58">
        <f t="shared" ca="1" si="42"/>
        <v>0</v>
      </c>
      <c r="V171" s="58"/>
      <c r="W171" s="58">
        <f t="shared" ca="1" si="41"/>
        <v>0</v>
      </c>
      <c r="X171" s="58">
        <f t="shared" ca="1" si="40"/>
        <v>0</v>
      </c>
      <c r="Y171" s="58">
        <f t="shared" ca="1" si="40"/>
        <v>0</v>
      </c>
      <c r="Z171" s="58">
        <f t="shared" ca="1" si="40"/>
        <v>0</v>
      </c>
      <c r="AA171" s="58">
        <f t="shared" ca="1" si="40"/>
        <v>0</v>
      </c>
      <c r="AB171" s="58">
        <f t="shared" ca="1" si="40"/>
        <v>-1.4711600542068499</v>
      </c>
      <c r="AC171" s="58">
        <f t="shared" ca="1" si="40"/>
        <v>0</v>
      </c>
      <c r="AD171" s="58">
        <f t="shared" ca="1" si="40"/>
        <v>0</v>
      </c>
      <c r="AE171" s="58">
        <f t="shared" ca="1" si="33"/>
        <v>0</v>
      </c>
      <c r="AF171" s="58">
        <f t="shared" ca="1" si="33"/>
        <v>0</v>
      </c>
      <c r="AG171" s="58">
        <f t="shared" ca="1" si="33"/>
        <v>0</v>
      </c>
      <c r="AH171" s="59"/>
      <c r="AI171" s="60">
        <v>5</v>
      </c>
      <c r="AJ171" s="59">
        <f t="shared" ca="1" si="39"/>
        <v>15</v>
      </c>
    </row>
    <row r="172" spans="1:36" ht="13.8" x14ac:dyDescent="0.3">
      <c r="A172" s="54" t="str">
        <f t="shared" ca="1" si="37"/>
        <v>iss_32_3</v>
      </c>
      <c r="B172" s="54">
        <f t="shared" ca="1" si="37"/>
        <v>-1.6060199737548799</v>
      </c>
      <c r="C172" s="54">
        <f t="shared" ca="1" si="37"/>
        <v>-1.0077699422836299</v>
      </c>
      <c r="D172" s="54">
        <f t="shared" ca="1" si="37"/>
        <v>-1.50034999847412</v>
      </c>
      <c r="E172" s="13"/>
      <c r="F172" s="49">
        <v>156</v>
      </c>
      <c r="G172" s="61" t="str">
        <f t="shared" ca="1" si="38"/>
        <v>iss</v>
      </c>
      <c r="H172" s="55"/>
      <c r="I172" s="55"/>
      <c r="J172" s="13"/>
      <c r="K172" s="58">
        <f t="shared" ca="1" si="35"/>
        <v>0</v>
      </c>
      <c r="L172" s="58">
        <f t="shared" ca="1" si="35"/>
        <v>0</v>
      </c>
      <c r="M172" s="58">
        <f t="shared" ca="1" si="35"/>
        <v>0</v>
      </c>
      <c r="N172" s="58">
        <f t="shared" ca="1" si="35"/>
        <v>0</v>
      </c>
      <c r="O172" s="58">
        <f t="shared" ca="1" si="35"/>
        <v>0</v>
      </c>
      <c r="P172" s="58">
        <f t="shared" ca="1" si="35"/>
        <v>-1.6060199737548799</v>
      </c>
      <c r="Q172" s="58">
        <f t="shared" ca="1" si="35"/>
        <v>0</v>
      </c>
      <c r="R172" s="58">
        <f t="shared" ca="1" si="42"/>
        <v>0</v>
      </c>
      <c r="S172" s="58">
        <f t="shared" ca="1" si="42"/>
        <v>0</v>
      </c>
      <c r="T172" s="58">
        <f t="shared" ca="1" si="42"/>
        <v>0</v>
      </c>
      <c r="U172" s="58">
        <f t="shared" ca="1" si="42"/>
        <v>0</v>
      </c>
      <c r="V172" s="58"/>
      <c r="W172" s="58">
        <f t="shared" ca="1" si="41"/>
        <v>0</v>
      </c>
      <c r="X172" s="58">
        <f t="shared" ca="1" si="40"/>
        <v>0</v>
      </c>
      <c r="Y172" s="58">
        <f t="shared" ca="1" si="40"/>
        <v>0</v>
      </c>
      <c r="Z172" s="58">
        <f t="shared" ca="1" si="40"/>
        <v>0</v>
      </c>
      <c r="AA172" s="58">
        <f t="shared" ca="1" si="40"/>
        <v>0</v>
      </c>
      <c r="AB172" s="58">
        <f t="shared" ca="1" si="40"/>
        <v>-1.0077699422836299</v>
      </c>
      <c r="AC172" s="58">
        <f t="shared" ca="1" si="40"/>
        <v>0</v>
      </c>
      <c r="AD172" s="58">
        <f t="shared" ca="1" si="40"/>
        <v>0</v>
      </c>
      <c r="AE172" s="58">
        <f t="shared" ca="1" si="33"/>
        <v>0</v>
      </c>
      <c r="AF172" s="58">
        <f t="shared" ca="1" si="33"/>
        <v>0</v>
      </c>
      <c r="AG172" s="58">
        <f t="shared" ca="1" si="33"/>
        <v>0</v>
      </c>
      <c r="AH172" s="59"/>
      <c r="AI172" s="60">
        <v>5</v>
      </c>
      <c r="AJ172" s="59">
        <f t="shared" ca="1" si="39"/>
        <v>15</v>
      </c>
    </row>
    <row r="173" spans="1:36" ht="13.8" x14ac:dyDescent="0.3">
      <c r="A173" s="54" t="str">
        <f t="shared" ca="1" si="37"/>
        <v>iss_32_4</v>
      </c>
      <c r="B173" s="54">
        <f t="shared" ca="1" si="37"/>
        <v>-1.03470003604889</v>
      </c>
      <c r="C173" s="54">
        <f t="shared" ca="1" si="37"/>
        <v>-1.10766005516052</v>
      </c>
      <c r="D173" s="54">
        <f t="shared" ca="1" si="37"/>
        <v>1.44631004333496</v>
      </c>
      <c r="E173" s="13"/>
      <c r="F173" s="49">
        <v>157</v>
      </c>
      <c r="G173" s="61" t="str">
        <f t="shared" ca="1" si="38"/>
        <v>iss</v>
      </c>
      <c r="H173" s="55"/>
      <c r="I173" s="55"/>
      <c r="J173" s="13"/>
      <c r="K173" s="58">
        <f t="shared" ca="1" si="35"/>
        <v>0</v>
      </c>
      <c r="L173" s="58">
        <f t="shared" ca="1" si="35"/>
        <v>0</v>
      </c>
      <c r="M173" s="58">
        <f t="shared" ca="1" si="35"/>
        <v>0</v>
      </c>
      <c r="N173" s="58">
        <f t="shared" ca="1" si="35"/>
        <v>0</v>
      </c>
      <c r="O173" s="58">
        <f t="shared" ca="1" si="35"/>
        <v>0</v>
      </c>
      <c r="P173" s="58">
        <f t="shared" ca="1" si="35"/>
        <v>-1.03470003604889</v>
      </c>
      <c r="Q173" s="58">
        <f t="shared" ca="1" si="35"/>
        <v>0</v>
      </c>
      <c r="R173" s="58">
        <f t="shared" ca="1" si="42"/>
        <v>0</v>
      </c>
      <c r="S173" s="58">
        <f t="shared" ca="1" si="42"/>
        <v>0</v>
      </c>
      <c r="T173" s="58">
        <f t="shared" ca="1" si="42"/>
        <v>0</v>
      </c>
      <c r="U173" s="58">
        <f t="shared" ca="1" si="42"/>
        <v>0</v>
      </c>
      <c r="V173" s="58"/>
      <c r="W173" s="58">
        <f t="shared" ca="1" si="41"/>
        <v>0</v>
      </c>
      <c r="X173" s="58">
        <f t="shared" ca="1" si="40"/>
        <v>0</v>
      </c>
      <c r="Y173" s="58">
        <f t="shared" ca="1" si="40"/>
        <v>0</v>
      </c>
      <c r="Z173" s="58">
        <f t="shared" ca="1" si="40"/>
        <v>0</v>
      </c>
      <c r="AA173" s="58">
        <f t="shared" ca="1" si="40"/>
        <v>0</v>
      </c>
      <c r="AB173" s="58">
        <f t="shared" ca="1" si="40"/>
        <v>-1.10766005516052</v>
      </c>
      <c r="AC173" s="58">
        <f t="shared" ca="1" si="40"/>
        <v>0</v>
      </c>
      <c r="AD173" s="58">
        <f t="shared" ca="1" si="40"/>
        <v>0</v>
      </c>
      <c r="AE173" s="58">
        <f t="shared" ca="1" si="33"/>
        <v>0</v>
      </c>
      <c r="AF173" s="58">
        <f t="shared" ca="1" si="33"/>
        <v>0</v>
      </c>
      <c r="AG173" s="58">
        <f t="shared" ca="1" si="33"/>
        <v>0</v>
      </c>
      <c r="AH173" s="59"/>
      <c r="AI173" s="60">
        <v>5</v>
      </c>
      <c r="AJ173" s="59">
        <f t="shared" ca="1" si="39"/>
        <v>15</v>
      </c>
    </row>
    <row r="174" spans="1:36" ht="13.8" x14ac:dyDescent="0.3">
      <c r="A174" s="54" t="str">
        <f t="shared" ca="1" si="37"/>
        <v>iss_32_5</v>
      </c>
      <c r="B174" s="54">
        <f t="shared" ca="1" si="37"/>
        <v>-0.510290026664734</v>
      </c>
      <c r="C174" s="54">
        <f t="shared" ca="1" si="37"/>
        <v>-1.6580899953842201</v>
      </c>
      <c r="D174" s="54">
        <f t="shared" ca="1" si="37"/>
        <v>-0.38729000091552701</v>
      </c>
      <c r="E174" s="13"/>
      <c r="F174" s="49">
        <v>158</v>
      </c>
      <c r="G174" s="61" t="str">
        <f t="shared" ca="1" si="38"/>
        <v>iss</v>
      </c>
      <c r="H174" s="55"/>
      <c r="I174" s="55"/>
      <c r="J174" s="13"/>
      <c r="K174" s="58">
        <f t="shared" ca="1" si="35"/>
        <v>0</v>
      </c>
      <c r="L174" s="58">
        <f t="shared" ca="1" si="35"/>
        <v>0</v>
      </c>
      <c r="M174" s="58">
        <f t="shared" ca="1" si="35"/>
        <v>0</v>
      </c>
      <c r="N174" s="58">
        <f t="shared" ca="1" si="35"/>
        <v>0</v>
      </c>
      <c r="O174" s="58">
        <f t="shared" ca="1" si="35"/>
        <v>0</v>
      </c>
      <c r="P174" s="58">
        <f t="shared" ca="1" si="35"/>
        <v>-0.510290026664734</v>
      </c>
      <c r="Q174" s="58">
        <f t="shared" ca="1" si="35"/>
        <v>0</v>
      </c>
      <c r="R174" s="58">
        <f t="shared" ca="1" si="42"/>
        <v>0</v>
      </c>
      <c r="S174" s="58">
        <f t="shared" ca="1" si="42"/>
        <v>0</v>
      </c>
      <c r="T174" s="58">
        <f t="shared" ca="1" si="42"/>
        <v>0</v>
      </c>
      <c r="U174" s="58">
        <f t="shared" ca="1" si="42"/>
        <v>0</v>
      </c>
      <c r="V174" s="58"/>
      <c r="W174" s="58">
        <f t="shared" ca="1" si="41"/>
        <v>0</v>
      </c>
      <c r="X174" s="58">
        <f t="shared" ca="1" si="40"/>
        <v>0</v>
      </c>
      <c r="Y174" s="58">
        <f t="shared" ca="1" si="40"/>
        <v>0</v>
      </c>
      <c r="Z174" s="58">
        <f t="shared" ca="1" si="40"/>
        <v>0</v>
      </c>
      <c r="AA174" s="58">
        <f t="shared" ca="1" si="40"/>
        <v>0</v>
      </c>
      <c r="AB174" s="58">
        <f t="shared" ca="1" si="40"/>
        <v>-1.6580899953842201</v>
      </c>
      <c r="AC174" s="58">
        <f t="shared" ca="1" si="40"/>
        <v>0</v>
      </c>
      <c r="AD174" s="58">
        <f t="shared" ca="1" si="40"/>
        <v>0</v>
      </c>
      <c r="AE174" s="58">
        <f t="shared" ca="1" si="33"/>
        <v>0</v>
      </c>
      <c r="AF174" s="58">
        <f t="shared" ca="1" si="33"/>
        <v>0</v>
      </c>
      <c r="AG174" s="58">
        <f t="shared" ca="1" si="33"/>
        <v>0</v>
      </c>
      <c r="AH174" s="59"/>
      <c r="AI174" s="60">
        <v>5</v>
      </c>
      <c r="AJ174" s="59">
        <f t="shared" ca="1" si="39"/>
        <v>15</v>
      </c>
    </row>
    <row r="175" spans="1:36" ht="13.8" x14ac:dyDescent="0.3">
      <c r="A175" s="54" t="str">
        <f t="shared" ca="1" si="37"/>
        <v>iss_33_1</v>
      </c>
      <c r="B175" s="54">
        <f t="shared" ca="1" si="37"/>
        <v>7.0129998028278406E-2</v>
      </c>
      <c r="C175" s="54">
        <f t="shared" ca="1" si="37"/>
        <v>-0.50695997476577803</v>
      </c>
      <c r="D175" s="54">
        <f t="shared" ca="1" si="37"/>
        <v>-1.00190997123718</v>
      </c>
      <c r="E175" s="13"/>
      <c r="F175" s="49">
        <v>159</v>
      </c>
      <c r="G175" s="61" t="str">
        <f t="shared" ca="1" si="38"/>
        <v>iss</v>
      </c>
      <c r="H175" s="55"/>
      <c r="I175" s="55"/>
      <c r="J175" s="13"/>
      <c r="K175" s="58">
        <f t="shared" ca="1" si="35"/>
        <v>0</v>
      </c>
      <c r="L175" s="58">
        <f ca="1">IF($C$5=1,IF($G175=L$13,$B175,0),IF($H175=L$14,$B175,0))</f>
        <v>0</v>
      </c>
      <c r="M175" s="58">
        <f t="shared" ca="1" si="35"/>
        <v>0</v>
      </c>
      <c r="N175" s="58">
        <f t="shared" ca="1" si="35"/>
        <v>0</v>
      </c>
      <c r="O175" s="58">
        <f t="shared" ca="1" si="35"/>
        <v>0</v>
      </c>
      <c r="P175" s="58">
        <f t="shared" ca="1" si="35"/>
        <v>7.0129998028278406E-2</v>
      </c>
      <c r="Q175" s="58">
        <f t="shared" ca="1" si="35"/>
        <v>0</v>
      </c>
      <c r="R175" s="58">
        <f t="shared" ca="1" si="35"/>
        <v>0</v>
      </c>
      <c r="S175" s="58">
        <f t="shared" ca="1" si="35"/>
        <v>0</v>
      </c>
      <c r="T175" s="58">
        <f t="shared" ca="1" si="35"/>
        <v>0</v>
      </c>
      <c r="U175" s="58">
        <f t="shared" ca="1" si="35"/>
        <v>0</v>
      </c>
      <c r="V175" s="58"/>
      <c r="W175" s="58">
        <f t="shared" ca="1" si="41"/>
        <v>0</v>
      </c>
      <c r="X175" s="58">
        <f t="shared" ca="1" si="40"/>
        <v>0</v>
      </c>
      <c r="Y175" s="58">
        <f t="shared" ca="1" si="40"/>
        <v>0</v>
      </c>
      <c r="Z175" s="58">
        <f t="shared" ca="1" si="40"/>
        <v>0</v>
      </c>
      <c r="AA175" s="58">
        <f t="shared" ca="1" si="40"/>
        <v>0</v>
      </c>
      <c r="AB175" s="58">
        <f t="shared" ca="1" si="40"/>
        <v>-0.50695997476577803</v>
      </c>
      <c r="AC175" s="58">
        <f t="shared" ca="1" si="40"/>
        <v>0</v>
      </c>
      <c r="AD175" s="58">
        <f t="shared" ca="1" si="40"/>
        <v>0</v>
      </c>
      <c r="AE175" s="58">
        <f t="shared" ca="1" si="33"/>
        <v>0</v>
      </c>
      <c r="AF175" s="58">
        <f t="shared" ca="1" si="33"/>
        <v>0</v>
      </c>
      <c r="AG175" s="58">
        <f t="shared" ca="1" si="33"/>
        <v>0</v>
      </c>
      <c r="AH175" s="59"/>
      <c r="AI175" s="60">
        <v>5</v>
      </c>
      <c r="AJ175" s="59">
        <f t="shared" ca="1" si="39"/>
        <v>15</v>
      </c>
    </row>
    <row r="176" spans="1:36" ht="13.8" x14ac:dyDescent="0.3">
      <c r="A176" s="54" t="str">
        <f t="shared" ca="1" si="37"/>
        <v>iss_33_2</v>
      </c>
      <c r="B176" s="54">
        <f t="shared" ca="1" si="37"/>
        <v>-0.22211000323295599</v>
      </c>
      <c r="C176" s="54">
        <f t="shared" ca="1" si="37"/>
        <v>-1.70767998695374</v>
      </c>
      <c r="D176" s="54">
        <f t="shared" ca="1" si="37"/>
        <v>1.41893994808197</v>
      </c>
      <c r="E176" s="13"/>
      <c r="F176" s="49">
        <v>160</v>
      </c>
      <c r="G176" s="61" t="str">
        <f t="shared" ca="1" si="38"/>
        <v>iss</v>
      </c>
      <c r="H176" s="55"/>
      <c r="I176" s="55"/>
      <c r="J176" s="13"/>
      <c r="K176" s="58">
        <f t="shared" ca="1" si="35"/>
        <v>0</v>
      </c>
      <c r="L176" s="58">
        <f t="shared" ca="1" si="35"/>
        <v>0</v>
      </c>
      <c r="M176" s="58">
        <f t="shared" ca="1" si="35"/>
        <v>0</v>
      </c>
      <c r="N176" s="58">
        <f t="shared" ca="1" si="35"/>
        <v>0</v>
      </c>
      <c r="O176" s="58">
        <f t="shared" ca="1" si="35"/>
        <v>0</v>
      </c>
      <c r="P176" s="58">
        <f t="shared" ca="1" si="35"/>
        <v>-0.22211000323295599</v>
      </c>
      <c r="Q176" s="58">
        <f t="shared" ca="1" si="35"/>
        <v>0</v>
      </c>
      <c r="R176" s="58">
        <f t="shared" ca="1" si="35"/>
        <v>0</v>
      </c>
      <c r="S176" s="58">
        <f t="shared" ca="1" si="35"/>
        <v>0</v>
      </c>
      <c r="T176" s="58">
        <f t="shared" ca="1" si="35"/>
        <v>0</v>
      </c>
      <c r="U176" s="58">
        <f t="shared" ca="1" si="35"/>
        <v>0</v>
      </c>
      <c r="V176" s="58"/>
      <c r="W176" s="58">
        <f t="shared" ca="1" si="41"/>
        <v>0</v>
      </c>
      <c r="X176" s="58">
        <f t="shared" ca="1" si="40"/>
        <v>0</v>
      </c>
      <c r="Y176" s="58">
        <f t="shared" ca="1" si="40"/>
        <v>0</v>
      </c>
      <c r="Z176" s="58">
        <f t="shared" ca="1" si="40"/>
        <v>0</v>
      </c>
      <c r="AA176" s="58">
        <f t="shared" ca="1" si="40"/>
        <v>0</v>
      </c>
      <c r="AB176" s="58">
        <f t="shared" ca="1" si="40"/>
        <v>-1.70767998695374</v>
      </c>
      <c r="AC176" s="58">
        <f t="shared" ca="1" si="40"/>
        <v>0</v>
      </c>
      <c r="AD176" s="58">
        <f t="shared" ca="1" si="40"/>
        <v>0</v>
      </c>
      <c r="AE176" s="58">
        <f t="shared" ca="1" si="33"/>
        <v>0</v>
      </c>
      <c r="AF176" s="58">
        <f t="shared" ca="1" si="33"/>
        <v>0</v>
      </c>
      <c r="AG176" s="58">
        <f t="shared" ca="1" si="33"/>
        <v>0</v>
      </c>
      <c r="AH176" s="59"/>
      <c r="AI176" s="60">
        <v>5</v>
      </c>
      <c r="AJ176" s="59">
        <f t="shared" ca="1" si="39"/>
        <v>15</v>
      </c>
    </row>
    <row r="177" spans="1:36" ht="13.8" x14ac:dyDescent="0.3">
      <c r="A177" s="54" t="str">
        <f t="shared" ca="1" si="37"/>
        <v>iss_33_3</v>
      </c>
      <c r="B177" s="54">
        <f t="shared" ca="1" si="37"/>
        <v>0.76318001747131303</v>
      </c>
      <c r="C177" s="54">
        <f t="shared" ca="1" si="37"/>
        <v>-1.4926300048828101</v>
      </c>
      <c r="D177" s="54">
        <f t="shared" ca="1" si="37"/>
        <v>3.8269400596618701</v>
      </c>
      <c r="E177" s="13"/>
      <c r="F177" s="49">
        <v>161</v>
      </c>
      <c r="G177" s="61" t="str">
        <f t="shared" ca="1" si="38"/>
        <v>iss</v>
      </c>
      <c r="H177" s="55"/>
      <c r="I177" s="55"/>
      <c r="J177" s="13"/>
      <c r="K177" s="58">
        <f t="shared" ca="1" si="35"/>
        <v>0</v>
      </c>
      <c r="L177" s="58">
        <f t="shared" ca="1" si="35"/>
        <v>0</v>
      </c>
      <c r="M177" s="58">
        <f t="shared" ca="1" si="35"/>
        <v>0</v>
      </c>
      <c r="N177" s="58">
        <f t="shared" ca="1" si="35"/>
        <v>0</v>
      </c>
      <c r="O177" s="58">
        <f t="shared" ca="1" si="35"/>
        <v>0</v>
      </c>
      <c r="P177" s="58">
        <f t="shared" ca="1" si="35"/>
        <v>0.76318001747131303</v>
      </c>
      <c r="Q177" s="58">
        <f t="shared" ca="1" si="35"/>
        <v>0</v>
      </c>
      <c r="R177" s="58">
        <f t="shared" ca="1" si="35"/>
        <v>0</v>
      </c>
      <c r="S177" s="58">
        <f t="shared" ca="1" si="35"/>
        <v>0</v>
      </c>
      <c r="T177" s="58">
        <f t="shared" ca="1" si="35"/>
        <v>0</v>
      </c>
      <c r="U177" s="58">
        <f t="shared" ca="1" si="35"/>
        <v>0</v>
      </c>
      <c r="V177" s="58"/>
      <c r="W177" s="58">
        <f t="shared" ca="1" si="41"/>
        <v>0</v>
      </c>
      <c r="X177" s="58">
        <f t="shared" ca="1" si="40"/>
        <v>0</v>
      </c>
      <c r="Y177" s="58">
        <f t="shared" ca="1" si="40"/>
        <v>0</v>
      </c>
      <c r="Z177" s="58">
        <f t="shared" ca="1" si="40"/>
        <v>0</v>
      </c>
      <c r="AA177" s="58">
        <f t="shared" ca="1" si="40"/>
        <v>0</v>
      </c>
      <c r="AB177" s="58">
        <f t="shared" ca="1" si="40"/>
        <v>-1.4926300048828101</v>
      </c>
      <c r="AC177" s="58">
        <f t="shared" ca="1" si="40"/>
        <v>0</v>
      </c>
      <c r="AD177" s="58">
        <f t="shared" ca="1" si="40"/>
        <v>0</v>
      </c>
      <c r="AE177" s="58">
        <f t="shared" ca="1" si="33"/>
        <v>0</v>
      </c>
      <c r="AF177" s="58">
        <f t="shared" ca="1" si="33"/>
        <v>0</v>
      </c>
      <c r="AG177" s="58">
        <f t="shared" ca="1" si="33"/>
        <v>0</v>
      </c>
      <c r="AH177" s="59"/>
      <c r="AI177" s="60">
        <v>5</v>
      </c>
      <c r="AJ177" s="59">
        <f t="shared" ca="1" si="39"/>
        <v>15</v>
      </c>
    </row>
    <row r="178" spans="1:36" ht="13.8" x14ac:dyDescent="0.3">
      <c r="A178" s="54" t="str">
        <f t="shared" ca="1" si="37"/>
        <v>iss_33_4</v>
      </c>
      <c r="B178" s="54">
        <f t="shared" ca="1" si="37"/>
        <v>-2.4411699771881099</v>
      </c>
      <c r="C178" s="54">
        <f t="shared" ca="1" si="37"/>
        <v>-1.1068099737167401</v>
      </c>
      <c r="D178" s="54">
        <f t="shared" ca="1" si="37"/>
        <v>0.816950023174286</v>
      </c>
      <c r="E178" s="13"/>
      <c r="F178" s="49">
        <v>162</v>
      </c>
      <c r="G178" s="61" t="str">
        <f t="shared" ca="1" si="38"/>
        <v>iss</v>
      </c>
      <c r="H178" s="55"/>
      <c r="I178" s="55"/>
      <c r="J178" s="13"/>
      <c r="K178" s="58">
        <f t="shared" ca="1" si="35"/>
        <v>0</v>
      </c>
      <c r="L178" s="58">
        <f t="shared" ca="1" si="35"/>
        <v>0</v>
      </c>
      <c r="M178" s="58">
        <f t="shared" ca="1" si="35"/>
        <v>0</v>
      </c>
      <c r="N178" s="58">
        <f t="shared" ca="1" si="35"/>
        <v>0</v>
      </c>
      <c r="O178" s="58">
        <f t="shared" ca="1" si="35"/>
        <v>0</v>
      </c>
      <c r="P178" s="58">
        <f t="shared" ca="1" si="35"/>
        <v>-2.4411699771881099</v>
      </c>
      <c r="Q178" s="58">
        <f t="shared" ca="1" si="35"/>
        <v>0</v>
      </c>
      <c r="R178" s="58">
        <f t="shared" ca="1" si="35"/>
        <v>0</v>
      </c>
      <c r="S178" s="58">
        <f t="shared" ca="1" si="35"/>
        <v>0</v>
      </c>
      <c r="T178" s="58">
        <f t="shared" ca="1" si="35"/>
        <v>0</v>
      </c>
      <c r="U178" s="58">
        <f t="shared" ca="1" si="35"/>
        <v>0</v>
      </c>
      <c r="V178" s="58"/>
      <c r="W178" s="58">
        <f t="shared" ca="1" si="41"/>
        <v>0</v>
      </c>
      <c r="X178" s="58">
        <f t="shared" ca="1" si="40"/>
        <v>0</v>
      </c>
      <c r="Y178" s="58">
        <f t="shared" ca="1" si="40"/>
        <v>0</v>
      </c>
      <c r="Z178" s="58">
        <f t="shared" ca="1" si="40"/>
        <v>0</v>
      </c>
      <c r="AA178" s="58">
        <f t="shared" ca="1" si="40"/>
        <v>0</v>
      </c>
      <c r="AB178" s="58">
        <f t="shared" ca="1" si="40"/>
        <v>-1.1068099737167401</v>
      </c>
      <c r="AC178" s="58">
        <f t="shared" ca="1" si="40"/>
        <v>0</v>
      </c>
      <c r="AD178" s="58">
        <f t="shared" ca="1" si="40"/>
        <v>0</v>
      </c>
      <c r="AE178" s="58">
        <f t="shared" ca="1" si="33"/>
        <v>0</v>
      </c>
      <c r="AF178" s="58">
        <f t="shared" ca="1" si="33"/>
        <v>0</v>
      </c>
      <c r="AG178" s="58">
        <f t="shared" ca="1" si="33"/>
        <v>0</v>
      </c>
      <c r="AH178" s="59"/>
      <c r="AI178" s="60">
        <v>5</v>
      </c>
      <c r="AJ178" s="59">
        <f t="shared" ca="1" si="39"/>
        <v>15</v>
      </c>
    </row>
    <row r="179" spans="1:36" ht="13.8" x14ac:dyDescent="0.3">
      <c r="A179" s="54" t="str">
        <f t="shared" ca="1" si="37"/>
        <v>iss_33_5</v>
      </c>
      <c r="B179" s="54">
        <f t="shared" ca="1" si="37"/>
        <v>-1.06902003288269</v>
      </c>
      <c r="C179" s="54">
        <f t="shared" ca="1" si="37"/>
        <v>-0.80585998296737704</v>
      </c>
      <c r="D179" s="54">
        <f t="shared" ca="1" si="37"/>
        <v>0.52333998680114702</v>
      </c>
      <c r="E179" s="13"/>
      <c r="F179" s="49">
        <v>163</v>
      </c>
      <c r="G179" s="61" t="str">
        <f t="shared" ref="G179:G238" ca="1" si="43">MID(A179,1,3)</f>
        <v>iss</v>
      </c>
      <c r="H179" s="55"/>
      <c r="I179" s="55"/>
      <c r="J179" s="13"/>
      <c r="K179" s="58">
        <f t="shared" ca="1" si="35"/>
        <v>0</v>
      </c>
      <c r="L179" s="58">
        <f t="shared" ca="1" si="35"/>
        <v>0</v>
      </c>
      <c r="M179" s="58">
        <f t="shared" ca="1" si="35"/>
        <v>0</v>
      </c>
      <c r="N179" s="58">
        <f t="shared" ca="1" si="35"/>
        <v>0</v>
      </c>
      <c r="O179" s="58">
        <f t="shared" ca="1" si="35"/>
        <v>0</v>
      </c>
      <c r="P179" s="58">
        <f t="shared" ca="1" si="35"/>
        <v>-1.06902003288269</v>
      </c>
      <c r="Q179" s="58">
        <f t="shared" ca="1" si="35"/>
        <v>0</v>
      </c>
      <c r="R179" s="58">
        <f t="shared" ca="1" si="35"/>
        <v>0</v>
      </c>
      <c r="S179" s="58">
        <f t="shared" ca="1" si="35"/>
        <v>0</v>
      </c>
      <c r="T179" s="58">
        <f t="shared" ca="1" si="35"/>
        <v>0</v>
      </c>
      <c r="U179" s="58">
        <f t="shared" ca="1" si="35"/>
        <v>0</v>
      </c>
      <c r="V179" s="58"/>
      <c r="W179" s="58">
        <f t="shared" ref="W179:W238" ca="1" si="44">IF($C$5=1,IF($G179=K$13,$C179,0),IF($H179=K$14,$C179,0))</f>
        <v>0</v>
      </c>
      <c r="X179" s="58">
        <f t="shared" ref="X179:X238" ca="1" si="45">IF($C$5=1,IF($G179=L$13,$C179,0),IF($H179=L$14,$C179,0))</f>
        <v>0</v>
      </c>
      <c r="Y179" s="58">
        <f t="shared" ref="Y179:Y238" ca="1" si="46">IF($C$5=1,IF($G179=M$13,$C179,0),IF($H179=M$14,$C179,0))</f>
        <v>0</v>
      </c>
      <c r="Z179" s="58">
        <f t="shared" ref="Z179:Z238" ca="1" si="47">IF($C$5=1,IF($G179=N$13,$C179,0),IF($H179=N$14,$C179,0))</f>
        <v>0</v>
      </c>
      <c r="AA179" s="58">
        <f t="shared" ref="AA179:AA238" ca="1" si="48">IF($C$5=1,IF($G179=O$13,$C179,0),IF($H179=O$14,$C179,0))</f>
        <v>0</v>
      </c>
      <c r="AB179" s="58">
        <f t="shared" ref="AB179:AB238" ca="1" si="49">IF($C$5=1,IF($G179=P$13,$C179,0),IF($H179=P$14,$C179,0))</f>
        <v>-0.80585998296737704</v>
      </c>
      <c r="AC179" s="58">
        <f t="shared" ref="AC179:AC238" ca="1" si="50">IF($C$5=1,IF($G179=Q$13,$C179,0),IF($H179=Q$14,$C179,0))</f>
        <v>0</v>
      </c>
      <c r="AD179" s="58">
        <f t="shared" ref="AD179:AD238" ca="1" si="51">IF($C$5=1,IF($G179=R$13,$C179,0),IF($H179=R$14,$C179,0))</f>
        <v>0</v>
      </c>
      <c r="AE179" s="58">
        <f t="shared" ref="AE179:AE238" ca="1" si="52">IF($C$5=1,IF($G179=S$13,$C179,0),IF($H179=S$14,$C179,0))</f>
        <v>0</v>
      </c>
      <c r="AF179" s="58">
        <f t="shared" ref="AF179:AF238" ca="1" si="53">IF($C$5=1,IF($G179=T$13,$C179,0),IF($H179=T$14,$C179,0))</f>
        <v>0</v>
      </c>
      <c r="AG179" s="58">
        <f t="shared" ref="AG179:AG238" ca="1" si="54">IF($C$5=1,IF($G179=U$13,$C179,0),IF($H179=U$14,$C179,0))</f>
        <v>0</v>
      </c>
      <c r="AH179" s="59"/>
      <c r="AI179" s="60">
        <v>5</v>
      </c>
      <c r="AJ179" s="59">
        <f t="shared" ca="1" si="39"/>
        <v>15</v>
      </c>
    </row>
    <row r="180" spans="1:36" ht="13.8" x14ac:dyDescent="0.3">
      <c r="A180" s="54" t="str">
        <f t="shared" ref="A180:D237" ca="1" si="55">INDIRECT($C$4&amp;"!"&amp;ADDRESS(ROW(),COLUMN()))</f>
        <v>iss_34_1</v>
      </c>
      <c r="B180" s="54">
        <f t="shared" ca="1" si="55"/>
        <v>0.90808999538421598</v>
      </c>
      <c r="C180" s="54">
        <f t="shared" ca="1" si="55"/>
        <v>-3.5519499778747599</v>
      </c>
      <c r="D180" s="54">
        <f t="shared" ca="1" si="55"/>
        <v>-3.3962199687957799</v>
      </c>
      <c r="E180" s="13"/>
      <c r="F180" s="49">
        <v>164</v>
      </c>
      <c r="G180" s="61" t="str">
        <f t="shared" ca="1" si="43"/>
        <v>iss</v>
      </c>
      <c r="H180" s="55"/>
      <c r="I180" s="55"/>
      <c r="J180" s="13"/>
      <c r="K180" s="58">
        <f t="shared" ca="1" si="35"/>
        <v>0</v>
      </c>
      <c r="L180" s="58">
        <f t="shared" ca="1" si="35"/>
        <v>0</v>
      </c>
      <c r="M180" s="58">
        <f t="shared" ca="1" si="35"/>
        <v>0</v>
      </c>
      <c r="N180" s="58">
        <f t="shared" ca="1" si="35"/>
        <v>0</v>
      </c>
      <c r="O180" s="58">
        <f t="shared" ca="1" si="35"/>
        <v>0</v>
      </c>
      <c r="P180" s="58">
        <f t="shared" ca="1" si="35"/>
        <v>0.90808999538421598</v>
      </c>
      <c r="Q180" s="58">
        <f t="shared" ca="1" si="35"/>
        <v>0</v>
      </c>
      <c r="R180" s="58">
        <f t="shared" ca="1" si="35"/>
        <v>0</v>
      </c>
      <c r="S180" s="58">
        <f t="shared" ca="1" si="35"/>
        <v>0</v>
      </c>
      <c r="T180" s="58">
        <f t="shared" ca="1" si="35"/>
        <v>0</v>
      </c>
      <c r="U180" s="58">
        <f t="shared" ca="1" si="35"/>
        <v>0</v>
      </c>
      <c r="V180" s="58"/>
      <c r="W180" s="58">
        <f t="shared" ca="1" si="44"/>
        <v>0</v>
      </c>
      <c r="X180" s="58">
        <f t="shared" ca="1" si="45"/>
        <v>0</v>
      </c>
      <c r="Y180" s="58">
        <f t="shared" ca="1" si="46"/>
        <v>0</v>
      </c>
      <c r="Z180" s="58">
        <f t="shared" ca="1" si="47"/>
        <v>0</v>
      </c>
      <c r="AA180" s="58">
        <f t="shared" ca="1" si="48"/>
        <v>0</v>
      </c>
      <c r="AB180" s="58">
        <f t="shared" ca="1" si="49"/>
        <v>-3.5519499778747599</v>
      </c>
      <c r="AC180" s="58">
        <f t="shared" ca="1" si="50"/>
        <v>0</v>
      </c>
      <c r="AD180" s="58">
        <f t="shared" ca="1" si="51"/>
        <v>0</v>
      </c>
      <c r="AE180" s="58">
        <f t="shared" ca="1" si="52"/>
        <v>0</v>
      </c>
      <c r="AF180" s="58">
        <f t="shared" ca="1" si="53"/>
        <v>0</v>
      </c>
      <c r="AG180" s="58">
        <f t="shared" ca="1" si="54"/>
        <v>0</v>
      </c>
      <c r="AH180" s="59"/>
      <c r="AI180" s="60">
        <v>5</v>
      </c>
      <c r="AJ180" s="59">
        <f t="shared" ca="1" si="39"/>
        <v>15</v>
      </c>
    </row>
    <row r="181" spans="1:36" ht="13.8" x14ac:dyDescent="0.3">
      <c r="A181" s="54" t="str">
        <f t="shared" ca="1" si="55"/>
        <v>iss_34_2</v>
      </c>
      <c r="B181" s="54">
        <f t="shared" ca="1" si="55"/>
        <v>0.62757998704910301</v>
      </c>
      <c r="C181" s="54">
        <f t="shared" ca="1" si="55"/>
        <v>-1.98310995101929</v>
      </c>
      <c r="D181" s="54">
        <f t="shared" ca="1" si="55"/>
        <v>-0.46318000555038502</v>
      </c>
      <c r="E181" s="13"/>
      <c r="F181" s="49">
        <v>165</v>
      </c>
      <c r="G181" s="61" t="str">
        <f t="shared" ca="1" si="43"/>
        <v>iss</v>
      </c>
      <c r="H181" s="55"/>
      <c r="I181" s="55"/>
      <c r="J181" s="13"/>
      <c r="K181" s="58">
        <f t="shared" ca="1" si="35"/>
        <v>0</v>
      </c>
      <c r="L181" s="58">
        <f t="shared" ca="1" si="35"/>
        <v>0</v>
      </c>
      <c r="M181" s="58">
        <f t="shared" ca="1" si="35"/>
        <v>0</v>
      </c>
      <c r="N181" s="58">
        <f t="shared" ca="1" si="35"/>
        <v>0</v>
      </c>
      <c r="O181" s="58">
        <f t="shared" ca="1" si="35"/>
        <v>0</v>
      </c>
      <c r="P181" s="58">
        <f t="shared" ca="1" si="35"/>
        <v>0.62757998704910301</v>
      </c>
      <c r="Q181" s="58">
        <f t="shared" ca="1" si="35"/>
        <v>0</v>
      </c>
      <c r="R181" s="58">
        <f t="shared" ca="1" si="35"/>
        <v>0</v>
      </c>
      <c r="S181" s="58">
        <f t="shared" ca="1" si="35"/>
        <v>0</v>
      </c>
      <c r="T181" s="58">
        <f t="shared" ca="1" si="35"/>
        <v>0</v>
      </c>
      <c r="U181" s="58">
        <f t="shared" ca="1" si="35"/>
        <v>0</v>
      </c>
      <c r="V181" s="58"/>
      <c r="W181" s="58">
        <f t="shared" ca="1" si="44"/>
        <v>0</v>
      </c>
      <c r="X181" s="58">
        <f t="shared" ca="1" si="45"/>
        <v>0</v>
      </c>
      <c r="Y181" s="58">
        <f t="shared" ca="1" si="46"/>
        <v>0</v>
      </c>
      <c r="Z181" s="58">
        <f t="shared" ca="1" si="47"/>
        <v>0</v>
      </c>
      <c r="AA181" s="58">
        <f t="shared" ca="1" si="48"/>
        <v>0</v>
      </c>
      <c r="AB181" s="58">
        <f t="shared" ca="1" si="49"/>
        <v>-1.98310995101929</v>
      </c>
      <c r="AC181" s="58">
        <f t="shared" ca="1" si="50"/>
        <v>0</v>
      </c>
      <c r="AD181" s="58">
        <f t="shared" ca="1" si="51"/>
        <v>0</v>
      </c>
      <c r="AE181" s="58">
        <f t="shared" ca="1" si="52"/>
        <v>0</v>
      </c>
      <c r="AF181" s="58">
        <f t="shared" ca="1" si="53"/>
        <v>0</v>
      </c>
      <c r="AG181" s="58">
        <f t="shared" ca="1" si="54"/>
        <v>0</v>
      </c>
      <c r="AH181" s="59"/>
      <c r="AI181" s="60">
        <v>5</v>
      </c>
      <c r="AJ181" s="59">
        <f t="shared" ca="1" si="39"/>
        <v>15</v>
      </c>
    </row>
    <row r="182" spans="1:36" ht="13.8" x14ac:dyDescent="0.3">
      <c r="A182" s="54" t="str">
        <f t="shared" ca="1" si="55"/>
        <v>iss_34_3</v>
      </c>
      <c r="B182" s="54">
        <f t="shared" ca="1" si="55"/>
        <v>1.9306600093841599</v>
      </c>
      <c r="C182" s="54">
        <f t="shared" ca="1" si="55"/>
        <v>-3.4328799247741699</v>
      </c>
      <c r="D182" s="54">
        <f t="shared" ca="1" si="55"/>
        <v>-0.56360000371932995</v>
      </c>
      <c r="E182" s="13"/>
      <c r="F182" s="49">
        <v>166</v>
      </c>
      <c r="G182" s="61" t="str">
        <f t="shared" ca="1" si="43"/>
        <v>iss</v>
      </c>
      <c r="H182" s="55"/>
      <c r="I182" s="55"/>
      <c r="J182" s="13"/>
      <c r="K182" s="58">
        <f t="shared" ca="1" si="35"/>
        <v>0</v>
      </c>
      <c r="L182" s="58">
        <f t="shared" ca="1" si="35"/>
        <v>0</v>
      </c>
      <c r="M182" s="58">
        <f t="shared" ca="1" si="35"/>
        <v>0</v>
      </c>
      <c r="N182" s="58">
        <f t="shared" ca="1" si="35"/>
        <v>0</v>
      </c>
      <c r="O182" s="58">
        <f t="shared" ca="1" si="35"/>
        <v>0</v>
      </c>
      <c r="P182" s="58">
        <f t="shared" ca="1" si="35"/>
        <v>1.9306600093841599</v>
      </c>
      <c r="Q182" s="58">
        <f t="shared" ca="1" si="35"/>
        <v>0</v>
      </c>
      <c r="R182" s="58">
        <f t="shared" ca="1" si="35"/>
        <v>0</v>
      </c>
      <c r="S182" s="58">
        <f t="shared" ca="1" si="35"/>
        <v>0</v>
      </c>
      <c r="T182" s="58">
        <f t="shared" ca="1" si="35"/>
        <v>0</v>
      </c>
      <c r="U182" s="58">
        <f t="shared" ca="1" si="35"/>
        <v>0</v>
      </c>
      <c r="V182" s="58"/>
      <c r="W182" s="58">
        <f t="shared" ca="1" si="44"/>
        <v>0</v>
      </c>
      <c r="X182" s="58">
        <f t="shared" ca="1" si="45"/>
        <v>0</v>
      </c>
      <c r="Y182" s="58">
        <f t="shared" ca="1" si="46"/>
        <v>0</v>
      </c>
      <c r="Z182" s="58">
        <f t="shared" ca="1" si="47"/>
        <v>0</v>
      </c>
      <c r="AA182" s="58">
        <f t="shared" ca="1" si="48"/>
        <v>0</v>
      </c>
      <c r="AB182" s="58">
        <f t="shared" ca="1" si="49"/>
        <v>-3.4328799247741699</v>
      </c>
      <c r="AC182" s="58">
        <f t="shared" ca="1" si="50"/>
        <v>0</v>
      </c>
      <c r="AD182" s="58">
        <f t="shared" ca="1" si="51"/>
        <v>0</v>
      </c>
      <c r="AE182" s="58">
        <f t="shared" ca="1" si="52"/>
        <v>0</v>
      </c>
      <c r="AF182" s="58">
        <f t="shared" ca="1" si="53"/>
        <v>0</v>
      </c>
      <c r="AG182" s="58">
        <f t="shared" ca="1" si="54"/>
        <v>0</v>
      </c>
      <c r="AH182" s="59"/>
      <c r="AI182" s="60">
        <v>5</v>
      </c>
      <c r="AJ182" s="59">
        <f t="shared" ca="1" si="39"/>
        <v>15</v>
      </c>
    </row>
    <row r="183" spans="1:36" ht="13.8" x14ac:dyDescent="0.3">
      <c r="A183" s="54" t="str">
        <f t="shared" ca="1" si="55"/>
        <v>iss_34_4</v>
      </c>
      <c r="B183" s="54">
        <f t="shared" ca="1" si="55"/>
        <v>0.89818000793456998</v>
      </c>
      <c r="C183" s="54">
        <f t="shared" ca="1" si="55"/>
        <v>-2.4712600708007799</v>
      </c>
      <c r="D183" s="54">
        <f t="shared" ca="1" si="55"/>
        <v>-2.92565989494324</v>
      </c>
      <c r="E183" s="13"/>
      <c r="F183" s="49">
        <v>167</v>
      </c>
      <c r="G183" s="61" t="str">
        <f t="shared" ca="1" si="43"/>
        <v>iss</v>
      </c>
      <c r="H183" s="55"/>
      <c r="I183" s="55"/>
      <c r="J183" s="13"/>
      <c r="K183" s="58">
        <f t="shared" ca="1" si="35"/>
        <v>0</v>
      </c>
      <c r="L183" s="58">
        <f t="shared" ca="1" si="35"/>
        <v>0</v>
      </c>
      <c r="M183" s="58">
        <f t="shared" ca="1" si="35"/>
        <v>0</v>
      </c>
      <c r="N183" s="58">
        <f t="shared" ca="1" si="35"/>
        <v>0</v>
      </c>
      <c r="O183" s="58">
        <f t="shared" ca="1" si="35"/>
        <v>0</v>
      </c>
      <c r="P183" s="58">
        <f t="shared" ca="1" si="35"/>
        <v>0.89818000793456998</v>
      </c>
      <c r="Q183" s="58">
        <f t="shared" ca="1" si="35"/>
        <v>0</v>
      </c>
      <c r="R183" s="58">
        <f t="shared" ca="1" si="35"/>
        <v>0</v>
      </c>
      <c r="S183" s="58">
        <f t="shared" ca="1" si="35"/>
        <v>0</v>
      </c>
      <c r="T183" s="58">
        <f t="shared" ca="1" si="35"/>
        <v>0</v>
      </c>
      <c r="U183" s="58">
        <f t="shared" ca="1" si="35"/>
        <v>0</v>
      </c>
      <c r="V183" s="58"/>
      <c r="W183" s="58">
        <f t="shared" ca="1" si="44"/>
        <v>0</v>
      </c>
      <c r="X183" s="58">
        <f t="shared" ca="1" si="45"/>
        <v>0</v>
      </c>
      <c r="Y183" s="58">
        <f t="shared" ca="1" si="46"/>
        <v>0</v>
      </c>
      <c r="Z183" s="58">
        <f t="shared" ca="1" si="47"/>
        <v>0</v>
      </c>
      <c r="AA183" s="58">
        <f t="shared" ca="1" si="48"/>
        <v>0</v>
      </c>
      <c r="AB183" s="58">
        <f t="shared" ca="1" si="49"/>
        <v>-2.4712600708007799</v>
      </c>
      <c r="AC183" s="58">
        <f t="shared" ca="1" si="50"/>
        <v>0</v>
      </c>
      <c r="AD183" s="58">
        <f t="shared" ca="1" si="51"/>
        <v>0</v>
      </c>
      <c r="AE183" s="58">
        <f t="shared" ca="1" si="52"/>
        <v>0</v>
      </c>
      <c r="AF183" s="58">
        <f t="shared" ca="1" si="53"/>
        <v>0</v>
      </c>
      <c r="AG183" s="58">
        <f t="shared" ca="1" si="54"/>
        <v>0</v>
      </c>
      <c r="AH183" s="59"/>
      <c r="AI183" s="60">
        <v>5</v>
      </c>
      <c r="AJ183" s="59">
        <f t="shared" ca="1" si="39"/>
        <v>15</v>
      </c>
    </row>
    <row r="184" spans="1:36" ht="13.8" x14ac:dyDescent="0.3">
      <c r="A184" s="54" t="str">
        <f t="shared" ca="1" si="55"/>
        <v>iss_34_5</v>
      </c>
      <c r="B184" s="54">
        <f t="shared" ca="1" si="55"/>
        <v>2.7909100055694598</v>
      </c>
      <c r="C184" s="54">
        <f t="shared" ca="1" si="55"/>
        <v>-1.6504700183868399</v>
      </c>
      <c r="D184" s="54">
        <f t="shared" ca="1" si="55"/>
        <v>1.58399999141693</v>
      </c>
      <c r="E184" s="13"/>
      <c r="F184" s="49">
        <v>168</v>
      </c>
      <c r="G184" s="61" t="str">
        <f t="shared" ca="1" si="43"/>
        <v>iss</v>
      </c>
      <c r="H184" s="55"/>
      <c r="I184" s="55"/>
      <c r="J184" s="13"/>
      <c r="K184" s="58">
        <f t="shared" ca="1" si="35"/>
        <v>0</v>
      </c>
      <c r="L184" s="58">
        <f t="shared" ca="1" si="35"/>
        <v>0</v>
      </c>
      <c r="M184" s="58">
        <f t="shared" ca="1" si="35"/>
        <v>0</v>
      </c>
      <c r="N184" s="58">
        <f t="shared" ca="1" si="35"/>
        <v>0</v>
      </c>
      <c r="O184" s="58">
        <f t="shared" ca="1" si="35"/>
        <v>0</v>
      </c>
      <c r="P184" s="58">
        <f t="shared" ca="1" si="35"/>
        <v>2.7909100055694598</v>
      </c>
      <c r="Q184" s="58">
        <f t="shared" ca="1" si="35"/>
        <v>0</v>
      </c>
      <c r="R184" s="58">
        <f t="shared" ca="1" si="35"/>
        <v>0</v>
      </c>
      <c r="S184" s="58">
        <f t="shared" ca="1" si="35"/>
        <v>0</v>
      </c>
      <c r="T184" s="58">
        <f t="shared" ca="1" si="35"/>
        <v>0</v>
      </c>
      <c r="U184" s="58">
        <f t="shared" ca="1" si="35"/>
        <v>0</v>
      </c>
      <c r="V184" s="58"/>
      <c r="W184" s="58">
        <f t="shared" ca="1" si="44"/>
        <v>0</v>
      </c>
      <c r="X184" s="58">
        <f t="shared" ca="1" si="45"/>
        <v>0</v>
      </c>
      <c r="Y184" s="58">
        <f t="shared" ca="1" si="46"/>
        <v>0</v>
      </c>
      <c r="Z184" s="58">
        <f t="shared" ca="1" si="47"/>
        <v>0</v>
      </c>
      <c r="AA184" s="58">
        <f t="shared" ca="1" si="48"/>
        <v>0</v>
      </c>
      <c r="AB184" s="58">
        <f t="shared" ca="1" si="49"/>
        <v>-1.6504700183868399</v>
      </c>
      <c r="AC184" s="58">
        <f t="shared" ca="1" si="50"/>
        <v>0</v>
      </c>
      <c r="AD184" s="58">
        <f t="shared" ca="1" si="51"/>
        <v>0</v>
      </c>
      <c r="AE184" s="58">
        <f t="shared" ca="1" si="52"/>
        <v>0</v>
      </c>
      <c r="AF184" s="58">
        <f t="shared" ca="1" si="53"/>
        <v>0</v>
      </c>
      <c r="AG184" s="58">
        <f t="shared" ca="1" si="54"/>
        <v>0</v>
      </c>
      <c r="AH184" s="59"/>
      <c r="AI184" s="60">
        <v>5</v>
      </c>
      <c r="AJ184" s="59">
        <f t="shared" ca="1" si="39"/>
        <v>15</v>
      </c>
    </row>
    <row r="185" spans="1:36" ht="13.8" x14ac:dyDescent="0.3">
      <c r="A185" s="54" t="str">
        <f t="shared" ca="1" si="55"/>
        <v>iss_35_1</v>
      </c>
      <c r="B185" s="54">
        <f t="shared" ca="1" si="55"/>
        <v>2.4753599166870099</v>
      </c>
      <c r="C185" s="54">
        <f t="shared" ca="1" si="55"/>
        <v>-2.3996200561523402</v>
      </c>
      <c r="D185" s="54">
        <f t="shared" ca="1" si="55"/>
        <v>2.8717899322509801</v>
      </c>
      <c r="E185" s="13"/>
      <c r="F185" s="49">
        <v>169</v>
      </c>
      <c r="G185" s="61" t="str">
        <f t="shared" ca="1" si="43"/>
        <v>iss</v>
      </c>
      <c r="H185" s="55"/>
      <c r="I185" s="55"/>
      <c r="J185" s="13"/>
      <c r="K185" s="58">
        <f t="shared" ref="K185:U208" ca="1" si="56">IF($C$5=1,IF($G185=K$13,$B185,0),IF($H185=K$14,$B185,0))</f>
        <v>0</v>
      </c>
      <c r="L185" s="58">
        <f t="shared" ca="1" si="56"/>
        <v>0</v>
      </c>
      <c r="M185" s="58">
        <f t="shared" ca="1" si="56"/>
        <v>0</v>
      </c>
      <c r="N185" s="58">
        <f t="shared" ca="1" si="56"/>
        <v>0</v>
      </c>
      <c r="O185" s="58">
        <f t="shared" ca="1" si="56"/>
        <v>0</v>
      </c>
      <c r="P185" s="58">
        <f t="shared" ca="1" si="56"/>
        <v>2.4753599166870099</v>
      </c>
      <c r="Q185" s="58">
        <f t="shared" ca="1" si="56"/>
        <v>0</v>
      </c>
      <c r="R185" s="58">
        <f t="shared" ca="1" si="56"/>
        <v>0</v>
      </c>
      <c r="S185" s="58">
        <f t="shared" ca="1" si="56"/>
        <v>0</v>
      </c>
      <c r="T185" s="58">
        <f t="shared" ca="1" si="56"/>
        <v>0</v>
      </c>
      <c r="U185" s="58">
        <f t="shared" ca="1" si="56"/>
        <v>0</v>
      </c>
      <c r="V185" s="58"/>
      <c r="W185" s="58">
        <f t="shared" ca="1" si="44"/>
        <v>0</v>
      </c>
      <c r="X185" s="58">
        <f t="shared" ca="1" si="45"/>
        <v>0</v>
      </c>
      <c r="Y185" s="58">
        <f t="shared" ca="1" si="46"/>
        <v>0</v>
      </c>
      <c r="Z185" s="58">
        <f t="shared" ca="1" si="47"/>
        <v>0</v>
      </c>
      <c r="AA185" s="58">
        <f t="shared" ca="1" si="48"/>
        <v>0</v>
      </c>
      <c r="AB185" s="58">
        <f t="shared" ca="1" si="49"/>
        <v>-2.3996200561523402</v>
      </c>
      <c r="AC185" s="58">
        <f t="shared" ca="1" si="50"/>
        <v>0</v>
      </c>
      <c r="AD185" s="58">
        <f t="shared" ca="1" si="51"/>
        <v>0</v>
      </c>
      <c r="AE185" s="58">
        <f t="shared" ca="1" si="52"/>
        <v>0</v>
      </c>
      <c r="AF185" s="58">
        <f t="shared" ca="1" si="53"/>
        <v>0</v>
      </c>
      <c r="AG185" s="58">
        <f t="shared" ca="1" si="54"/>
        <v>0</v>
      </c>
      <c r="AH185" s="59"/>
      <c r="AI185" s="60">
        <v>5</v>
      </c>
      <c r="AJ185" s="59">
        <f t="shared" ca="1" si="39"/>
        <v>15</v>
      </c>
    </row>
    <row r="186" spans="1:36" ht="13.8" x14ac:dyDescent="0.3">
      <c r="A186" s="54" t="str">
        <f t="shared" ca="1" si="55"/>
        <v>iss_35_2</v>
      </c>
      <c r="B186" s="54">
        <f t="shared" ca="1" si="55"/>
        <v>4.0676598548889196</v>
      </c>
      <c r="C186" s="54">
        <f t="shared" ca="1" si="55"/>
        <v>-3.4135599136352499</v>
      </c>
      <c r="D186" s="54">
        <f t="shared" ca="1" si="55"/>
        <v>0.43198999762535101</v>
      </c>
      <c r="E186" s="13"/>
      <c r="F186" s="49">
        <v>170</v>
      </c>
      <c r="G186" s="61" t="str">
        <f t="shared" ca="1" si="43"/>
        <v>iss</v>
      </c>
      <c r="H186" s="55"/>
      <c r="I186" s="55"/>
      <c r="J186" s="13"/>
      <c r="K186" s="58">
        <f t="shared" ca="1" si="56"/>
        <v>0</v>
      </c>
      <c r="L186" s="58">
        <f t="shared" ca="1" si="56"/>
        <v>0</v>
      </c>
      <c r="M186" s="58">
        <f t="shared" ca="1" si="56"/>
        <v>0</v>
      </c>
      <c r="N186" s="58">
        <f t="shared" ca="1" si="56"/>
        <v>0</v>
      </c>
      <c r="O186" s="58">
        <f t="shared" ca="1" si="56"/>
        <v>0</v>
      </c>
      <c r="P186" s="58">
        <f t="shared" ca="1" si="56"/>
        <v>4.0676598548889196</v>
      </c>
      <c r="Q186" s="58">
        <f t="shared" ca="1" si="56"/>
        <v>0</v>
      </c>
      <c r="R186" s="58">
        <f t="shared" ca="1" si="56"/>
        <v>0</v>
      </c>
      <c r="S186" s="58">
        <f t="shared" ca="1" si="56"/>
        <v>0</v>
      </c>
      <c r="T186" s="58">
        <f t="shared" ca="1" si="56"/>
        <v>0</v>
      </c>
      <c r="U186" s="58">
        <f t="shared" ca="1" si="56"/>
        <v>0</v>
      </c>
      <c r="V186" s="58"/>
      <c r="W186" s="58">
        <f t="shared" ca="1" si="44"/>
        <v>0</v>
      </c>
      <c r="X186" s="58">
        <f t="shared" ca="1" si="45"/>
        <v>0</v>
      </c>
      <c r="Y186" s="58">
        <f t="shared" ca="1" si="46"/>
        <v>0</v>
      </c>
      <c r="Z186" s="58">
        <f t="shared" ca="1" si="47"/>
        <v>0</v>
      </c>
      <c r="AA186" s="58">
        <f t="shared" ca="1" si="48"/>
        <v>0</v>
      </c>
      <c r="AB186" s="58">
        <f t="shared" ca="1" si="49"/>
        <v>-3.4135599136352499</v>
      </c>
      <c r="AC186" s="58">
        <f t="shared" ca="1" si="50"/>
        <v>0</v>
      </c>
      <c r="AD186" s="58">
        <f t="shared" ca="1" si="51"/>
        <v>0</v>
      </c>
      <c r="AE186" s="58">
        <f t="shared" ca="1" si="52"/>
        <v>0</v>
      </c>
      <c r="AF186" s="58">
        <f t="shared" ca="1" si="53"/>
        <v>0</v>
      </c>
      <c r="AG186" s="58">
        <f t="shared" ca="1" si="54"/>
        <v>0</v>
      </c>
      <c r="AH186" s="59"/>
      <c r="AI186" s="60">
        <v>5</v>
      </c>
      <c r="AJ186" s="59">
        <f t="shared" ca="1" si="39"/>
        <v>15</v>
      </c>
    </row>
    <row r="187" spans="1:36" ht="13.8" x14ac:dyDescent="0.3">
      <c r="A187" s="54" t="str">
        <f t="shared" ca="1" si="55"/>
        <v>iss_35_3</v>
      </c>
      <c r="B187" s="54">
        <f t="shared" ca="1" si="55"/>
        <v>1.5729899406433101</v>
      </c>
      <c r="C187" s="54">
        <f t="shared" ca="1" si="55"/>
        <v>-2.4649798870086701</v>
      </c>
      <c r="D187" s="54">
        <f t="shared" ca="1" si="55"/>
        <v>-0.195730000734329</v>
      </c>
      <c r="E187" s="13"/>
      <c r="F187" s="49">
        <v>171</v>
      </c>
      <c r="G187" s="61" t="str">
        <f t="shared" ca="1" si="43"/>
        <v>iss</v>
      </c>
      <c r="H187" s="55"/>
      <c r="I187" s="55"/>
      <c r="J187" s="13"/>
      <c r="K187" s="58">
        <f t="shared" ca="1" si="56"/>
        <v>0</v>
      </c>
      <c r="L187" s="58">
        <f t="shared" ca="1" si="56"/>
        <v>0</v>
      </c>
      <c r="M187" s="58">
        <f t="shared" ca="1" si="56"/>
        <v>0</v>
      </c>
      <c r="N187" s="58">
        <f t="shared" ca="1" si="56"/>
        <v>0</v>
      </c>
      <c r="O187" s="58">
        <f t="shared" ca="1" si="56"/>
        <v>0</v>
      </c>
      <c r="P187" s="58">
        <f t="shared" ca="1" si="56"/>
        <v>1.5729899406433101</v>
      </c>
      <c r="Q187" s="58">
        <f t="shared" ca="1" si="56"/>
        <v>0</v>
      </c>
      <c r="R187" s="58">
        <f t="shared" ca="1" si="56"/>
        <v>0</v>
      </c>
      <c r="S187" s="58">
        <f t="shared" ca="1" si="56"/>
        <v>0</v>
      </c>
      <c r="T187" s="58">
        <f t="shared" ca="1" si="56"/>
        <v>0</v>
      </c>
      <c r="U187" s="58">
        <f t="shared" ca="1" si="56"/>
        <v>0</v>
      </c>
      <c r="V187" s="58"/>
      <c r="W187" s="58">
        <f t="shared" ca="1" si="44"/>
        <v>0</v>
      </c>
      <c r="X187" s="58">
        <f t="shared" ca="1" si="45"/>
        <v>0</v>
      </c>
      <c r="Y187" s="58">
        <f t="shared" ca="1" si="46"/>
        <v>0</v>
      </c>
      <c r="Z187" s="58">
        <f t="shared" ca="1" si="47"/>
        <v>0</v>
      </c>
      <c r="AA187" s="58">
        <f t="shared" ca="1" si="48"/>
        <v>0</v>
      </c>
      <c r="AB187" s="58">
        <f t="shared" ca="1" si="49"/>
        <v>-2.4649798870086701</v>
      </c>
      <c r="AC187" s="58">
        <f t="shared" ca="1" si="50"/>
        <v>0</v>
      </c>
      <c r="AD187" s="58">
        <f t="shared" ca="1" si="51"/>
        <v>0</v>
      </c>
      <c r="AE187" s="58">
        <f t="shared" ca="1" si="52"/>
        <v>0</v>
      </c>
      <c r="AF187" s="58">
        <f t="shared" ca="1" si="53"/>
        <v>0</v>
      </c>
      <c r="AG187" s="58">
        <f t="shared" ca="1" si="54"/>
        <v>0</v>
      </c>
      <c r="AH187" s="59"/>
      <c r="AI187" s="60">
        <v>5</v>
      </c>
      <c r="AJ187" s="59">
        <f t="shared" ca="1" si="39"/>
        <v>15</v>
      </c>
    </row>
    <row r="188" spans="1:36" ht="13.8" x14ac:dyDescent="0.3">
      <c r="A188" s="54" t="str">
        <f t="shared" ca="1" si="55"/>
        <v>iss_35_4</v>
      </c>
      <c r="B188" s="54">
        <f t="shared" ca="1" si="55"/>
        <v>3.07969999313354</v>
      </c>
      <c r="C188" s="54">
        <f t="shared" ca="1" si="55"/>
        <v>-1.3572399616241499</v>
      </c>
      <c r="D188" s="54">
        <f t="shared" ca="1" si="55"/>
        <v>2.1228299140930198</v>
      </c>
      <c r="E188" s="13"/>
      <c r="F188" s="49">
        <v>172</v>
      </c>
      <c r="G188" s="61" t="str">
        <f t="shared" ca="1" si="43"/>
        <v>iss</v>
      </c>
      <c r="H188" s="55"/>
      <c r="I188" s="55"/>
      <c r="J188" s="13"/>
      <c r="K188" s="58">
        <f t="shared" ca="1" si="56"/>
        <v>0</v>
      </c>
      <c r="L188" s="58">
        <f t="shared" ca="1" si="56"/>
        <v>0</v>
      </c>
      <c r="M188" s="58">
        <f t="shared" ca="1" si="56"/>
        <v>0</v>
      </c>
      <c r="N188" s="58">
        <f t="shared" ca="1" si="56"/>
        <v>0</v>
      </c>
      <c r="O188" s="58">
        <f t="shared" ca="1" si="56"/>
        <v>0</v>
      </c>
      <c r="P188" s="58">
        <f t="shared" ca="1" si="56"/>
        <v>3.07969999313354</v>
      </c>
      <c r="Q188" s="58">
        <f t="shared" ca="1" si="56"/>
        <v>0</v>
      </c>
      <c r="R188" s="58">
        <f t="shared" ca="1" si="56"/>
        <v>0</v>
      </c>
      <c r="S188" s="58">
        <f t="shared" ca="1" si="56"/>
        <v>0</v>
      </c>
      <c r="T188" s="58">
        <f t="shared" ca="1" si="56"/>
        <v>0</v>
      </c>
      <c r="U188" s="58">
        <f t="shared" ca="1" si="56"/>
        <v>0</v>
      </c>
      <c r="V188" s="58"/>
      <c r="W188" s="58">
        <f t="shared" ca="1" si="44"/>
        <v>0</v>
      </c>
      <c r="X188" s="58">
        <f t="shared" ca="1" si="45"/>
        <v>0</v>
      </c>
      <c r="Y188" s="58">
        <f t="shared" ca="1" si="46"/>
        <v>0</v>
      </c>
      <c r="Z188" s="58">
        <f t="shared" ca="1" si="47"/>
        <v>0</v>
      </c>
      <c r="AA188" s="58">
        <f t="shared" ca="1" si="48"/>
        <v>0</v>
      </c>
      <c r="AB188" s="58">
        <f t="shared" ca="1" si="49"/>
        <v>-1.3572399616241499</v>
      </c>
      <c r="AC188" s="58">
        <f t="shared" ca="1" si="50"/>
        <v>0</v>
      </c>
      <c r="AD188" s="58">
        <f t="shared" ca="1" si="51"/>
        <v>0</v>
      </c>
      <c r="AE188" s="58">
        <f t="shared" ca="1" si="52"/>
        <v>0</v>
      </c>
      <c r="AF188" s="58">
        <f t="shared" ca="1" si="53"/>
        <v>0</v>
      </c>
      <c r="AG188" s="58">
        <f t="shared" ca="1" si="54"/>
        <v>0</v>
      </c>
      <c r="AH188" s="59"/>
      <c r="AI188" s="60">
        <v>5</v>
      </c>
      <c r="AJ188" s="59">
        <f t="shared" ca="1" si="39"/>
        <v>15</v>
      </c>
    </row>
    <row r="189" spans="1:36" ht="13.8" x14ac:dyDescent="0.3">
      <c r="A189" s="54" t="str">
        <f t="shared" ca="1" si="55"/>
        <v>iss_35_5</v>
      </c>
      <c r="B189" s="54">
        <f t="shared" ca="1" si="55"/>
        <v>3.76996994018555</v>
      </c>
      <c r="C189" s="54">
        <f t="shared" ca="1" si="55"/>
        <v>-3.71272993087769</v>
      </c>
      <c r="D189" s="54">
        <f t="shared" ca="1" si="55"/>
        <v>0.27053999900817899</v>
      </c>
      <c r="E189" s="13"/>
      <c r="F189" s="49">
        <v>173</v>
      </c>
      <c r="G189" s="61" t="str">
        <f t="shared" ca="1" si="43"/>
        <v>iss</v>
      </c>
      <c r="H189" s="55"/>
      <c r="I189" s="55"/>
      <c r="J189" s="13"/>
      <c r="K189" s="58">
        <f t="shared" ca="1" si="56"/>
        <v>0</v>
      </c>
      <c r="L189" s="58">
        <f t="shared" ca="1" si="56"/>
        <v>0</v>
      </c>
      <c r="M189" s="58">
        <f t="shared" ca="1" si="56"/>
        <v>0</v>
      </c>
      <c r="N189" s="58">
        <f t="shared" ca="1" si="56"/>
        <v>0</v>
      </c>
      <c r="O189" s="58">
        <f t="shared" ca="1" si="56"/>
        <v>0</v>
      </c>
      <c r="P189" s="58">
        <f t="shared" ca="1" si="56"/>
        <v>3.76996994018555</v>
      </c>
      <c r="Q189" s="58">
        <f t="shared" ca="1" si="56"/>
        <v>0</v>
      </c>
      <c r="R189" s="58">
        <f t="shared" ca="1" si="56"/>
        <v>0</v>
      </c>
      <c r="S189" s="58">
        <f t="shared" ca="1" si="56"/>
        <v>0</v>
      </c>
      <c r="T189" s="58">
        <f t="shared" ca="1" si="56"/>
        <v>0</v>
      </c>
      <c r="U189" s="58">
        <f t="shared" ca="1" si="56"/>
        <v>0</v>
      </c>
      <c r="V189" s="58"/>
      <c r="W189" s="58">
        <f t="shared" ca="1" si="44"/>
        <v>0</v>
      </c>
      <c r="X189" s="58">
        <f t="shared" ca="1" si="45"/>
        <v>0</v>
      </c>
      <c r="Y189" s="58">
        <f t="shared" ca="1" si="46"/>
        <v>0</v>
      </c>
      <c r="Z189" s="58">
        <f t="shared" ca="1" si="47"/>
        <v>0</v>
      </c>
      <c r="AA189" s="58">
        <f t="shared" ca="1" si="48"/>
        <v>0</v>
      </c>
      <c r="AB189" s="58">
        <f t="shared" ca="1" si="49"/>
        <v>-3.71272993087769</v>
      </c>
      <c r="AC189" s="58">
        <f t="shared" ca="1" si="50"/>
        <v>0</v>
      </c>
      <c r="AD189" s="58">
        <f t="shared" ca="1" si="51"/>
        <v>0</v>
      </c>
      <c r="AE189" s="58">
        <f t="shared" ca="1" si="52"/>
        <v>0</v>
      </c>
      <c r="AF189" s="58">
        <f t="shared" ca="1" si="53"/>
        <v>0</v>
      </c>
      <c r="AG189" s="58">
        <f t="shared" ca="1" si="54"/>
        <v>0</v>
      </c>
      <c r="AH189" s="59"/>
      <c r="AI189" s="60">
        <v>5</v>
      </c>
      <c r="AJ189" s="59">
        <f t="shared" ca="1" si="39"/>
        <v>15</v>
      </c>
    </row>
    <row r="190" spans="1:36" ht="13.8" x14ac:dyDescent="0.3">
      <c r="A190" s="54" t="str">
        <f t="shared" ca="1" si="55"/>
        <v>iss_36_1</v>
      </c>
      <c r="B190" s="54">
        <f t="shared" ca="1" si="55"/>
        <v>1.5937700271606401</v>
      </c>
      <c r="C190" s="54">
        <f t="shared" ca="1" si="55"/>
        <v>0.59505999088287398</v>
      </c>
      <c r="D190" s="54">
        <f t="shared" ca="1" si="55"/>
        <v>2.0592000484466602</v>
      </c>
      <c r="E190" s="13"/>
      <c r="F190" s="49">
        <v>174</v>
      </c>
      <c r="G190" s="61" t="str">
        <f t="shared" ca="1" si="43"/>
        <v>iss</v>
      </c>
      <c r="H190" s="55"/>
      <c r="I190" s="55"/>
      <c r="J190" s="13"/>
      <c r="K190" s="58">
        <f t="shared" ca="1" si="56"/>
        <v>0</v>
      </c>
      <c r="L190" s="58">
        <f t="shared" ca="1" si="56"/>
        <v>0</v>
      </c>
      <c r="M190" s="58">
        <f t="shared" ca="1" si="56"/>
        <v>0</v>
      </c>
      <c r="N190" s="58">
        <f t="shared" ca="1" si="56"/>
        <v>0</v>
      </c>
      <c r="O190" s="58">
        <f t="shared" ca="1" si="56"/>
        <v>0</v>
      </c>
      <c r="P190" s="58">
        <f t="shared" ca="1" si="56"/>
        <v>1.5937700271606401</v>
      </c>
      <c r="Q190" s="58">
        <f t="shared" ca="1" si="56"/>
        <v>0</v>
      </c>
      <c r="R190" s="58">
        <f t="shared" ca="1" si="56"/>
        <v>0</v>
      </c>
      <c r="S190" s="58">
        <f t="shared" ca="1" si="56"/>
        <v>0</v>
      </c>
      <c r="T190" s="58">
        <f t="shared" ca="1" si="56"/>
        <v>0</v>
      </c>
      <c r="U190" s="58">
        <f t="shared" ca="1" si="56"/>
        <v>0</v>
      </c>
      <c r="V190" s="58"/>
      <c r="W190" s="58">
        <f t="shared" ca="1" si="44"/>
        <v>0</v>
      </c>
      <c r="X190" s="58">
        <f t="shared" ca="1" si="45"/>
        <v>0</v>
      </c>
      <c r="Y190" s="58">
        <f t="shared" ca="1" si="46"/>
        <v>0</v>
      </c>
      <c r="Z190" s="58">
        <f t="shared" ca="1" si="47"/>
        <v>0</v>
      </c>
      <c r="AA190" s="58">
        <f t="shared" ca="1" si="48"/>
        <v>0</v>
      </c>
      <c r="AB190" s="58">
        <f t="shared" ca="1" si="49"/>
        <v>0.59505999088287398</v>
      </c>
      <c r="AC190" s="58">
        <f t="shared" ca="1" si="50"/>
        <v>0</v>
      </c>
      <c r="AD190" s="58">
        <f t="shared" ca="1" si="51"/>
        <v>0</v>
      </c>
      <c r="AE190" s="58">
        <f t="shared" ca="1" si="52"/>
        <v>0</v>
      </c>
      <c r="AF190" s="58">
        <f t="shared" ca="1" si="53"/>
        <v>0</v>
      </c>
      <c r="AG190" s="58">
        <f t="shared" ca="1" si="54"/>
        <v>0</v>
      </c>
      <c r="AH190" s="59"/>
      <c r="AI190" s="60">
        <v>5</v>
      </c>
      <c r="AJ190" s="59">
        <f t="shared" ca="1" si="39"/>
        <v>15</v>
      </c>
    </row>
    <row r="191" spans="1:36" ht="13.8" x14ac:dyDescent="0.3">
      <c r="A191" s="54" t="str">
        <f t="shared" ca="1" si="55"/>
        <v>iss_36_2</v>
      </c>
      <c r="B191" s="54">
        <f t="shared" ca="1" si="55"/>
        <v>1.7780799865722701</v>
      </c>
      <c r="C191" s="54">
        <f t="shared" ca="1" si="55"/>
        <v>0.35589998960495001</v>
      </c>
      <c r="D191" s="54">
        <f t="shared" ca="1" si="55"/>
        <v>-1.00724005699158</v>
      </c>
      <c r="E191" s="13"/>
      <c r="F191" s="49">
        <v>175</v>
      </c>
      <c r="G191" s="61" t="str">
        <f t="shared" ca="1" si="43"/>
        <v>iss</v>
      </c>
      <c r="H191" s="55"/>
      <c r="I191" s="55"/>
      <c r="J191" s="13"/>
      <c r="K191" s="58">
        <f t="shared" ca="1" si="56"/>
        <v>0</v>
      </c>
      <c r="L191" s="58">
        <f t="shared" ca="1" si="56"/>
        <v>0</v>
      </c>
      <c r="M191" s="58">
        <f t="shared" ca="1" si="56"/>
        <v>0</v>
      </c>
      <c r="N191" s="58">
        <f t="shared" ca="1" si="56"/>
        <v>0</v>
      </c>
      <c r="O191" s="58">
        <f t="shared" ca="1" si="56"/>
        <v>0</v>
      </c>
      <c r="P191" s="58">
        <f t="shared" ca="1" si="56"/>
        <v>1.7780799865722701</v>
      </c>
      <c r="Q191" s="58">
        <f t="shared" ca="1" si="56"/>
        <v>0</v>
      </c>
      <c r="R191" s="58">
        <f t="shared" ca="1" si="56"/>
        <v>0</v>
      </c>
      <c r="S191" s="58">
        <f t="shared" ca="1" si="56"/>
        <v>0</v>
      </c>
      <c r="T191" s="58">
        <f t="shared" ca="1" si="56"/>
        <v>0</v>
      </c>
      <c r="U191" s="58">
        <f t="shared" ca="1" si="56"/>
        <v>0</v>
      </c>
      <c r="V191" s="58"/>
      <c r="W191" s="58">
        <f t="shared" ca="1" si="44"/>
        <v>0</v>
      </c>
      <c r="X191" s="58">
        <f t="shared" ca="1" si="45"/>
        <v>0</v>
      </c>
      <c r="Y191" s="58">
        <f t="shared" ca="1" si="46"/>
        <v>0</v>
      </c>
      <c r="Z191" s="58">
        <f t="shared" ca="1" si="47"/>
        <v>0</v>
      </c>
      <c r="AA191" s="58">
        <f t="shared" ca="1" si="48"/>
        <v>0</v>
      </c>
      <c r="AB191" s="58">
        <f t="shared" ca="1" si="49"/>
        <v>0.35589998960495001</v>
      </c>
      <c r="AC191" s="58">
        <f t="shared" ca="1" si="50"/>
        <v>0</v>
      </c>
      <c r="AD191" s="58">
        <f t="shared" ca="1" si="51"/>
        <v>0</v>
      </c>
      <c r="AE191" s="58">
        <f t="shared" ca="1" si="52"/>
        <v>0</v>
      </c>
      <c r="AF191" s="58">
        <f t="shared" ca="1" si="53"/>
        <v>0</v>
      </c>
      <c r="AG191" s="58">
        <f t="shared" ca="1" si="54"/>
        <v>0</v>
      </c>
      <c r="AH191" s="59"/>
      <c r="AI191" s="60">
        <v>5</v>
      </c>
      <c r="AJ191" s="59">
        <f t="shared" ca="1" si="39"/>
        <v>15</v>
      </c>
    </row>
    <row r="192" spans="1:36" ht="13.8" x14ac:dyDescent="0.3">
      <c r="A192" s="54" t="str">
        <f t="shared" ca="1" si="55"/>
        <v>iss_36_3</v>
      </c>
      <c r="B192" s="54">
        <f t="shared" ca="1" si="55"/>
        <v>-0.87410998344421398</v>
      </c>
      <c r="C192" s="54">
        <f t="shared" ca="1" si="55"/>
        <v>-0.45454999804496798</v>
      </c>
      <c r="D192" s="54">
        <f t="shared" ca="1" si="55"/>
        <v>-0.44314000010490401</v>
      </c>
      <c r="E192" s="13"/>
      <c r="F192" s="49">
        <v>176</v>
      </c>
      <c r="G192" s="61" t="str">
        <f t="shared" ca="1" si="43"/>
        <v>iss</v>
      </c>
      <c r="H192" s="55"/>
      <c r="I192" s="55"/>
      <c r="J192" s="13"/>
      <c r="K192" s="58">
        <f t="shared" ca="1" si="56"/>
        <v>0</v>
      </c>
      <c r="L192" s="58">
        <f t="shared" ca="1" si="56"/>
        <v>0</v>
      </c>
      <c r="M192" s="58">
        <f t="shared" ca="1" si="56"/>
        <v>0</v>
      </c>
      <c r="N192" s="58">
        <f t="shared" ca="1" si="56"/>
        <v>0</v>
      </c>
      <c r="O192" s="58">
        <f t="shared" ca="1" si="56"/>
        <v>0</v>
      </c>
      <c r="P192" s="58">
        <f t="shared" ca="1" si="56"/>
        <v>-0.87410998344421398</v>
      </c>
      <c r="Q192" s="58">
        <f t="shared" ca="1" si="56"/>
        <v>0</v>
      </c>
      <c r="R192" s="58">
        <f t="shared" ca="1" si="56"/>
        <v>0</v>
      </c>
      <c r="S192" s="58">
        <f t="shared" ca="1" si="56"/>
        <v>0</v>
      </c>
      <c r="T192" s="58">
        <f t="shared" ca="1" si="56"/>
        <v>0</v>
      </c>
      <c r="U192" s="58">
        <f t="shared" ca="1" si="56"/>
        <v>0</v>
      </c>
      <c r="V192" s="58"/>
      <c r="W192" s="58">
        <f t="shared" ca="1" si="44"/>
        <v>0</v>
      </c>
      <c r="X192" s="58">
        <f t="shared" ca="1" si="45"/>
        <v>0</v>
      </c>
      <c r="Y192" s="58">
        <f t="shared" ca="1" si="46"/>
        <v>0</v>
      </c>
      <c r="Z192" s="58">
        <f t="shared" ca="1" si="47"/>
        <v>0</v>
      </c>
      <c r="AA192" s="58">
        <f t="shared" ca="1" si="48"/>
        <v>0</v>
      </c>
      <c r="AB192" s="58">
        <f t="shared" ca="1" si="49"/>
        <v>-0.45454999804496798</v>
      </c>
      <c r="AC192" s="58">
        <f t="shared" ca="1" si="50"/>
        <v>0</v>
      </c>
      <c r="AD192" s="58">
        <f t="shared" ca="1" si="51"/>
        <v>0</v>
      </c>
      <c r="AE192" s="58">
        <f t="shared" ca="1" si="52"/>
        <v>0</v>
      </c>
      <c r="AF192" s="58">
        <f t="shared" ca="1" si="53"/>
        <v>0</v>
      </c>
      <c r="AG192" s="58">
        <f t="shared" ca="1" si="54"/>
        <v>0</v>
      </c>
      <c r="AH192" s="59"/>
      <c r="AI192" s="60">
        <v>5</v>
      </c>
      <c r="AJ192" s="59">
        <f t="shared" ca="1" si="39"/>
        <v>15</v>
      </c>
    </row>
    <row r="193" spans="1:36" ht="13.8" x14ac:dyDescent="0.3">
      <c r="A193" s="54" t="str">
        <f t="shared" ca="1" si="55"/>
        <v>iss_36_4</v>
      </c>
      <c r="B193" s="54">
        <f t="shared" ca="1" si="55"/>
        <v>-1.68598997592926</v>
      </c>
      <c r="C193" s="54">
        <f t="shared" ca="1" si="55"/>
        <v>0.94006001949310303</v>
      </c>
      <c r="D193" s="54">
        <f t="shared" ca="1" si="55"/>
        <v>2.96400003135204E-2</v>
      </c>
      <c r="E193" s="13"/>
      <c r="F193" s="49">
        <v>177</v>
      </c>
      <c r="G193" s="61" t="str">
        <f t="shared" ca="1" si="43"/>
        <v>iss</v>
      </c>
      <c r="H193" s="55"/>
      <c r="I193" s="55"/>
      <c r="J193" s="13"/>
      <c r="K193" s="58">
        <f t="shared" ca="1" si="56"/>
        <v>0</v>
      </c>
      <c r="L193" s="58">
        <f t="shared" ca="1" si="56"/>
        <v>0</v>
      </c>
      <c r="M193" s="58">
        <f t="shared" ca="1" si="56"/>
        <v>0</v>
      </c>
      <c r="N193" s="58">
        <f t="shared" ca="1" si="56"/>
        <v>0</v>
      </c>
      <c r="O193" s="58">
        <f t="shared" ca="1" si="56"/>
        <v>0</v>
      </c>
      <c r="P193" s="58">
        <f t="shared" ca="1" si="56"/>
        <v>-1.68598997592926</v>
      </c>
      <c r="Q193" s="58">
        <f t="shared" ca="1" si="56"/>
        <v>0</v>
      </c>
      <c r="R193" s="58">
        <f t="shared" ca="1" si="56"/>
        <v>0</v>
      </c>
      <c r="S193" s="58">
        <f t="shared" ca="1" si="56"/>
        <v>0</v>
      </c>
      <c r="T193" s="58">
        <f t="shared" ca="1" si="56"/>
        <v>0</v>
      </c>
      <c r="U193" s="58">
        <f t="shared" ca="1" si="56"/>
        <v>0</v>
      </c>
      <c r="V193" s="58"/>
      <c r="W193" s="58">
        <f t="shared" ca="1" si="44"/>
        <v>0</v>
      </c>
      <c r="X193" s="58">
        <f t="shared" ca="1" si="45"/>
        <v>0</v>
      </c>
      <c r="Y193" s="58">
        <f t="shared" ca="1" si="46"/>
        <v>0</v>
      </c>
      <c r="Z193" s="58">
        <f t="shared" ca="1" si="47"/>
        <v>0</v>
      </c>
      <c r="AA193" s="58">
        <f t="shared" ca="1" si="48"/>
        <v>0</v>
      </c>
      <c r="AB193" s="58">
        <f t="shared" ca="1" si="49"/>
        <v>0.94006001949310303</v>
      </c>
      <c r="AC193" s="58">
        <f t="shared" ca="1" si="50"/>
        <v>0</v>
      </c>
      <c r="AD193" s="58">
        <f t="shared" ca="1" si="51"/>
        <v>0</v>
      </c>
      <c r="AE193" s="58">
        <f t="shared" ca="1" si="52"/>
        <v>0</v>
      </c>
      <c r="AF193" s="58">
        <f t="shared" ca="1" si="53"/>
        <v>0</v>
      </c>
      <c r="AG193" s="58">
        <f t="shared" ca="1" si="54"/>
        <v>0</v>
      </c>
      <c r="AH193" s="59"/>
      <c r="AI193" s="60">
        <v>5</v>
      </c>
      <c r="AJ193" s="59">
        <f t="shared" ca="1" si="39"/>
        <v>15</v>
      </c>
    </row>
    <row r="194" spans="1:36" ht="13.8" x14ac:dyDescent="0.3">
      <c r="A194" s="54" t="str">
        <f t="shared" ca="1" si="55"/>
        <v>iss_36_5</v>
      </c>
      <c r="B194" s="54">
        <f t="shared" ca="1" si="55"/>
        <v>-2.06059002876282</v>
      </c>
      <c r="C194" s="54">
        <f t="shared" ca="1" si="55"/>
        <v>1.2744899988174401</v>
      </c>
      <c r="D194" s="54">
        <f t="shared" ca="1" si="55"/>
        <v>-0.77613997459411599</v>
      </c>
      <c r="E194" s="13"/>
      <c r="F194" s="49">
        <v>178</v>
      </c>
      <c r="G194" s="61" t="str">
        <f t="shared" ca="1" si="43"/>
        <v>iss</v>
      </c>
      <c r="H194" s="55"/>
      <c r="I194" s="55"/>
      <c r="J194" s="13"/>
      <c r="K194" s="58">
        <f t="shared" ca="1" si="56"/>
        <v>0</v>
      </c>
      <c r="L194" s="58">
        <f t="shared" ca="1" si="56"/>
        <v>0</v>
      </c>
      <c r="M194" s="58">
        <f t="shared" ca="1" si="56"/>
        <v>0</v>
      </c>
      <c r="N194" s="58">
        <f t="shared" ca="1" si="56"/>
        <v>0</v>
      </c>
      <c r="O194" s="58">
        <f t="shared" ca="1" si="56"/>
        <v>0</v>
      </c>
      <c r="P194" s="58">
        <f t="shared" ca="1" si="56"/>
        <v>-2.06059002876282</v>
      </c>
      <c r="Q194" s="58">
        <f t="shared" ca="1" si="56"/>
        <v>0</v>
      </c>
      <c r="R194" s="58">
        <f t="shared" ca="1" si="56"/>
        <v>0</v>
      </c>
      <c r="S194" s="58">
        <f t="shared" ca="1" si="56"/>
        <v>0</v>
      </c>
      <c r="T194" s="58">
        <f t="shared" ca="1" si="56"/>
        <v>0</v>
      </c>
      <c r="U194" s="58">
        <f t="shared" ca="1" si="56"/>
        <v>0</v>
      </c>
      <c r="V194" s="58"/>
      <c r="W194" s="58">
        <f t="shared" ca="1" si="44"/>
        <v>0</v>
      </c>
      <c r="X194" s="58">
        <f t="shared" ca="1" si="45"/>
        <v>0</v>
      </c>
      <c r="Y194" s="58">
        <f t="shared" ca="1" si="46"/>
        <v>0</v>
      </c>
      <c r="Z194" s="58">
        <f t="shared" ca="1" si="47"/>
        <v>0</v>
      </c>
      <c r="AA194" s="58">
        <f t="shared" ca="1" si="48"/>
        <v>0</v>
      </c>
      <c r="AB194" s="58">
        <f t="shared" ca="1" si="49"/>
        <v>1.2744899988174401</v>
      </c>
      <c r="AC194" s="58">
        <f t="shared" ca="1" si="50"/>
        <v>0</v>
      </c>
      <c r="AD194" s="58">
        <f t="shared" ca="1" si="51"/>
        <v>0</v>
      </c>
      <c r="AE194" s="58">
        <f t="shared" ca="1" si="52"/>
        <v>0</v>
      </c>
      <c r="AF194" s="58">
        <f t="shared" ca="1" si="53"/>
        <v>0</v>
      </c>
      <c r="AG194" s="58">
        <f t="shared" ca="1" si="54"/>
        <v>0</v>
      </c>
      <c r="AH194" s="59"/>
      <c r="AI194" s="60">
        <v>5</v>
      </c>
      <c r="AJ194" s="59">
        <f t="shared" ca="1" si="39"/>
        <v>15</v>
      </c>
    </row>
    <row r="195" spans="1:36" ht="13.8" x14ac:dyDescent="0.3">
      <c r="A195" s="54" t="str">
        <f t="shared" ca="1" si="55"/>
        <v>iss_37_1</v>
      </c>
      <c r="B195" s="54">
        <f t="shared" ca="1" si="55"/>
        <v>0.71744000911712602</v>
      </c>
      <c r="C195" s="54">
        <f t="shared" ca="1" si="55"/>
        <v>-1.3912500143051101</v>
      </c>
      <c r="D195" s="54">
        <f t="shared" ca="1" si="55"/>
        <v>-1.5153100490570099</v>
      </c>
      <c r="E195" s="13"/>
      <c r="F195" s="49">
        <v>179</v>
      </c>
      <c r="G195" s="61" t="str">
        <f t="shared" ca="1" si="43"/>
        <v>iss</v>
      </c>
      <c r="H195" s="55"/>
      <c r="I195" s="55"/>
      <c r="J195" s="13"/>
      <c r="K195" s="58">
        <f t="shared" ca="1" si="56"/>
        <v>0</v>
      </c>
      <c r="L195" s="58">
        <f t="shared" ca="1" si="56"/>
        <v>0</v>
      </c>
      <c r="M195" s="58">
        <f t="shared" ca="1" si="56"/>
        <v>0</v>
      </c>
      <c r="N195" s="58">
        <f t="shared" ca="1" si="56"/>
        <v>0</v>
      </c>
      <c r="O195" s="58">
        <f t="shared" ca="1" si="56"/>
        <v>0</v>
      </c>
      <c r="P195" s="58">
        <f t="shared" ca="1" si="56"/>
        <v>0.71744000911712602</v>
      </c>
      <c r="Q195" s="58">
        <f t="shared" ca="1" si="56"/>
        <v>0</v>
      </c>
      <c r="R195" s="58">
        <f t="shared" ca="1" si="56"/>
        <v>0</v>
      </c>
      <c r="S195" s="58">
        <f t="shared" ca="1" si="56"/>
        <v>0</v>
      </c>
      <c r="T195" s="58">
        <f t="shared" ca="1" si="56"/>
        <v>0</v>
      </c>
      <c r="U195" s="58">
        <f t="shared" ca="1" si="56"/>
        <v>0</v>
      </c>
      <c r="V195" s="58"/>
      <c r="W195" s="58">
        <f t="shared" ca="1" si="44"/>
        <v>0</v>
      </c>
      <c r="X195" s="58">
        <f t="shared" ca="1" si="45"/>
        <v>0</v>
      </c>
      <c r="Y195" s="58">
        <f t="shared" ca="1" si="46"/>
        <v>0</v>
      </c>
      <c r="Z195" s="58">
        <f t="shared" ca="1" si="47"/>
        <v>0</v>
      </c>
      <c r="AA195" s="58">
        <f t="shared" ca="1" si="48"/>
        <v>0</v>
      </c>
      <c r="AB195" s="58">
        <f t="shared" ca="1" si="49"/>
        <v>-1.3912500143051101</v>
      </c>
      <c r="AC195" s="58">
        <f t="shared" ca="1" si="50"/>
        <v>0</v>
      </c>
      <c r="AD195" s="58">
        <f t="shared" ca="1" si="51"/>
        <v>0</v>
      </c>
      <c r="AE195" s="58">
        <f t="shared" ca="1" si="52"/>
        <v>0</v>
      </c>
      <c r="AF195" s="58">
        <f t="shared" ca="1" si="53"/>
        <v>0</v>
      </c>
      <c r="AG195" s="58">
        <f t="shared" ca="1" si="54"/>
        <v>0</v>
      </c>
      <c r="AH195" s="59"/>
      <c r="AI195" s="60">
        <v>5</v>
      </c>
      <c r="AJ195" s="59">
        <f t="shared" ca="1" si="39"/>
        <v>15</v>
      </c>
    </row>
    <row r="196" spans="1:36" ht="13.8" x14ac:dyDescent="0.3">
      <c r="A196" s="54" t="str">
        <f t="shared" ca="1" si="55"/>
        <v>iss_37_2</v>
      </c>
      <c r="B196" s="54">
        <f t="shared" ca="1" si="55"/>
        <v>3.0768098831176798</v>
      </c>
      <c r="C196" s="54">
        <f t="shared" ca="1" si="55"/>
        <v>-0.27922999858856201</v>
      </c>
      <c r="D196" s="54">
        <f t="shared" ca="1" si="55"/>
        <v>-2.65694999694824</v>
      </c>
      <c r="E196" s="13"/>
      <c r="F196" s="49">
        <v>180</v>
      </c>
      <c r="G196" s="61" t="str">
        <f t="shared" ca="1" si="43"/>
        <v>iss</v>
      </c>
      <c r="H196" s="55"/>
      <c r="I196" s="55"/>
      <c r="J196" s="13"/>
      <c r="K196" s="58">
        <f t="shared" ca="1" si="56"/>
        <v>0</v>
      </c>
      <c r="L196" s="58">
        <f t="shared" ca="1" si="56"/>
        <v>0</v>
      </c>
      <c r="M196" s="58">
        <f t="shared" ca="1" si="56"/>
        <v>0</v>
      </c>
      <c r="N196" s="58">
        <f t="shared" ca="1" si="56"/>
        <v>0</v>
      </c>
      <c r="O196" s="58">
        <f t="shared" ca="1" si="56"/>
        <v>0</v>
      </c>
      <c r="P196" s="58">
        <f t="shared" ca="1" si="56"/>
        <v>3.0768098831176798</v>
      </c>
      <c r="Q196" s="58">
        <f t="shared" ca="1" si="56"/>
        <v>0</v>
      </c>
      <c r="R196" s="58">
        <f t="shared" ca="1" si="56"/>
        <v>0</v>
      </c>
      <c r="S196" s="58">
        <f t="shared" ca="1" si="56"/>
        <v>0</v>
      </c>
      <c r="T196" s="58">
        <f t="shared" ca="1" si="56"/>
        <v>0</v>
      </c>
      <c r="U196" s="58">
        <f t="shared" ca="1" si="56"/>
        <v>0</v>
      </c>
      <c r="V196" s="58"/>
      <c r="W196" s="58">
        <f t="shared" ca="1" si="44"/>
        <v>0</v>
      </c>
      <c r="X196" s="58">
        <f t="shared" ca="1" si="45"/>
        <v>0</v>
      </c>
      <c r="Y196" s="58">
        <f t="shared" ca="1" si="46"/>
        <v>0</v>
      </c>
      <c r="Z196" s="58">
        <f t="shared" ca="1" si="47"/>
        <v>0</v>
      </c>
      <c r="AA196" s="58">
        <f t="shared" ca="1" si="48"/>
        <v>0</v>
      </c>
      <c r="AB196" s="58">
        <f t="shared" ca="1" si="49"/>
        <v>-0.27922999858856201</v>
      </c>
      <c r="AC196" s="58">
        <f t="shared" ca="1" si="50"/>
        <v>0</v>
      </c>
      <c r="AD196" s="58">
        <f t="shared" ca="1" si="51"/>
        <v>0</v>
      </c>
      <c r="AE196" s="58">
        <f t="shared" ca="1" si="52"/>
        <v>0</v>
      </c>
      <c r="AF196" s="58">
        <f t="shared" ca="1" si="53"/>
        <v>0</v>
      </c>
      <c r="AG196" s="58">
        <f t="shared" ca="1" si="54"/>
        <v>0</v>
      </c>
      <c r="AH196" s="59"/>
      <c r="AI196" s="60">
        <v>5</v>
      </c>
      <c r="AJ196" s="59">
        <f t="shared" ca="1" si="39"/>
        <v>15</v>
      </c>
    </row>
    <row r="197" spans="1:36" ht="13.8" x14ac:dyDescent="0.3">
      <c r="A197" s="54" t="str">
        <f t="shared" ca="1" si="55"/>
        <v>iss_37_3</v>
      </c>
      <c r="B197" s="54">
        <f t="shared" ca="1" si="55"/>
        <v>0.237200006842613</v>
      </c>
      <c r="C197" s="54">
        <f t="shared" ca="1" si="55"/>
        <v>-0.89148998260498002</v>
      </c>
      <c r="D197" s="54">
        <f t="shared" ca="1" si="55"/>
        <v>-8.2290001213550595E-2</v>
      </c>
      <c r="E197" s="13"/>
      <c r="F197" s="49">
        <v>181</v>
      </c>
      <c r="G197" s="61" t="str">
        <f t="shared" ca="1" si="43"/>
        <v>iss</v>
      </c>
      <c r="H197" s="55"/>
      <c r="I197" s="55"/>
      <c r="J197" s="13"/>
      <c r="K197" s="58">
        <f t="shared" ca="1" si="56"/>
        <v>0</v>
      </c>
      <c r="L197" s="58">
        <f t="shared" ca="1" si="56"/>
        <v>0</v>
      </c>
      <c r="M197" s="58">
        <f t="shared" ca="1" si="56"/>
        <v>0</v>
      </c>
      <c r="N197" s="58">
        <f t="shared" ca="1" si="56"/>
        <v>0</v>
      </c>
      <c r="O197" s="58">
        <f t="shared" ca="1" si="56"/>
        <v>0</v>
      </c>
      <c r="P197" s="58">
        <f t="shared" ca="1" si="56"/>
        <v>0.237200006842613</v>
      </c>
      <c r="Q197" s="58">
        <f t="shared" ca="1" si="56"/>
        <v>0</v>
      </c>
      <c r="R197" s="58">
        <f t="shared" ca="1" si="56"/>
        <v>0</v>
      </c>
      <c r="S197" s="58">
        <f t="shared" ca="1" si="56"/>
        <v>0</v>
      </c>
      <c r="T197" s="58">
        <f t="shared" ca="1" si="56"/>
        <v>0</v>
      </c>
      <c r="U197" s="58">
        <f t="shared" ca="1" si="56"/>
        <v>0</v>
      </c>
      <c r="V197" s="58"/>
      <c r="W197" s="58">
        <f t="shared" ca="1" si="44"/>
        <v>0</v>
      </c>
      <c r="X197" s="58">
        <f t="shared" ca="1" si="45"/>
        <v>0</v>
      </c>
      <c r="Y197" s="58">
        <f t="shared" ca="1" si="46"/>
        <v>0</v>
      </c>
      <c r="Z197" s="58">
        <f t="shared" ca="1" si="47"/>
        <v>0</v>
      </c>
      <c r="AA197" s="58">
        <f t="shared" ca="1" si="48"/>
        <v>0</v>
      </c>
      <c r="AB197" s="58">
        <f t="shared" ca="1" si="49"/>
        <v>-0.89148998260498002</v>
      </c>
      <c r="AC197" s="58">
        <f t="shared" ca="1" si="50"/>
        <v>0</v>
      </c>
      <c r="AD197" s="58">
        <f t="shared" ca="1" si="51"/>
        <v>0</v>
      </c>
      <c r="AE197" s="58">
        <f t="shared" ca="1" si="52"/>
        <v>0</v>
      </c>
      <c r="AF197" s="58">
        <f t="shared" ca="1" si="53"/>
        <v>0</v>
      </c>
      <c r="AG197" s="58">
        <f t="shared" ca="1" si="54"/>
        <v>0</v>
      </c>
      <c r="AH197" s="59"/>
      <c r="AI197" s="60">
        <v>5</v>
      </c>
      <c r="AJ197" s="59">
        <f t="shared" ca="1" si="39"/>
        <v>15</v>
      </c>
    </row>
    <row r="198" spans="1:36" ht="13.8" x14ac:dyDescent="0.3">
      <c r="A198" s="54" t="str">
        <f t="shared" ca="1" si="55"/>
        <v>iss_37_4</v>
      </c>
      <c r="B198" s="54">
        <f t="shared" ca="1" si="55"/>
        <v>0.54294997453689597</v>
      </c>
      <c r="C198" s="54">
        <f t="shared" ca="1" si="55"/>
        <v>-2.36898994445801</v>
      </c>
      <c r="D198" s="54">
        <f t="shared" ca="1" si="55"/>
        <v>-2.6909699440002401</v>
      </c>
      <c r="E198" s="13"/>
      <c r="F198" s="49">
        <v>182</v>
      </c>
      <c r="G198" s="61" t="str">
        <f t="shared" ca="1" si="43"/>
        <v>iss</v>
      </c>
      <c r="H198" s="55"/>
      <c r="I198" s="55"/>
      <c r="J198" s="13"/>
      <c r="K198" s="58">
        <f t="shared" ca="1" si="56"/>
        <v>0</v>
      </c>
      <c r="L198" s="58">
        <f t="shared" ca="1" si="56"/>
        <v>0</v>
      </c>
      <c r="M198" s="58">
        <f t="shared" ca="1" si="56"/>
        <v>0</v>
      </c>
      <c r="N198" s="58">
        <f t="shared" ca="1" si="56"/>
        <v>0</v>
      </c>
      <c r="O198" s="58">
        <f t="shared" ca="1" si="56"/>
        <v>0</v>
      </c>
      <c r="P198" s="58">
        <f t="shared" ca="1" si="56"/>
        <v>0.54294997453689597</v>
      </c>
      <c r="Q198" s="58">
        <f t="shared" ca="1" si="56"/>
        <v>0</v>
      </c>
      <c r="R198" s="58">
        <f t="shared" ca="1" si="56"/>
        <v>0</v>
      </c>
      <c r="S198" s="58">
        <f t="shared" ca="1" si="56"/>
        <v>0</v>
      </c>
      <c r="T198" s="58">
        <f t="shared" ca="1" si="56"/>
        <v>0</v>
      </c>
      <c r="U198" s="58">
        <f t="shared" ca="1" si="56"/>
        <v>0</v>
      </c>
      <c r="V198" s="58"/>
      <c r="W198" s="58">
        <f t="shared" ca="1" si="44"/>
        <v>0</v>
      </c>
      <c r="X198" s="58">
        <f t="shared" ca="1" si="45"/>
        <v>0</v>
      </c>
      <c r="Y198" s="58">
        <f t="shared" ca="1" si="46"/>
        <v>0</v>
      </c>
      <c r="Z198" s="58">
        <f t="shared" ca="1" si="47"/>
        <v>0</v>
      </c>
      <c r="AA198" s="58">
        <f t="shared" ca="1" si="48"/>
        <v>0</v>
      </c>
      <c r="AB198" s="58">
        <f t="shared" ca="1" si="49"/>
        <v>-2.36898994445801</v>
      </c>
      <c r="AC198" s="58">
        <f t="shared" ca="1" si="50"/>
        <v>0</v>
      </c>
      <c r="AD198" s="58">
        <f t="shared" ca="1" si="51"/>
        <v>0</v>
      </c>
      <c r="AE198" s="58">
        <f t="shared" ca="1" si="52"/>
        <v>0</v>
      </c>
      <c r="AF198" s="58">
        <f t="shared" ca="1" si="53"/>
        <v>0</v>
      </c>
      <c r="AG198" s="58">
        <f t="shared" ca="1" si="54"/>
        <v>0</v>
      </c>
      <c r="AH198" s="59"/>
      <c r="AI198" s="60">
        <v>5</v>
      </c>
      <c r="AJ198" s="59">
        <f t="shared" ca="1" si="39"/>
        <v>15</v>
      </c>
    </row>
    <row r="199" spans="1:36" ht="13.8" x14ac:dyDescent="0.3">
      <c r="A199" s="54" t="str">
        <f t="shared" ca="1" si="55"/>
        <v>iss_37_5</v>
      </c>
      <c r="B199" s="54">
        <f t="shared" ca="1" si="55"/>
        <v>1.8774399757385301</v>
      </c>
      <c r="C199" s="54">
        <f t="shared" ca="1" si="55"/>
        <v>-1.07625997066498</v>
      </c>
      <c r="D199" s="54">
        <f t="shared" ca="1" si="55"/>
        <v>-0.75940001010894798</v>
      </c>
      <c r="E199" s="13"/>
      <c r="F199" s="49">
        <v>183</v>
      </c>
      <c r="G199" s="61" t="str">
        <f t="shared" ca="1" si="43"/>
        <v>iss</v>
      </c>
      <c r="H199" s="55"/>
      <c r="I199" s="55"/>
      <c r="J199" s="13"/>
      <c r="K199" s="58">
        <f t="shared" ca="1" si="56"/>
        <v>0</v>
      </c>
      <c r="L199" s="58">
        <f t="shared" ca="1" si="56"/>
        <v>0</v>
      </c>
      <c r="M199" s="58">
        <f t="shared" ca="1" si="56"/>
        <v>0</v>
      </c>
      <c r="N199" s="58">
        <f t="shared" ca="1" si="56"/>
        <v>0</v>
      </c>
      <c r="O199" s="58">
        <f t="shared" ca="1" si="56"/>
        <v>0</v>
      </c>
      <c r="P199" s="58">
        <f t="shared" ca="1" si="56"/>
        <v>1.8774399757385301</v>
      </c>
      <c r="Q199" s="58">
        <f t="shared" ca="1" si="56"/>
        <v>0</v>
      </c>
      <c r="R199" s="58">
        <f t="shared" ca="1" si="56"/>
        <v>0</v>
      </c>
      <c r="S199" s="58">
        <f t="shared" ca="1" si="56"/>
        <v>0</v>
      </c>
      <c r="T199" s="58">
        <f t="shared" ca="1" si="56"/>
        <v>0</v>
      </c>
      <c r="U199" s="58">
        <f t="shared" ca="1" si="56"/>
        <v>0</v>
      </c>
      <c r="V199" s="58"/>
      <c r="W199" s="58">
        <f t="shared" ca="1" si="44"/>
        <v>0</v>
      </c>
      <c r="X199" s="58">
        <f t="shared" ca="1" si="45"/>
        <v>0</v>
      </c>
      <c r="Y199" s="58">
        <f t="shared" ca="1" si="46"/>
        <v>0</v>
      </c>
      <c r="Z199" s="58">
        <f t="shared" ca="1" si="47"/>
        <v>0</v>
      </c>
      <c r="AA199" s="58">
        <f t="shared" ca="1" si="48"/>
        <v>0</v>
      </c>
      <c r="AB199" s="58">
        <f t="shared" ca="1" si="49"/>
        <v>-1.07625997066498</v>
      </c>
      <c r="AC199" s="58">
        <f t="shared" ca="1" si="50"/>
        <v>0</v>
      </c>
      <c r="AD199" s="58">
        <f t="shared" ca="1" si="51"/>
        <v>0</v>
      </c>
      <c r="AE199" s="58">
        <f t="shared" ca="1" si="52"/>
        <v>0</v>
      </c>
      <c r="AF199" s="58">
        <f t="shared" ca="1" si="53"/>
        <v>0</v>
      </c>
      <c r="AG199" s="58">
        <f t="shared" ca="1" si="54"/>
        <v>0</v>
      </c>
      <c r="AH199" s="59"/>
      <c r="AI199" s="60">
        <v>5</v>
      </c>
      <c r="AJ199" s="59">
        <f t="shared" ca="1" si="39"/>
        <v>15</v>
      </c>
    </row>
    <row r="200" spans="1:36" ht="13.8" x14ac:dyDescent="0.3">
      <c r="A200" s="54" t="str">
        <f t="shared" ca="1" si="55"/>
        <v>iss_38_1</v>
      </c>
      <c r="B200" s="54">
        <f t="shared" ca="1" si="55"/>
        <v>-2.7194900512695299</v>
      </c>
      <c r="C200" s="54">
        <f t="shared" ca="1" si="55"/>
        <v>1.8994499444961499</v>
      </c>
      <c r="D200" s="54">
        <f t="shared" ca="1" si="55"/>
        <v>-0.79670000076293901</v>
      </c>
      <c r="E200" s="13"/>
      <c r="F200" s="49">
        <v>184</v>
      </c>
      <c r="G200" s="61" t="str">
        <f t="shared" ca="1" si="43"/>
        <v>iss</v>
      </c>
      <c r="H200" s="55"/>
      <c r="I200" s="55"/>
      <c r="J200" s="13"/>
      <c r="K200" s="58">
        <f t="shared" ca="1" si="56"/>
        <v>0</v>
      </c>
      <c r="L200" s="58">
        <f t="shared" ca="1" si="56"/>
        <v>0</v>
      </c>
      <c r="M200" s="58">
        <f t="shared" ca="1" si="56"/>
        <v>0</v>
      </c>
      <c r="N200" s="58">
        <f t="shared" ca="1" si="56"/>
        <v>0</v>
      </c>
      <c r="O200" s="58">
        <f t="shared" ca="1" si="56"/>
        <v>0</v>
      </c>
      <c r="P200" s="58">
        <f t="shared" ca="1" si="56"/>
        <v>-2.7194900512695299</v>
      </c>
      <c r="Q200" s="58">
        <f t="shared" ca="1" si="56"/>
        <v>0</v>
      </c>
      <c r="R200" s="58">
        <f t="shared" ca="1" si="56"/>
        <v>0</v>
      </c>
      <c r="S200" s="58">
        <f t="shared" ca="1" si="56"/>
        <v>0</v>
      </c>
      <c r="T200" s="58">
        <f t="shared" ca="1" si="56"/>
        <v>0</v>
      </c>
      <c r="U200" s="58">
        <f t="shared" ca="1" si="56"/>
        <v>0</v>
      </c>
      <c r="V200" s="58"/>
      <c r="W200" s="58">
        <f t="shared" ca="1" si="44"/>
        <v>0</v>
      </c>
      <c r="X200" s="58">
        <f t="shared" ca="1" si="45"/>
        <v>0</v>
      </c>
      <c r="Y200" s="58">
        <f t="shared" ca="1" si="46"/>
        <v>0</v>
      </c>
      <c r="Z200" s="58">
        <f t="shared" ca="1" si="47"/>
        <v>0</v>
      </c>
      <c r="AA200" s="58">
        <f t="shared" ca="1" si="48"/>
        <v>0</v>
      </c>
      <c r="AB200" s="58">
        <f t="shared" ca="1" si="49"/>
        <v>1.8994499444961499</v>
      </c>
      <c r="AC200" s="58">
        <f t="shared" ca="1" si="50"/>
        <v>0</v>
      </c>
      <c r="AD200" s="58">
        <f t="shared" ca="1" si="51"/>
        <v>0</v>
      </c>
      <c r="AE200" s="58">
        <f t="shared" ca="1" si="52"/>
        <v>0</v>
      </c>
      <c r="AF200" s="58">
        <f t="shared" ca="1" si="53"/>
        <v>0</v>
      </c>
      <c r="AG200" s="58">
        <f t="shared" ca="1" si="54"/>
        <v>0</v>
      </c>
      <c r="AH200" s="59"/>
      <c r="AI200" s="60">
        <v>5</v>
      </c>
      <c r="AJ200" s="59">
        <f t="shared" ca="1" si="39"/>
        <v>15</v>
      </c>
    </row>
    <row r="201" spans="1:36" ht="13.8" x14ac:dyDescent="0.3">
      <c r="A201" s="54" t="str">
        <f t="shared" ca="1" si="55"/>
        <v>iss_38_2</v>
      </c>
      <c r="B201" s="54">
        <f t="shared" ca="1" si="55"/>
        <v>-1.3485200405120801</v>
      </c>
      <c r="C201" s="54">
        <f t="shared" ca="1" si="55"/>
        <v>1.59192001819611</v>
      </c>
      <c r="D201" s="54">
        <f t="shared" ca="1" si="55"/>
        <v>-1.36105000972748</v>
      </c>
      <c r="E201" s="13"/>
      <c r="F201" s="49">
        <v>185</v>
      </c>
      <c r="G201" s="61" t="str">
        <f t="shared" ca="1" si="43"/>
        <v>iss</v>
      </c>
      <c r="H201" s="55"/>
      <c r="I201" s="55"/>
      <c r="J201" s="13"/>
      <c r="K201" s="58">
        <f t="shared" ca="1" si="56"/>
        <v>0</v>
      </c>
      <c r="L201" s="58">
        <f t="shared" ca="1" si="56"/>
        <v>0</v>
      </c>
      <c r="M201" s="58">
        <f t="shared" ca="1" si="56"/>
        <v>0</v>
      </c>
      <c r="N201" s="58">
        <f t="shared" ca="1" si="56"/>
        <v>0</v>
      </c>
      <c r="O201" s="58">
        <f t="shared" ca="1" si="56"/>
        <v>0</v>
      </c>
      <c r="P201" s="58">
        <f t="shared" ca="1" si="56"/>
        <v>-1.3485200405120801</v>
      </c>
      <c r="Q201" s="58">
        <f t="shared" ca="1" si="56"/>
        <v>0</v>
      </c>
      <c r="R201" s="58">
        <f t="shared" ca="1" si="56"/>
        <v>0</v>
      </c>
      <c r="S201" s="58">
        <f t="shared" ca="1" si="56"/>
        <v>0</v>
      </c>
      <c r="T201" s="58">
        <f t="shared" ca="1" si="56"/>
        <v>0</v>
      </c>
      <c r="U201" s="58">
        <f t="shared" ca="1" si="56"/>
        <v>0</v>
      </c>
      <c r="V201" s="58"/>
      <c r="W201" s="58">
        <f t="shared" ca="1" si="44"/>
        <v>0</v>
      </c>
      <c r="X201" s="58">
        <f t="shared" ca="1" si="45"/>
        <v>0</v>
      </c>
      <c r="Y201" s="58">
        <f t="shared" ca="1" si="46"/>
        <v>0</v>
      </c>
      <c r="Z201" s="58">
        <f t="shared" ca="1" si="47"/>
        <v>0</v>
      </c>
      <c r="AA201" s="58">
        <f t="shared" ca="1" si="48"/>
        <v>0</v>
      </c>
      <c r="AB201" s="58">
        <f t="shared" ca="1" si="49"/>
        <v>1.59192001819611</v>
      </c>
      <c r="AC201" s="58">
        <f t="shared" ca="1" si="50"/>
        <v>0</v>
      </c>
      <c r="AD201" s="58">
        <f t="shared" ca="1" si="51"/>
        <v>0</v>
      </c>
      <c r="AE201" s="58">
        <f t="shared" ca="1" si="52"/>
        <v>0</v>
      </c>
      <c r="AF201" s="58">
        <f t="shared" ca="1" si="53"/>
        <v>0</v>
      </c>
      <c r="AG201" s="58">
        <f t="shared" ca="1" si="54"/>
        <v>0</v>
      </c>
      <c r="AH201" s="59"/>
      <c r="AI201" s="60">
        <v>5</v>
      </c>
      <c r="AJ201" s="59">
        <f t="shared" ca="1" si="39"/>
        <v>15</v>
      </c>
    </row>
    <row r="202" spans="1:36" ht="13.8" x14ac:dyDescent="0.3">
      <c r="A202" s="54" t="str">
        <f t="shared" ca="1" si="55"/>
        <v>iss_38_3</v>
      </c>
      <c r="B202" s="54">
        <f t="shared" ca="1" si="55"/>
        <v>-2.4146900177002002</v>
      </c>
      <c r="C202" s="54">
        <f t="shared" ca="1" si="55"/>
        <v>0.91908997297286998</v>
      </c>
      <c r="D202" s="54">
        <f t="shared" ca="1" si="55"/>
        <v>0.17851999402046201</v>
      </c>
      <c r="E202" s="13"/>
      <c r="F202" s="49">
        <v>186</v>
      </c>
      <c r="G202" s="61" t="str">
        <f t="shared" ca="1" si="43"/>
        <v>iss</v>
      </c>
      <c r="H202" s="55"/>
      <c r="I202" s="55"/>
      <c r="J202" s="13"/>
      <c r="K202" s="58">
        <f t="shared" ca="1" si="56"/>
        <v>0</v>
      </c>
      <c r="L202" s="58">
        <f t="shared" ca="1" si="56"/>
        <v>0</v>
      </c>
      <c r="M202" s="58">
        <f t="shared" ca="1" si="56"/>
        <v>0</v>
      </c>
      <c r="N202" s="58">
        <f t="shared" ca="1" si="56"/>
        <v>0</v>
      </c>
      <c r="O202" s="58">
        <f t="shared" ca="1" si="56"/>
        <v>0</v>
      </c>
      <c r="P202" s="58">
        <f t="shared" ca="1" si="56"/>
        <v>-2.4146900177002002</v>
      </c>
      <c r="Q202" s="58">
        <f t="shared" ca="1" si="56"/>
        <v>0</v>
      </c>
      <c r="R202" s="58">
        <f t="shared" ca="1" si="56"/>
        <v>0</v>
      </c>
      <c r="S202" s="58">
        <f t="shared" ca="1" si="56"/>
        <v>0</v>
      </c>
      <c r="T202" s="58">
        <f t="shared" ca="1" si="56"/>
        <v>0</v>
      </c>
      <c r="U202" s="58">
        <f t="shared" ca="1" si="56"/>
        <v>0</v>
      </c>
      <c r="V202" s="58"/>
      <c r="W202" s="58">
        <f t="shared" ca="1" si="44"/>
        <v>0</v>
      </c>
      <c r="X202" s="58">
        <f t="shared" ca="1" si="45"/>
        <v>0</v>
      </c>
      <c r="Y202" s="58">
        <f t="shared" ca="1" si="46"/>
        <v>0</v>
      </c>
      <c r="Z202" s="58">
        <f t="shared" ca="1" si="47"/>
        <v>0</v>
      </c>
      <c r="AA202" s="58">
        <f t="shared" ca="1" si="48"/>
        <v>0</v>
      </c>
      <c r="AB202" s="58">
        <f t="shared" ca="1" si="49"/>
        <v>0.91908997297286998</v>
      </c>
      <c r="AC202" s="58">
        <f t="shared" ca="1" si="50"/>
        <v>0</v>
      </c>
      <c r="AD202" s="58">
        <f t="shared" ca="1" si="51"/>
        <v>0</v>
      </c>
      <c r="AE202" s="58">
        <f t="shared" ca="1" si="52"/>
        <v>0</v>
      </c>
      <c r="AF202" s="58">
        <f t="shared" ca="1" si="53"/>
        <v>0</v>
      </c>
      <c r="AG202" s="58">
        <f t="shared" ca="1" si="54"/>
        <v>0</v>
      </c>
      <c r="AH202" s="59"/>
      <c r="AI202" s="60">
        <v>5</v>
      </c>
      <c r="AJ202" s="59">
        <f t="shared" ca="1" si="39"/>
        <v>15</v>
      </c>
    </row>
    <row r="203" spans="1:36" ht="13.8" x14ac:dyDescent="0.3">
      <c r="A203" s="54" t="str">
        <f t="shared" ca="1" si="55"/>
        <v>iss_38_4</v>
      </c>
      <c r="B203" s="54">
        <f t="shared" ca="1" si="55"/>
        <v>-0.180849999189377</v>
      </c>
      <c r="C203" s="54">
        <f t="shared" ca="1" si="55"/>
        <v>-5.2170000970363603E-2</v>
      </c>
      <c r="D203" s="54">
        <f t="shared" ca="1" si="55"/>
        <v>-0.73689997196197499</v>
      </c>
      <c r="E203" s="13"/>
      <c r="F203" s="49">
        <v>187</v>
      </c>
      <c r="G203" s="61" t="str">
        <f t="shared" ca="1" si="43"/>
        <v>iss</v>
      </c>
      <c r="H203" s="55"/>
      <c r="I203" s="55"/>
      <c r="J203" s="13"/>
      <c r="K203" s="58">
        <f t="shared" ca="1" si="56"/>
        <v>0</v>
      </c>
      <c r="L203" s="58">
        <f t="shared" ca="1" si="56"/>
        <v>0</v>
      </c>
      <c r="M203" s="58">
        <f t="shared" ca="1" si="56"/>
        <v>0</v>
      </c>
      <c r="N203" s="58">
        <f t="shared" ca="1" si="56"/>
        <v>0</v>
      </c>
      <c r="O203" s="58">
        <f t="shared" ca="1" si="56"/>
        <v>0</v>
      </c>
      <c r="P203" s="58">
        <f t="shared" ca="1" si="56"/>
        <v>-0.180849999189377</v>
      </c>
      <c r="Q203" s="58">
        <f t="shared" ca="1" si="56"/>
        <v>0</v>
      </c>
      <c r="R203" s="58">
        <f t="shared" ca="1" si="56"/>
        <v>0</v>
      </c>
      <c r="S203" s="58">
        <f t="shared" ca="1" si="56"/>
        <v>0</v>
      </c>
      <c r="T203" s="58">
        <f t="shared" ca="1" si="56"/>
        <v>0</v>
      </c>
      <c r="U203" s="58">
        <f t="shared" ca="1" si="56"/>
        <v>0</v>
      </c>
      <c r="V203" s="58"/>
      <c r="W203" s="58">
        <f t="shared" ca="1" si="44"/>
        <v>0</v>
      </c>
      <c r="X203" s="58">
        <f t="shared" ca="1" si="45"/>
        <v>0</v>
      </c>
      <c r="Y203" s="58">
        <f t="shared" ca="1" si="46"/>
        <v>0</v>
      </c>
      <c r="Z203" s="58">
        <f t="shared" ca="1" si="47"/>
        <v>0</v>
      </c>
      <c r="AA203" s="58">
        <f t="shared" ca="1" si="48"/>
        <v>0</v>
      </c>
      <c r="AB203" s="58">
        <f t="shared" ca="1" si="49"/>
        <v>-5.2170000970363603E-2</v>
      </c>
      <c r="AC203" s="58">
        <f t="shared" ca="1" si="50"/>
        <v>0</v>
      </c>
      <c r="AD203" s="58">
        <f t="shared" ca="1" si="51"/>
        <v>0</v>
      </c>
      <c r="AE203" s="58">
        <f t="shared" ca="1" si="52"/>
        <v>0</v>
      </c>
      <c r="AF203" s="58">
        <f t="shared" ca="1" si="53"/>
        <v>0</v>
      </c>
      <c r="AG203" s="58">
        <f t="shared" ca="1" si="54"/>
        <v>0</v>
      </c>
      <c r="AH203" s="59"/>
      <c r="AI203" s="60">
        <v>5</v>
      </c>
      <c r="AJ203" s="59">
        <f t="shared" ca="1" si="39"/>
        <v>15</v>
      </c>
    </row>
    <row r="204" spans="1:36" ht="13.8" x14ac:dyDescent="0.3">
      <c r="A204" s="54" t="str">
        <f t="shared" ca="1" si="55"/>
        <v>iss_38_5</v>
      </c>
      <c r="B204" s="54">
        <f t="shared" ca="1" si="55"/>
        <v>0.47901999950408902</v>
      </c>
      <c r="C204" s="54">
        <f t="shared" ca="1" si="55"/>
        <v>0.83386999368667603</v>
      </c>
      <c r="D204" s="54">
        <f t="shared" ca="1" si="55"/>
        <v>-1.26480996608734</v>
      </c>
      <c r="E204" s="13"/>
      <c r="F204" s="49">
        <v>188</v>
      </c>
      <c r="G204" s="61" t="str">
        <f t="shared" ca="1" si="43"/>
        <v>iss</v>
      </c>
      <c r="H204" s="55"/>
      <c r="I204" s="55"/>
      <c r="J204" s="13"/>
      <c r="K204" s="58">
        <f t="shared" ca="1" si="56"/>
        <v>0</v>
      </c>
      <c r="L204" s="58">
        <f t="shared" ca="1" si="56"/>
        <v>0</v>
      </c>
      <c r="M204" s="58">
        <f t="shared" ca="1" si="56"/>
        <v>0</v>
      </c>
      <c r="N204" s="58">
        <f t="shared" ca="1" si="56"/>
        <v>0</v>
      </c>
      <c r="O204" s="58">
        <f t="shared" ca="1" si="56"/>
        <v>0</v>
      </c>
      <c r="P204" s="58">
        <f t="shared" ca="1" si="56"/>
        <v>0.47901999950408902</v>
      </c>
      <c r="Q204" s="58">
        <f t="shared" ca="1" si="56"/>
        <v>0</v>
      </c>
      <c r="R204" s="58">
        <f t="shared" ca="1" si="56"/>
        <v>0</v>
      </c>
      <c r="S204" s="58">
        <f t="shared" ca="1" si="56"/>
        <v>0</v>
      </c>
      <c r="T204" s="58">
        <f t="shared" ca="1" si="56"/>
        <v>0</v>
      </c>
      <c r="U204" s="58">
        <f t="shared" ca="1" si="56"/>
        <v>0</v>
      </c>
      <c r="V204" s="58"/>
      <c r="W204" s="58">
        <f t="shared" ca="1" si="44"/>
        <v>0</v>
      </c>
      <c r="X204" s="58">
        <f t="shared" ca="1" si="45"/>
        <v>0</v>
      </c>
      <c r="Y204" s="58">
        <f t="shared" ca="1" si="46"/>
        <v>0</v>
      </c>
      <c r="Z204" s="58">
        <f t="shared" ca="1" si="47"/>
        <v>0</v>
      </c>
      <c r="AA204" s="58">
        <f t="shared" ca="1" si="48"/>
        <v>0</v>
      </c>
      <c r="AB204" s="58">
        <f t="shared" ca="1" si="49"/>
        <v>0.83386999368667603</v>
      </c>
      <c r="AC204" s="58">
        <f t="shared" ca="1" si="50"/>
        <v>0</v>
      </c>
      <c r="AD204" s="58">
        <f t="shared" ca="1" si="51"/>
        <v>0</v>
      </c>
      <c r="AE204" s="58">
        <f t="shared" ca="1" si="52"/>
        <v>0</v>
      </c>
      <c r="AF204" s="58">
        <f t="shared" ca="1" si="53"/>
        <v>0</v>
      </c>
      <c r="AG204" s="58">
        <f t="shared" ca="1" si="54"/>
        <v>0</v>
      </c>
      <c r="AH204" s="59"/>
      <c r="AI204" s="60">
        <v>5</v>
      </c>
      <c r="AJ204" s="59">
        <f t="shared" ca="1" si="39"/>
        <v>15</v>
      </c>
    </row>
    <row r="205" spans="1:36" ht="13.8" x14ac:dyDescent="0.3">
      <c r="A205" s="54" t="str">
        <f t="shared" ca="1" si="55"/>
        <v>iss_39_1</v>
      </c>
      <c r="B205" s="54">
        <f t="shared" ca="1" si="55"/>
        <v>-4.8450000584125498E-2</v>
      </c>
      <c r="C205" s="54">
        <f t="shared" ca="1" si="55"/>
        <v>-0.50067001581192005</v>
      </c>
      <c r="D205" s="54">
        <f t="shared" ca="1" si="55"/>
        <v>0.47986999154090898</v>
      </c>
      <c r="E205" s="13"/>
      <c r="F205" s="49">
        <v>189</v>
      </c>
      <c r="G205" s="61" t="str">
        <f t="shared" ca="1" si="43"/>
        <v>iss</v>
      </c>
      <c r="H205" s="55"/>
      <c r="I205" s="55"/>
      <c r="J205" s="13"/>
      <c r="K205" s="58">
        <f t="shared" ca="1" si="56"/>
        <v>0</v>
      </c>
      <c r="L205" s="58">
        <f t="shared" ca="1" si="56"/>
        <v>0</v>
      </c>
      <c r="M205" s="58">
        <f t="shared" ca="1" si="56"/>
        <v>0</v>
      </c>
      <c r="N205" s="58">
        <f t="shared" ca="1" si="56"/>
        <v>0</v>
      </c>
      <c r="O205" s="58">
        <f t="shared" ca="1" si="56"/>
        <v>0</v>
      </c>
      <c r="P205" s="58">
        <f t="shared" ca="1" si="56"/>
        <v>-4.8450000584125498E-2</v>
      </c>
      <c r="Q205" s="58">
        <f t="shared" ca="1" si="56"/>
        <v>0</v>
      </c>
      <c r="R205" s="58">
        <f t="shared" ca="1" si="56"/>
        <v>0</v>
      </c>
      <c r="S205" s="58">
        <f t="shared" ca="1" si="56"/>
        <v>0</v>
      </c>
      <c r="T205" s="58">
        <f t="shared" ca="1" si="56"/>
        <v>0</v>
      </c>
      <c r="U205" s="58">
        <f t="shared" ca="1" si="56"/>
        <v>0</v>
      </c>
      <c r="V205" s="58"/>
      <c r="W205" s="58">
        <f t="shared" ca="1" si="44"/>
        <v>0</v>
      </c>
      <c r="X205" s="58">
        <f t="shared" ca="1" si="45"/>
        <v>0</v>
      </c>
      <c r="Y205" s="58">
        <f t="shared" ca="1" si="46"/>
        <v>0</v>
      </c>
      <c r="Z205" s="58">
        <f t="shared" ca="1" si="47"/>
        <v>0</v>
      </c>
      <c r="AA205" s="58">
        <f t="shared" ca="1" si="48"/>
        <v>0</v>
      </c>
      <c r="AB205" s="58">
        <f t="shared" ca="1" si="49"/>
        <v>-0.50067001581192005</v>
      </c>
      <c r="AC205" s="58">
        <f t="shared" ca="1" si="50"/>
        <v>0</v>
      </c>
      <c r="AD205" s="58">
        <f t="shared" ca="1" si="51"/>
        <v>0</v>
      </c>
      <c r="AE205" s="58">
        <f t="shared" ca="1" si="52"/>
        <v>0</v>
      </c>
      <c r="AF205" s="58">
        <f t="shared" ca="1" si="53"/>
        <v>0</v>
      </c>
      <c r="AG205" s="58">
        <f t="shared" ca="1" si="54"/>
        <v>0</v>
      </c>
      <c r="AH205" s="59"/>
      <c r="AI205" s="60">
        <v>5</v>
      </c>
      <c r="AJ205" s="59">
        <f t="shared" ca="1" si="39"/>
        <v>15</v>
      </c>
    </row>
    <row r="206" spans="1:36" ht="13.8" x14ac:dyDescent="0.3">
      <c r="A206" s="54" t="str">
        <f t="shared" ca="1" si="55"/>
        <v>iss_39_2</v>
      </c>
      <c r="B206" s="54">
        <f t="shared" ca="1" si="55"/>
        <v>0.79736000299453702</v>
      </c>
      <c r="C206" s="54">
        <f t="shared" ca="1" si="55"/>
        <v>-0.48515999317169201</v>
      </c>
      <c r="D206" s="54">
        <f t="shared" ca="1" si="55"/>
        <v>3.0845301151275599</v>
      </c>
      <c r="E206" s="13"/>
      <c r="F206" s="49">
        <v>190</v>
      </c>
      <c r="G206" s="61" t="str">
        <f t="shared" ca="1" si="43"/>
        <v>iss</v>
      </c>
      <c r="H206" s="55"/>
      <c r="I206" s="55"/>
      <c r="J206" s="13"/>
      <c r="K206" s="58">
        <f t="shared" ca="1" si="56"/>
        <v>0</v>
      </c>
      <c r="L206" s="58">
        <f t="shared" ca="1" si="56"/>
        <v>0</v>
      </c>
      <c r="M206" s="58">
        <f t="shared" ca="1" si="56"/>
        <v>0</v>
      </c>
      <c r="N206" s="58">
        <f t="shared" ca="1" si="56"/>
        <v>0</v>
      </c>
      <c r="O206" s="58">
        <f t="shared" ca="1" si="56"/>
        <v>0</v>
      </c>
      <c r="P206" s="58">
        <f t="shared" ca="1" si="56"/>
        <v>0.79736000299453702</v>
      </c>
      <c r="Q206" s="58">
        <f t="shared" ca="1" si="56"/>
        <v>0</v>
      </c>
      <c r="R206" s="58">
        <f t="shared" ca="1" si="56"/>
        <v>0</v>
      </c>
      <c r="S206" s="58">
        <f t="shared" ca="1" si="56"/>
        <v>0</v>
      </c>
      <c r="T206" s="58">
        <f t="shared" ca="1" si="56"/>
        <v>0</v>
      </c>
      <c r="U206" s="58">
        <f t="shared" ca="1" si="56"/>
        <v>0</v>
      </c>
      <c r="V206" s="58"/>
      <c r="W206" s="58">
        <f t="shared" ca="1" si="44"/>
        <v>0</v>
      </c>
      <c r="X206" s="58">
        <f t="shared" ca="1" si="45"/>
        <v>0</v>
      </c>
      <c r="Y206" s="58">
        <f t="shared" ca="1" si="46"/>
        <v>0</v>
      </c>
      <c r="Z206" s="58">
        <f t="shared" ca="1" si="47"/>
        <v>0</v>
      </c>
      <c r="AA206" s="58">
        <f t="shared" ca="1" si="48"/>
        <v>0</v>
      </c>
      <c r="AB206" s="58">
        <f t="shared" ca="1" si="49"/>
        <v>-0.48515999317169201</v>
      </c>
      <c r="AC206" s="58">
        <f t="shared" ca="1" si="50"/>
        <v>0</v>
      </c>
      <c r="AD206" s="58">
        <f t="shared" ca="1" si="51"/>
        <v>0</v>
      </c>
      <c r="AE206" s="58">
        <f t="shared" ca="1" si="52"/>
        <v>0</v>
      </c>
      <c r="AF206" s="58">
        <f t="shared" ca="1" si="53"/>
        <v>0</v>
      </c>
      <c r="AG206" s="58">
        <f t="shared" ca="1" si="54"/>
        <v>0</v>
      </c>
      <c r="AH206" s="59"/>
      <c r="AI206" s="60">
        <v>5</v>
      </c>
      <c r="AJ206" s="59">
        <f t="shared" ca="1" si="39"/>
        <v>15</v>
      </c>
    </row>
    <row r="207" spans="1:36" ht="13.8" x14ac:dyDescent="0.3">
      <c r="A207" s="54" t="str">
        <f t="shared" ca="1" si="55"/>
        <v>iss_39_3</v>
      </c>
      <c r="B207" s="54">
        <f t="shared" ca="1" si="55"/>
        <v>-0.19447000324726099</v>
      </c>
      <c r="C207" s="54">
        <f t="shared" ca="1" si="55"/>
        <v>-1.5273699760437001</v>
      </c>
      <c r="D207" s="54">
        <f t="shared" ca="1" si="55"/>
        <v>1.4393399953842201</v>
      </c>
      <c r="E207" s="13"/>
      <c r="F207" s="49">
        <v>191</v>
      </c>
      <c r="G207" s="61" t="str">
        <f t="shared" ca="1" si="43"/>
        <v>iss</v>
      </c>
      <c r="H207" s="55"/>
      <c r="I207" s="55"/>
      <c r="J207" s="13"/>
      <c r="K207" s="58">
        <f t="shared" ca="1" si="56"/>
        <v>0</v>
      </c>
      <c r="L207" s="58">
        <f t="shared" ca="1" si="56"/>
        <v>0</v>
      </c>
      <c r="M207" s="58">
        <f t="shared" ca="1" si="56"/>
        <v>0</v>
      </c>
      <c r="N207" s="58">
        <f t="shared" ca="1" si="56"/>
        <v>0</v>
      </c>
      <c r="O207" s="58">
        <f t="shared" ca="1" si="56"/>
        <v>0</v>
      </c>
      <c r="P207" s="58">
        <f t="shared" ca="1" si="56"/>
        <v>-0.19447000324726099</v>
      </c>
      <c r="Q207" s="58">
        <f t="shared" ca="1" si="56"/>
        <v>0</v>
      </c>
      <c r="R207" s="58">
        <f t="shared" ca="1" si="56"/>
        <v>0</v>
      </c>
      <c r="S207" s="58">
        <f t="shared" ca="1" si="56"/>
        <v>0</v>
      </c>
      <c r="T207" s="58">
        <f t="shared" ca="1" si="56"/>
        <v>0</v>
      </c>
      <c r="U207" s="58">
        <f t="shared" ca="1" si="56"/>
        <v>0</v>
      </c>
      <c r="V207" s="58"/>
      <c r="W207" s="58">
        <f t="shared" ca="1" si="44"/>
        <v>0</v>
      </c>
      <c r="X207" s="58">
        <f t="shared" ca="1" si="45"/>
        <v>0</v>
      </c>
      <c r="Y207" s="58">
        <f t="shared" ca="1" si="46"/>
        <v>0</v>
      </c>
      <c r="Z207" s="58">
        <f t="shared" ca="1" si="47"/>
        <v>0</v>
      </c>
      <c r="AA207" s="58">
        <f t="shared" ca="1" si="48"/>
        <v>0</v>
      </c>
      <c r="AB207" s="58">
        <f t="shared" ca="1" si="49"/>
        <v>-1.5273699760437001</v>
      </c>
      <c r="AC207" s="58">
        <f t="shared" ca="1" si="50"/>
        <v>0</v>
      </c>
      <c r="AD207" s="58">
        <f t="shared" ca="1" si="51"/>
        <v>0</v>
      </c>
      <c r="AE207" s="58">
        <f t="shared" ca="1" si="52"/>
        <v>0</v>
      </c>
      <c r="AF207" s="58">
        <f t="shared" ca="1" si="53"/>
        <v>0</v>
      </c>
      <c r="AG207" s="58">
        <f t="shared" ca="1" si="54"/>
        <v>0</v>
      </c>
      <c r="AH207" s="59"/>
      <c r="AI207" s="60">
        <v>5</v>
      </c>
      <c r="AJ207" s="59">
        <f t="shared" ca="1" si="39"/>
        <v>15</v>
      </c>
    </row>
    <row r="208" spans="1:36" ht="13.8" x14ac:dyDescent="0.3">
      <c r="A208" s="54" t="str">
        <f t="shared" ca="1" si="55"/>
        <v>iss_39_4</v>
      </c>
      <c r="B208" s="54">
        <f t="shared" ca="1" si="55"/>
        <v>8.0360002815723405E-2</v>
      </c>
      <c r="C208" s="54">
        <f t="shared" ca="1" si="55"/>
        <v>-0.27627998590469399</v>
      </c>
      <c r="D208" s="54">
        <f t="shared" ca="1" si="55"/>
        <v>2.0153899192810099</v>
      </c>
      <c r="E208" s="13"/>
      <c r="F208" s="49">
        <v>192</v>
      </c>
      <c r="G208" s="61" t="str">
        <f t="shared" ca="1" si="43"/>
        <v>iss</v>
      </c>
      <c r="H208" s="55"/>
      <c r="I208" s="55"/>
      <c r="J208" s="13"/>
      <c r="K208" s="58">
        <f t="shared" ca="1" si="56"/>
        <v>0</v>
      </c>
      <c r="L208" s="58">
        <f t="shared" ca="1" si="56"/>
        <v>0</v>
      </c>
      <c r="M208" s="58">
        <f t="shared" ref="K208:U231" ca="1" si="57">IF($C$5=1,IF($G208=M$13,$B208,0),IF($H208=M$14,$B208,0))</f>
        <v>0</v>
      </c>
      <c r="N208" s="58">
        <f t="shared" ca="1" si="57"/>
        <v>0</v>
      </c>
      <c r="O208" s="58">
        <f t="shared" ca="1" si="57"/>
        <v>0</v>
      </c>
      <c r="P208" s="58">
        <f t="shared" ca="1" si="57"/>
        <v>8.0360002815723405E-2</v>
      </c>
      <c r="Q208" s="58">
        <f t="shared" ca="1" si="57"/>
        <v>0</v>
      </c>
      <c r="R208" s="58">
        <f t="shared" ca="1" si="57"/>
        <v>0</v>
      </c>
      <c r="S208" s="58">
        <f t="shared" ca="1" si="57"/>
        <v>0</v>
      </c>
      <c r="T208" s="58">
        <f t="shared" ca="1" si="57"/>
        <v>0</v>
      </c>
      <c r="U208" s="58">
        <f t="shared" ca="1" si="57"/>
        <v>0</v>
      </c>
      <c r="V208" s="58"/>
      <c r="W208" s="58">
        <f t="shared" ca="1" si="44"/>
        <v>0</v>
      </c>
      <c r="X208" s="58">
        <f t="shared" ca="1" si="45"/>
        <v>0</v>
      </c>
      <c r="Y208" s="58">
        <f t="shared" ca="1" si="46"/>
        <v>0</v>
      </c>
      <c r="Z208" s="58">
        <f t="shared" ca="1" si="47"/>
        <v>0</v>
      </c>
      <c r="AA208" s="58">
        <f t="shared" ca="1" si="48"/>
        <v>0</v>
      </c>
      <c r="AB208" s="58">
        <f t="shared" ca="1" si="49"/>
        <v>-0.27627998590469399</v>
      </c>
      <c r="AC208" s="58">
        <f t="shared" ca="1" si="50"/>
        <v>0</v>
      </c>
      <c r="AD208" s="58">
        <f t="shared" ca="1" si="51"/>
        <v>0</v>
      </c>
      <c r="AE208" s="58">
        <f t="shared" ca="1" si="52"/>
        <v>0</v>
      </c>
      <c r="AF208" s="58">
        <f t="shared" ca="1" si="53"/>
        <v>0</v>
      </c>
      <c r="AG208" s="58">
        <f t="shared" ca="1" si="54"/>
        <v>0</v>
      </c>
      <c r="AH208" s="59"/>
      <c r="AI208" s="60">
        <v>5</v>
      </c>
      <c r="AJ208" s="59">
        <f t="shared" ca="1" si="39"/>
        <v>15</v>
      </c>
    </row>
    <row r="209" spans="1:36" ht="13.8" x14ac:dyDescent="0.3">
      <c r="A209" s="54" t="str">
        <f t="shared" ca="1" si="55"/>
        <v>iss_39_5</v>
      </c>
      <c r="B209" s="54">
        <f t="shared" ca="1" si="55"/>
        <v>-1.04352998733521</v>
      </c>
      <c r="C209" s="54">
        <f t="shared" ca="1" si="55"/>
        <v>0.43935000896453902</v>
      </c>
      <c r="D209" s="54">
        <f t="shared" ca="1" si="55"/>
        <v>-0.16709999740123699</v>
      </c>
      <c r="E209" s="13"/>
      <c r="F209" s="49">
        <v>193</v>
      </c>
      <c r="G209" s="61" t="str">
        <f t="shared" ca="1" si="43"/>
        <v>iss</v>
      </c>
      <c r="H209" s="55"/>
      <c r="I209" s="55"/>
      <c r="J209" s="13"/>
      <c r="K209" s="58">
        <f t="shared" ca="1" si="57"/>
        <v>0</v>
      </c>
      <c r="L209" s="58">
        <f t="shared" ca="1" si="57"/>
        <v>0</v>
      </c>
      <c r="M209" s="58">
        <f t="shared" ca="1" si="57"/>
        <v>0</v>
      </c>
      <c r="N209" s="58">
        <f t="shared" ca="1" si="57"/>
        <v>0</v>
      </c>
      <c r="O209" s="58">
        <f t="shared" ca="1" si="57"/>
        <v>0</v>
      </c>
      <c r="P209" s="58">
        <f t="shared" ca="1" si="57"/>
        <v>-1.04352998733521</v>
      </c>
      <c r="Q209" s="58">
        <f t="shared" ca="1" si="57"/>
        <v>0</v>
      </c>
      <c r="R209" s="58">
        <f t="shared" ca="1" si="57"/>
        <v>0</v>
      </c>
      <c r="S209" s="58">
        <f t="shared" ca="1" si="57"/>
        <v>0</v>
      </c>
      <c r="T209" s="58">
        <f t="shared" ca="1" si="57"/>
        <v>0</v>
      </c>
      <c r="U209" s="58">
        <f t="shared" ca="1" si="57"/>
        <v>0</v>
      </c>
      <c r="V209" s="58"/>
      <c r="W209" s="58">
        <f t="shared" ca="1" si="44"/>
        <v>0</v>
      </c>
      <c r="X209" s="58">
        <f t="shared" ca="1" si="45"/>
        <v>0</v>
      </c>
      <c r="Y209" s="58">
        <f t="shared" ca="1" si="46"/>
        <v>0</v>
      </c>
      <c r="Z209" s="58">
        <f t="shared" ca="1" si="47"/>
        <v>0</v>
      </c>
      <c r="AA209" s="58">
        <f t="shared" ca="1" si="48"/>
        <v>0</v>
      </c>
      <c r="AB209" s="58">
        <f t="shared" ca="1" si="49"/>
        <v>0.43935000896453902</v>
      </c>
      <c r="AC209" s="58">
        <f t="shared" ca="1" si="50"/>
        <v>0</v>
      </c>
      <c r="AD209" s="58">
        <f t="shared" ca="1" si="51"/>
        <v>0</v>
      </c>
      <c r="AE209" s="58">
        <f t="shared" ca="1" si="52"/>
        <v>0</v>
      </c>
      <c r="AF209" s="58">
        <f t="shared" ca="1" si="53"/>
        <v>0</v>
      </c>
      <c r="AG209" s="58">
        <f t="shared" ca="1" si="54"/>
        <v>0</v>
      </c>
      <c r="AH209" s="59"/>
      <c r="AI209" s="60">
        <v>5</v>
      </c>
      <c r="AJ209" s="59">
        <f t="shared" ca="1" si="39"/>
        <v>15</v>
      </c>
    </row>
    <row r="210" spans="1:36" ht="13.8" x14ac:dyDescent="0.3">
      <c r="A210" s="54" t="str">
        <f t="shared" ca="1" si="55"/>
        <v>iss_40_1</v>
      </c>
      <c r="B210" s="54">
        <f t="shared" ca="1" si="55"/>
        <v>2.4654500484466602</v>
      </c>
      <c r="C210" s="54">
        <f t="shared" ca="1" si="55"/>
        <v>-2.1105899810790998</v>
      </c>
      <c r="D210" s="54">
        <f t="shared" ca="1" si="55"/>
        <v>2.1129100322723402</v>
      </c>
      <c r="E210" s="13"/>
      <c r="F210" s="49">
        <v>194</v>
      </c>
      <c r="G210" s="61" t="str">
        <f t="shared" ca="1" si="43"/>
        <v>iss</v>
      </c>
      <c r="H210" s="55"/>
      <c r="I210" s="55"/>
      <c r="J210" s="13"/>
      <c r="K210" s="58">
        <f t="shared" ca="1" si="57"/>
        <v>0</v>
      </c>
      <c r="L210" s="58">
        <f t="shared" ca="1" si="57"/>
        <v>0</v>
      </c>
      <c r="M210" s="58">
        <f t="shared" ca="1" si="57"/>
        <v>0</v>
      </c>
      <c r="N210" s="58">
        <f t="shared" ca="1" si="57"/>
        <v>0</v>
      </c>
      <c r="O210" s="58">
        <f t="shared" ca="1" si="57"/>
        <v>0</v>
      </c>
      <c r="P210" s="58">
        <f t="shared" ca="1" si="57"/>
        <v>2.4654500484466602</v>
      </c>
      <c r="Q210" s="58">
        <f t="shared" ca="1" si="57"/>
        <v>0</v>
      </c>
      <c r="R210" s="58">
        <f t="shared" ca="1" si="57"/>
        <v>0</v>
      </c>
      <c r="S210" s="58">
        <f t="shared" ca="1" si="57"/>
        <v>0</v>
      </c>
      <c r="T210" s="58">
        <f t="shared" ca="1" si="57"/>
        <v>0</v>
      </c>
      <c r="U210" s="58">
        <f t="shared" ca="1" si="57"/>
        <v>0</v>
      </c>
      <c r="V210" s="58"/>
      <c r="W210" s="58">
        <f t="shared" ca="1" si="44"/>
        <v>0</v>
      </c>
      <c r="X210" s="58">
        <f t="shared" ca="1" si="45"/>
        <v>0</v>
      </c>
      <c r="Y210" s="58">
        <f t="shared" ca="1" si="46"/>
        <v>0</v>
      </c>
      <c r="Z210" s="58">
        <f t="shared" ca="1" si="47"/>
        <v>0</v>
      </c>
      <c r="AA210" s="58">
        <f t="shared" ca="1" si="48"/>
        <v>0</v>
      </c>
      <c r="AB210" s="58">
        <f t="shared" ca="1" si="49"/>
        <v>-2.1105899810790998</v>
      </c>
      <c r="AC210" s="58">
        <f t="shared" ca="1" si="50"/>
        <v>0</v>
      </c>
      <c r="AD210" s="58">
        <f t="shared" ca="1" si="51"/>
        <v>0</v>
      </c>
      <c r="AE210" s="58">
        <f t="shared" ca="1" si="52"/>
        <v>0</v>
      </c>
      <c r="AF210" s="58">
        <f t="shared" ca="1" si="53"/>
        <v>0</v>
      </c>
      <c r="AG210" s="58">
        <f t="shared" ca="1" si="54"/>
        <v>0</v>
      </c>
      <c r="AH210" s="59"/>
      <c r="AI210" s="60">
        <v>5</v>
      </c>
      <c r="AJ210" s="59">
        <f t="shared" ref="AJ210:AJ273" ca="1" si="58">IF($C$5=1,IF(G210&lt;&gt;"",15,0),IF(H210&lt;&gt;"",15,0))</f>
        <v>15</v>
      </c>
    </row>
    <row r="211" spans="1:36" ht="13.8" x14ac:dyDescent="0.3">
      <c r="A211" s="54" t="str">
        <f t="shared" ca="1" si="55"/>
        <v>iss_40_2</v>
      </c>
      <c r="B211" s="54">
        <f t="shared" ca="1" si="55"/>
        <v>0.54794001579284701</v>
      </c>
      <c r="C211" s="54">
        <f t="shared" ca="1" si="55"/>
        <v>-1.1100000143051101</v>
      </c>
      <c r="D211" s="54">
        <f t="shared" ca="1" si="55"/>
        <v>-2.38679003715515</v>
      </c>
      <c r="E211" s="13"/>
      <c r="F211" s="49">
        <v>195</v>
      </c>
      <c r="G211" s="61" t="str">
        <f t="shared" ca="1" si="43"/>
        <v>iss</v>
      </c>
      <c r="H211" s="55"/>
      <c r="I211" s="55"/>
      <c r="J211" s="13"/>
      <c r="K211" s="58">
        <f t="shared" ca="1" si="57"/>
        <v>0</v>
      </c>
      <c r="L211" s="58">
        <f t="shared" ca="1" si="57"/>
        <v>0</v>
      </c>
      <c r="M211" s="58">
        <f t="shared" ca="1" si="57"/>
        <v>0</v>
      </c>
      <c r="N211" s="58">
        <f t="shared" ca="1" si="57"/>
        <v>0</v>
      </c>
      <c r="O211" s="58">
        <f t="shared" ca="1" si="57"/>
        <v>0</v>
      </c>
      <c r="P211" s="58">
        <f t="shared" ca="1" si="57"/>
        <v>0.54794001579284701</v>
      </c>
      <c r="Q211" s="58">
        <f t="shared" ca="1" si="57"/>
        <v>0</v>
      </c>
      <c r="R211" s="58">
        <f t="shared" ca="1" si="57"/>
        <v>0</v>
      </c>
      <c r="S211" s="58">
        <f t="shared" ca="1" si="57"/>
        <v>0</v>
      </c>
      <c r="T211" s="58">
        <f t="shared" ca="1" si="57"/>
        <v>0</v>
      </c>
      <c r="U211" s="58">
        <f t="shared" ca="1" si="57"/>
        <v>0</v>
      </c>
      <c r="V211" s="58"/>
      <c r="W211" s="58">
        <f t="shared" ca="1" si="44"/>
        <v>0</v>
      </c>
      <c r="X211" s="58">
        <f t="shared" ca="1" si="45"/>
        <v>0</v>
      </c>
      <c r="Y211" s="58">
        <f t="shared" ca="1" si="46"/>
        <v>0</v>
      </c>
      <c r="Z211" s="58">
        <f t="shared" ca="1" si="47"/>
        <v>0</v>
      </c>
      <c r="AA211" s="58">
        <f t="shared" ca="1" si="48"/>
        <v>0</v>
      </c>
      <c r="AB211" s="58">
        <f t="shared" ca="1" si="49"/>
        <v>-1.1100000143051101</v>
      </c>
      <c r="AC211" s="58">
        <f t="shared" ca="1" si="50"/>
        <v>0</v>
      </c>
      <c r="AD211" s="58">
        <f t="shared" ca="1" si="51"/>
        <v>0</v>
      </c>
      <c r="AE211" s="58">
        <f t="shared" ca="1" si="52"/>
        <v>0</v>
      </c>
      <c r="AF211" s="58">
        <f t="shared" ca="1" si="53"/>
        <v>0</v>
      </c>
      <c r="AG211" s="58">
        <f t="shared" ca="1" si="54"/>
        <v>0</v>
      </c>
      <c r="AH211" s="59"/>
      <c r="AI211" s="60">
        <v>5</v>
      </c>
      <c r="AJ211" s="59">
        <f t="shared" ca="1" si="58"/>
        <v>15</v>
      </c>
    </row>
    <row r="212" spans="1:36" ht="13.8" x14ac:dyDescent="0.3">
      <c r="A212" s="54" t="str">
        <f t="shared" ca="1" si="55"/>
        <v>iss_40_3</v>
      </c>
      <c r="B212" s="54">
        <f t="shared" ca="1" si="55"/>
        <v>1.40049004554749</v>
      </c>
      <c r="C212" s="54">
        <f t="shared" ca="1" si="55"/>
        <v>-0.79342001676559404</v>
      </c>
      <c r="D212" s="54">
        <f t="shared" ca="1" si="55"/>
        <v>-2.5999898910522501</v>
      </c>
      <c r="E212" s="13"/>
      <c r="F212" s="49">
        <v>196</v>
      </c>
      <c r="G212" s="61" t="str">
        <f t="shared" ca="1" si="43"/>
        <v>iss</v>
      </c>
      <c r="H212" s="55"/>
      <c r="I212" s="55"/>
      <c r="J212" s="13"/>
      <c r="K212" s="58">
        <f t="shared" ca="1" si="57"/>
        <v>0</v>
      </c>
      <c r="L212" s="58">
        <f t="shared" ca="1" si="57"/>
        <v>0</v>
      </c>
      <c r="M212" s="58">
        <f t="shared" ca="1" si="57"/>
        <v>0</v>
      </c>
      <c r="N212" s="58">
        <f t="shared" ca="1" si="57"/>
        <v>0</v>
      </c>
      <c r="O212" s="58">
        <f t="shared" ca="1" si="57"/>
        <v>0</v>
      </c>
      <c r="P212" s="58">
        <f t="shared" ca="1" si="57"/>
        <v>1.40049004554749</v>
      </c>
      <c r="Q212" s="58">
        <f t="shared" ca="1" si="57"/>
        <v>0</v>
      </c>
      <c r="R212" s="58">
        <f t="shared" ca="1" si="57"/>
        <v>0</v>
      </c>
      <c r="S212" s="58">
        <f t="shared" ca="1" si="57"/>
        <v>0</v>
      </c>
      <c r="T212" s="58">
        <f t="shared" ca="1" si="57"/>
        <v>0</v>
      </c>
      <c r="U212" s="58">
        <f t="shared" ca="1" si="57"/>
        <v>0</v>
      </c>
      <c r="V212" s="58"/>
      <c r="W212" s="58">
        <f t="shared" ca="1" si="44"/>
        <v>0</v>
      </c>
      <c r="X212" s="58">
        <f t="shared" ca="1" si="45"/>
        <v>0</v>
      </c>
      <c r="Y212" s="58">
        <f t="shared" ca="1" si="46"/>
        <v>0</v>
      </c>
      <c r="Z212" s="58">
        <f t="shared" ca="1" si="47"/>
        <v>0</v>
      </c>
      <c r="AA212" s="58">
        <f t="shared" ca="1" si="48"/>
        <v>0</v>
      </c>
      <c r="AB212" s="58">
        <f t="shared" ca="1" si="49"/>
        <v>-0.79342001676559404</v>
      </c>
      <c r="AC212" s="58">
        <f t="shared" ca="1" si="50"/>
        <v>0</v>
      </c>
      <c r="AD212" s="58">
        <f t="shared" ca="1" si="51"/>
        <v>0</v>
      </c>
      <c r="AE212" s="58">
        <f t="shared" ca="1" si="52"/>
        <v>0</v>
      </c>
      <c r="AF212" s="58">
        <f t="shared" ca="1" si="53"/>
        <v>0</v>
      </c>
      <c r="AG212" s="58">
        <f t="shared" ca="1" si="54"/>
        <v>0</v>
      </c>
      <c r="AH212" s="59"/>
      <c r="AI212" s="60">
        <v>5</v>
      </c>
      <c r="AJ212" s="59">
        <f t="shared" ca="1" si="58"/>
        <v>15</v>
      </c>
    </row>
    <row r="213" spans="1:36" ht="13.8" x14ac:dyDescent="0.3">
      <c r="A213" s="54" t="str">
        <f t="shared" ca="1" si="55"/>
        <v>iss_40_4</v>
      </c>
      <c r="B213" s="54">
        <f t="shared" ca="1" si="55"/>
        <v>1.29030001163483</v>
      </c>
      <c r="C213" s="54">
        <f t="shared" ca="1" si="55"/>
        <v>-2.3745799064636199</v>
      </c>
      <c r="D213" s="54">
        <f t="shared" ca="1" si="55"/>
        <v>0.1317999958992</v>
      </c>
      <c r="E213" s="13"/>
      <c r="F213" s="49">
        <v>197</v>
      </c>
      <c r="G213" s="61" t="str">
        <f t="shared" ca="1" si="43"/>
        <v>iss</v>
      </c>
      <c r="H213" s="55"/>
      <c r="I213" s="55"/>
      <c r="J213" s="13"/>
      <c r="K213" s="58">
        <f t="shared" ca="1" si="57"/>
        <v>0</v>
      </c>
      <c r="L213" s="58">
        <f t="shared" ca="1" si="57"/>
        <v>0</v>
      </c>
      <c r="M213" s="58">
        <f t="shared" ca="1" si="57"/>
        <v>0</v>
      </c>
      <c r="N213" s="58">
        <f t="shared" ca="1" si="57"/>
        <v>0</v>
      </c>
      <c r="O213" s="58">
        <f t="shared" ca="1" si="57"/>
        <v>0</v>
      </c>
      <c r="P213" s="58">
        <f t="shared" ca="1" si="57"/>
        <v>1.29030001163483</v>
      </c>
      <c r="Q213" s="58">
        <f t="shared" ca="1" si="57"/>
        <v>0</v>
      </c>
      <c r="R213" s="58">
        <f t="shared" ca="1" si="57"/>
        <v>0</v>
      </c>
      <c r="S213" s="58">
        <f t="shared" ca="1" si="57"/>
        <v>0</v>
      </c>
      <c r="T213" s="58">
        <f t="shared" ca="1" si="57"/>
        <v>0</v>
      </c>
      <c r="U213" s="58">
        <f t="shared" ca="1" si="57"/>
        <v>0</v>
      </c>
      <c r="V213" s="58"/>
      <c r="W213" s="58">
        <f t="shared" ca="1" si="44"/>
        <v>0</v>
      </c>
      <c r="X213" s="58">
        <f t="shared" ca="1" si="45"/>
        <v>0</v>
      </c>
      <c r="Y213" s="58">
        <f t="shared" ca="1" si="46"/>
        <v>0</v>
      </c>
      <c r="Z213" s="58">
        <f t="shared" ca="1" si="47"/>
        <v>0</v>
      </c>
      <c r="AA213" s="58">
        <f t="shared" ca="1" si="48"/>
        <v>0</v>
      </c>
      <c r="AB213" s="58">
        <f t="shared" ca="1" si="49"/>
        <v>-2.3745799064636199</v>
      </c>
      <c r="AC213" s="58">
        <f t="shared" ca="1" si="50"/>
        <v>0</v>
      </c>
      <c r="AD213" s="58">
        <f t="shared" ca="1" si="51"/>
        <v>0</v>
      </c>
      <c r="AE213" s="58">
        <f t="shared" ca="1" si="52"/>
        <v>0</v>
      </c>
      <c r="AF213" s="58">
        <f t="shared" ca="1" si="53"/>
        <v>0</v>
      </c>
      <c r="AG213" s="58">
        <f t="shared" ca="1" si="54"/>
        <v>0</v>
      </c>
      <c r="AH213" s="59"/>
      <c r="AI213" s="60">
        <v>5</v>
      </c>
      <c r="AJ213" s="59">
        <f t="shared" ca="1" si="58"/>
        <v>15</v>
      </c>
    </row>
    <row r="214" spans="1:36" ht="13.8" x14ac:dyDescent="0.3">
      <c r="A214" s="54" t="str">
        <f t="shared" ca="1" si="55"/>
        <v>iss_40_5</v>
      </c>
      <c r="B214" s="54">
        <f t="shared" ca="1" si="55"/>
        <v>1.20539999008179</v>
      </c>
      <c r="C214" s="54">
        <f t="shared" ca="1" si="55"/>
        <v>0.118359997868538</v>
      </c>
      <c r="D214" s="54">
        <f t="shared" ca="1" si="55"/>
        <v>-0.59084999561309803</v>
      </c>
      <c r="E214" s="13"/>
      <c r="F214" s="49">
        <v>198</v>
      </c>
      <c r="G214" s="61" t="str">
        <f t="shared" ca="1" si="43"/>
        <v>iss</v>
      </c>
      <c r="H214" s="55"/>
      <c r="I214" s="55"/>
      <c r="J214" s="13"/>
      <c r="K214" s="58">
        <f t="shared" ca="1" si="57"/>
        <v>0</v>
      </c>
      <c r="L214" s="58">
        <f t="shared" ca="1" si="57"/>
        <v>0</v>
      </c>
      <c r="M214" s="58">
        <f t="shared" ca="1" si="57"/>
        <v>0</v>
      </c>
      <c r="N214" s="58">
        <f t="shared" ca="1" si="57"/>
        <v>0</v>
      </c>
      <c r="O214" s="58">
        <f t="shared" ca="1" si="57"/>
        <v>0</v>
      </c>
      <c r="P214" s="58">
        <f t="shared" ca="1" si="57"/>
        <v>1.20539999008179</v>
      </c>
      <c r="Q214" s="58">
        <f t="shared" ca="1" si="57"/>
        <v>0</v>
      </c>
      <c r="R214" s="58">
        <f t="shared" ca="1" si="57"/>
        <v>0</v>
      </c>
      <c r="S214" s="58">
        <f t="shared" ca="1" si="57"/>
        <v>0</v>
      </c>
      <c r="T214" s="58">
        <f t="shared" ca="1" si="57"/>
        <v>0</v>
      </c>
      <c r="U214" s="58">
        <f t="shared" ca="1" si="57"/>
        <v>0</v>
      </c>
      <c r="V214" s="58"/>
      <c r="W214" s="58">
        <f t="shared" ca="1" si="44"/>
        <v>0</v>
      </c>
      <c r="X214" s="58">
        <f t="shared" ca="1" si="45"/>
        <v>0</v>
      </c>
      <c r="Y214" s="58">
        <f t="shared" ca="1" si="46"/>
        <v>0</v>
      </c>
      <c r="Z214" s="58">
        <f t="shared" ca="1" si="47"/>
        <v>0</v>
      </c>
      <c r="AA214" s="58">
        <f t="shared" ca="1" si="48"/>
        <v>0</v>
      </c>
      <c r="AB214" s="58">
        <f t="shared" ca="1" si="49"/>
        <v>0.118359997868538</v>
      </c>
      <c r="AC214" s="58">
        <f t="shared" ca="1" si="50"/>
        <v>0</v>
      </c>
      <c r="AD214" s="58">
        <f t="shared" ca="1" si="51"/>
        <v>0</v>
      </c>
      <c r="AE214" s="58">
        <f t="shared" ca="1" si="52"/>
        <v>0</v>
      </c>
      <c r="AF214" s="58">
        <f t="shared" ca="1" si="53"/>
        <v>0</v>
      </c>
      <c r="AG214" s="58">
        <f t="shared" ca="1" si="54"/>
        <v>0</v>
      </c>
      <c r="AH214" s="59"/>
      <c r="AI214" s="60">
        <v>5</v>
      </c>
      <c r="AJ214" s="59">
        <f t="shared" ca="1" si="58"/>
        <v>15</v>
      </c>
    </row>
    <row r="215" spans="1:36" ht="13.8" x14ac:dyDescent="0.3">
      <c r="A215" s="54" t="str">
        <f t="shared" ca="1" si="55"/>
        <v>iss_41_1</v>
      </c>
      <c r="B215" s="54">
        <f t="shared" ca="1" si="55"/>
        <v>0.24338999390602101</v>
      </c>
      <c r="C215" s="54">
        <f t="shared" ca="1" si="55"/>
        <v>-0.93892997503280595</v>
      </c>
      <c r="D215" s="54">
        <f t="shared" ca="1" si="55"/>
        <v>-1.83232998847961</v>
      </c>
      <c r="E215" s="13"/>
      <c r="F215" s="49">
        <v>199</v>
      </c>
      <c r="G215" s="61" t="str">
        <f t="shared" ca="1" si="43"/>
        <v>iss</v>
      </c>
      <c r="H215" s="55"/>
      <c r="I215" s="55"/>
      <c r="J215" s="13"/>
      <c r="K215" s="58">
        <f t="shared" ca="1" si="57"/>
        <v>0</v>
      </c>
      <c r="L215" s="58">
        <f t="shared" ca="1" si="57"/>
        <v>0</v>
      </c>
      <c r="M215" s="58">
        <f t="shared" ca="1" si="57"/>
        <v>0</v>
      </c>
      <c r="N215" s="58">
        <f t="shared" ca="1" si="57"/>
        <v>0</v>
      </c>
      <c r="O215" s="58">
        <f t="shared" ca="1" si="57"/>
        <v>0</v>
      </c>
      <c r="P215" s="58">
        <f t="shared" ca="1" si="57"/>
        <v>0.24338999390602101</v>
      </c>
      <c r="Q215" s="58">
        <f t="shared" ca="1" si="57"/>
        <v>0</v>
      </c>
      <c r="R215" s="58">
        <f t="shared" ca="1" si="57"/>
        <v>0</v>
      </c>
      <c r="S215" s="58">
        <f t="shared" ca="1" si="57"/>
        <v>0</v>
      </c>
      <c r="T215" s="58">
        <f t="shared" ca="1" si="57"/>
        <v>0</v>
      </c>
      <c r="U215" s="58">
        <f t="shared" ca="1" si="57"/>
        <v>0</v>
      </c>
      <c r="V215" s="58"/>
      <c r="W215" s="58">
        <f t="shared" ca="1" si="44"/>
        <v>0</v>
      </c>
      <c r="X215" s="58">
        <f t="shared" ca="1" si="45"/>
        <v>0</v>
      </c>
      <c r="Y215" s="58">
        <f t="shared" ca="1" si="46"/>
        <v>0</v>
      </c>
      <c r="Z215" s="58">
        <f t="shared" ca="1" si="47"/>
        <v>0</v>
      </c>
      <c r="AA215" s="58">
        <f t="shared" ca="1" si="48"/>
        <v>0</v>
      </c>
      <c r="AB215" s="58">
        <f t="shared" ca="1" si="49"/>
        <v>-0.93892997503280595</v>
      </c>
      <c r="AC215" s="58">
        <f t="shared" ca="1" si="50"/>
        <v>0</v>
      </c>
      <c r="AD215" s="58">
        <f t="shared" ca="1" si="51"/>
        <v>0</v>
      </c>
      <c r="AE215" s="58">
        <f t="shared" ca="1" si="52"/>
        <v>0</v>
      </c>
      <c r="AF215" s="58">
        <f t="shared" ca="1" si="53"/>
        <v>0</v>
      </c>
      <c r="AG215" s="58">
        <f t="shared" ca="1" si="54"/>
        <v>0</v>
      </c>
      <c r="AH215" s="59"/>
      <c r="AI215" s="60">
        <v>5</v>
      </c>
      <c r="AJ215" s="59">
        <f t="shared" ca="1" si="58"/>
        <v>15</v>
      </c>
    </row>
    <row r="216" spans="1:36" ht="13.8" x14ac:dyDescent="0.3">
      <c r="A216" s="54" t="str">
        <f t="shared" ca="1" si="55"/>
        <v>iss_41_2</v>
      </c>
      <c r="B216" s="54">
        <f t="shared" ca="1" si="55"/>
        <v>0.62115997076034501</v>
      </c>
      <c r="C216" s="54">
        <f t="shared" ca="1" si="55"/>
        <v>-2.3843901157379199</v>
      </c>
      <c r="D216" s="54">
        <f t="shared" ca="1" si="55"/>
        <v>0.42612001299858099</v>
      </c>
      <c r="E216" s="13"/>
      <c r="F216" s="49">
        <v>200</v>
      </c>
      <c r="G216" s="61" t="str">
        <f t="shared" ca="1" si="43"/>
        <v>iss</v>
      </c>
      <c r="H216" s="55"/>
      <c r="I216" s="55"/>
      <c r="J216" s="13"/>
      <c r="K216" s="58">
        <f t="shared" ca="1" si="57"/>
        <v>0</v>
      </c>
      <c r="L216" s="58">
        <f t="shared" ca="1" si="57"/>
        <v>0</v>
      </c>
      <c r="M216" s="58">
        <f t="shared" ca="1" si="57"/>
        <v>0</v>
      </c>
      <c r="N216" s="58">
        <f t="shared" ca="1" si="57"/>
        <v>0</v>
      </c>
      <c r="O216" s="58">
        <f t="shared" ca="1" si="57"/>
        <v>0</v>
      </c>
      <c r="P216" s="58">
        <f t="shared" ca="1" si="57"/>
        <v>0.62115997076034501</v>
      </c>
      <c r="Q216" s="58">
        <f t="shared" ca="1" si="57"/>
        <v>0</v>
      </c>
      <c r="R216" s="58">
        <f t="shared" ca="1" si="57"/>
        <v>0</v>
      </c>
      <c r="S216" s="58">
        <f t="shared" ca="1" si="57"/>
        <v>0</v>
      </c>
      <c r="T216" s="58">
        <f t="shared" ca="1" si="57"/>
        <v>0</v>
      </c>
      <c r="U216" s="58">
        <f t="shared" ca="1" si="57"/>
        <v>0</v>
      </c>
      <c r="V216" s="58"/>
      <c r="W216" s="58">
        <f t="shared" ca="1" si="44"/>
        <v>0</v>
      </c>
      <c r="X216" s="58">
        <f t="shared" ca="1" si="45"/>
        <v>0</v>
      </c>
      <c r="Y216" s="58">
        <f t="shared" ca="1" si="46"/>
        <v>0</v>
      </c>
      <c r="Z216" s="58">
        <f t="shared" ca="1" si="47"/>
        <v>0</v>
      </c>
      <c r="AA216" s="58">
        <f t="shared" ca="1" si="48"/>
        <v>0</v>
      </c>
      <c r="AB216" s="58">
        <f t="shared" ca="1" si="49"/>
        <v>-2.3843901157379199</v>
      </c>
      <c r="AC216" s="58">
        <f t="shared" ca="1" si="50"/>
        <v>0</v>
      </c>
      <c r="AD216" s="58">
        <f t="shared" ca="1" si="51"/>
        <v>0</v>
      </c>
      <c r="AE216" s="58">
        <f t="shared" ca="1" si="52"/>
        <v>0</v>
      </c>
      <c r="AF216" s="58">
        <f t="shared" ca="1" si="53"/>
        <v>0</v>
      </c>
      <c r="AG216" s="58">
        <f t="shared" ca="1" si="54"/>
        <v>0</v>
      </c>
      <c r="AH216" s="59"/>
      <c r="AI216" s="60">
        <v>5</v>
      </c>
      <c r="AJ216" s="59">
        <f t="shared" ca="1" si="58"/>
        <v>15</v>
      </c>
    </row>
    <row r="217" spans="1:36" ht="13.8" x14ac:dyDescent="0.3">
      <c r="A217" s="54" t="str">
        <f t="shared" ca="1" si="55"/>
        <v>iss_41_3</v>
      </c>
      <c r="B217" s="54">
        <f t="shared" ca="1" si="55"/>
        <v>0.77232998609542802</v>
      </c>
      <c r="C217" s="54">
        <f t="shared" ca="1" si="55"/>
        <v>-2.0435500144958501</v>
      </c>
      <c r="D217" s="54">
        <f t="shared" ca="1" si="55"/>
        <v>4.9800002016127101E-3</v>
      </c>
      <c r="E217" s="13"/>
      <c r="F217" s="49">
        <v>201</v>
      </c>
      <c r="G217" s="61" t="str">
        <f t="shared" ca="1" si="43"/>
        <v>iss</v>
      </c>
      <c r="H217" s="55"/>
      <c r="I217" s="55"/>
      <c r="J217" s="13"/>
      <c r="K217" s="58">
        <f t="shared" ca="1" si="57"/>
        <v>0</v>
      </c>
      <c r="L217" s="58">
        <f t="shared" ca="1" si="57"/>
        <v>0</v>
      </c>
      <c r="M217" s="58">
        <f t="shared" ca="1" si="57"/>
        <v>0</v>
      </c>
      <c r="N217" s="58">
        <f t="shared" ca="1" si="57"/>
        <v>0</v>
      </c>
      <c r="O217" s="58">
        <f t="shared" ca="1" si="57"/>
        <v>0</v>
      </c>
      <c r="P217" s="58">
        <f t="shared" ca="1" si="57"/>
        <v>0.77232998609542802</v>
      </c>
      <c r="Q217" s="58">
        <f t="shared" ca="1" si="57"/>
        <v>0</v>
      </c>
      <c r="R217" s="58">
        <f t="shared" ca="1" si="57"/>
        <v>0</v>
      </c>
      <c r="S217" s="58">
        <f t="shared" ca="1" si="57"/>
        <v>0</v>
      </c>
      <c r="T217" s="58">
        <f t="shared" ca="1" si="57"/>
        <v>0</v>
      </c>
      <c r="U217" s="58">
        <f t="shared" ca="1" si="57"/>
        <v>0</v>
      </c>
      <c r="V217" s="58"/>
      <c r="W217" s="58">
        <f t="shared" ca="1" si="44"/>
        <v>0</v>
      </c>
      <c r="X217" s="58">
        <f t="shared" ca="1" si="45"/>
        <v>0</v>
      </c>
      <c r="Y217" s="58">
        <f t="shared" ca="1" si="46"/>
        <v>0</v>
      </c>
      <c r="Z217" s="58">
        <f t="shared" ca="1" si="47"/>
        <v>0</v>
      </c>
      <c r="AA217" s="58">
        <f t="shared" ca="1" si="48"/>
        <v>0</v>
      </c>
      <c r="AB217" s="58">
        <f t="shared" ca="1" si="49"/>
        <v>-2.0435500144958501</v>
      </c>
      <c r="AC217" s="58">
        <f t="shared" ca="1" si="50"/>
        <v>0</v>
      </c>
      <c r="AD217" s="58">
        <f t="shared" ca="1" si="51"/>
        <v>0</v>
      </c>
      <c r="AE217" s="58">
        <f t="shared" ca="1" si="52"/>
        <v>0</v>
      </c>
      <c r="AF217" s="58">
        <f t="shared" ca="1" si="53"/>
        <v>0</v>
      </c>
      <c r="AG217" s="58">
        <f t="shared" ca="1" si="54"/>
        <v>0</v>
      </c>
      <c r="AH217" s="59"/>
      <c r="AI217" s="60">
        <v>5</v>
      </c>
      <c r="AJ217" s="59">
        <f t="shared" ca="1" si="58"/>
        <v>15</v>
      </c>
    </row>
    <row r="218" spans="1:36" ht="13.8" x14ac:dyDescent="0.3">
      <c r="A218" s="54" t="str">
        <f t="shared" ca="1" si="55"/>
        <v>iss_41_4</v>
      </c>
      <c r="B218" s="54">
        <f t="shared" ca="1" si="55"/>
        <v>0.29624000191688499</v>
      </c>
      <c r="C218" s="54">
        <f t="shared" ca="1" si="55"/>
        <v>-1.6219300031662001</v>
      </c>
      <c r="D218" s="54">
        <f t="shared" ca="1" si="55"/>
        <v>0.605759978294373</v>
      </c>
      <c r="E218" s="13"/>
      <c r="F218" s="49">
        <v>202</v>
      </c>
      <c r="G218" s="61" t="str">
        <f t="shared" ca="1" si="43"/>
        <v>iss</v>
      </c>
      <c r="H218" s="55"/>
      <c r="I218" s="55"/>
      <c r="J218" s="13"/>
      <c r="K218" s="58">
        <f t="shared" ca="1" si="57"/>
        <v>0</v>
      </c>
      <c r="L218" s="58">
        <f t="shared" ca="1" si="57"/>
        <v>0</v>
      </c>
      <c r="M218" s="58">
        <f t="shared" ca="1" si="57"/>
        <v>0</v>
      </c>
      <c r="N218" s="58">
        <f t="shared" ca="1" si="57"/>
        <v>0</v>
      </c>
      <c r="O218" s="58">
        <f t="shared" ca="1" si="57"/>
        <v>0</v>
      </c>
      <c r="P218" s="58">
        <f t="shared" ca="1" si="57"/>
        <v>0.29624000191688499</v>
      </c>
      <c r="Q218" s="58">
        <f t="shared" ca="1" si="57"/>
        <v>0</v>
      </c>
      <c r="R218" s="58">
        <f t="shared" ca="1" si="57"/>
        <v>0</v>
      </c>
      <c r="S218" s="58">
        <f t="shared" ca="1" si="57"/>
        <v>0</v>
      </c>
      <c r="T218" s="58">
        <f t="shared" ca="1" si="57"/>
        <v>0</v>
      </c>
      <c r="U218" s="58">
        <f t="shared" ca="1" si="57"/>
        <v>0</v>
      </c>
      <c r="V218" s="58"/>
      <c r="W218" s="58">
        <f t="shared" ca="1" si="44"/>
        <v>0</v>
      </c>
      <c r="X218" s="58">
        <f t="shared" ca="1" si="45"/>
        <v>0</v>
      </c>
      <c r="Y218" s="58">
        <f t="shared" ca="1" si="46"/>
        <v>0</v>
      </c>
      <c r="Z218" s="58">
        <f t="shared" ca="1" si="47"/>
        <v>0</v>
      </c>
      <c r="AA218" s="58">
        <f t="shared" ca="1" si="48"/>
        <v>0</v>
      </c>
      <c r="AB218" s="58">
        <f t="shared" ca="1" si="49"/>
        <v>-1.6219300031662001</v>
      </c>
      <c r="AC218" s="58">
        <f t="shared" ca="1" si="50"/>
        <v>0</v>
      </c>
      <c r="AD218" s="58">
        <f t="shared" ca="1" si="51"/>
        <v>0</v>
      </c>
      <c r="AE218" s="58">
        <f t="shared" ca="1" si="52"/>
        <v>0</v>
      </c>
      <c r="AF218" s="58">
        <f t="shared" ca="1" si="53"/>
        <v>0</v>
      </c>
      <c r="AG218" s="58">
        <f t="shared" ca="1" si="54"/>
        <v>0</v>
      </c>
      <c r="AH218" s="59"/>
      <c r="AI218" s="60">
        <v>5</v>
      </c>
      <c r="AJ218" s="59">
        <f t="shared" ca="1" si="58"/>
        <v>15</v>
      </c>
    </row>
    <row r="219" spans="1:36" ht="13.8" x14ac:dyDescent="0.3">
      <c r="A219" s="54" t="str">
        <f t="shared" ca="1" si="55"/>
        <v>iss_41_5</v>
      </c>
      <c r="B219" s="54">
        <f t="shared" ca="1" si="55"/>
        <v>0.96771001815795898</v>
      </c>
      <c r="C219" s="54">
        <f t="shared" ca="1" si="55"/>
        <v>-2.2001800537109402</v>
      </c>
      <c r="D219" s="54">
        <f t="shared" ca="1" si="55"/>
        <v>-1.34188997745514</v>
      </c>
      <c r="E219" s="13"/>
      <c r="F219" s="49">
        <v>203</v>
      </c>
      <c r="G219" s="61" t="str">
        <f t="shared" ca="1" si="43"/>
        <v>iss</v>
      </c>
      <c r="H219" s="55"/>
      <c r="I219" s="55"/>
      <c r="J219" s="13"/>
      <c r="K219" s="58">
        <f t="shared" ca="1" si="57"/>
        <v>0</v>
      </c>
      <c r="L219" s="58">
        <f t="shared" ca="1" si="57"/>
        <v>0</v>
      </c>
      <c r="M219" s="58">
        <f t="shared" ca="1" si="57"/>
        <v>0</v>
      </c>
      <c r="N219" s="58">
        <f t="shared" ca="1" si="57"/>
        <v>0</v>
      </c>
      <c r="O219" s="58">
        <f t="shared" ca="1" si="57"/>
        <v>0</v>
      </c>
      <c r="P219" s="58">
        <f t="shared" ca="1" si="57"/>
        <v>0.96771001815795898</v>
      </c>
      <c r="Q219" s="58">
        <f t="shared" ca="1" si="57"/>
        <v>0</v>
      </c>
      <c r="R219" s="58">
        <f t="shared" ca="1" si="57"/>
        <v>0</v>
      </c>
      <c r="S219" s="58">
        <f t="shared" ca="1" si="57"/>
        <v>0</v>
      </c>
      <c r="T219" s="58">
        <f t="shared" ca="1" si="57"/>
        <v>0</v>
      </c>
      <c r="U219" s="58">
        <f t="shared" ca="1" si="57"/>
        <v>0</v>
      </c>
      <c r="V219" s="58"/>
      <c r="W219" s="58">
        <f t="shared" ca="1" si="44"/>
        <v>0</v>
      </c>
      <c r="X219" s="58">
        <f t="shared" ca="1" si="45"/>
        <v>0</v>
      </c>
      <c r="Y219" s="58">
        <f t="shared" ca="1" si="46"/>
        <v>0</v>
      </c>
      <c r="Z219" s="58">
        <f t="shared" ca="1" si="47"/>
        <v>0</v>
      </c>
      <c r="AA219" s="58">
        <f t="shared" ca="1" si="48"/>
        <v>0</v>
      </c>
      <c r="AB219" s="58">
        <f t="shared" ca="1" si="49"/>
        <v>-2.2001800537109402</v>
      </c>
      <c r="AC219" s="58">
        <f t="shared" ca="1" si="50"/>
        <v>0</v>
      </c>
      <c r="AD219" s="58">
        <f t="shared" ca="1" si="51"/>
        <v>0</v>
      </c>
      <c r="AE219" s="58">
        <f t="shared" ca="1" si="52"/>
        <v>0</v>
      </c>
      <c r="AF219" s="58">
        <f t="shared" ca="1" si="53"/>
        <v>0</v>
      </c>
      <c r="AG219" s="58">
        <f t="shared" ca="1" si="54"/>
        <v>0</v>
      </c>
      <c r="AH219" s="59"/>
      <c r="AI219" s="60">
        <v>5</v>
      </c>
      <c r="AJ219" s="59">
        <f t="shared" ca="1" si="58"/>
        <v>15</v>
      </c>
    </row>
    <row r="220" spans="1:36" ht="13.8" x14ac:dyDescent="0.3">
      <c r="A220" s="54" t="str">
        <f t="shared" ca="1" si="55"/>
        <v>iss_42_1</v>
      </c>
      <c r="B220" s="54">
        <f t="shared" ca="1" si="55"/>
        <v>2.6254200935363801</v>
      </c>
      <c r="C220" s="54">
        <f t="shared" ca="1" si="55"/>
        <v>-3.3896300792694101</v>
      </c>
      <c r="D220" s="54">
        <f t="shared" ca="1" si="55"/>
        <v>2.25177001953125</v>
      </c>
      <c r="E220" s="13"/>
      <c r="F220" s="49">
        <v>204</v>
      </c>
      <c r="G220" s="61" t="str">
        <f t="shared" ca="1" si="43"/>
        <v>iss</v>
      </c>
      <c r="H220" s="55"/>
      <c r="I220" s="55"/>
      <c r="J220" s="13"/>
      <c r="K220" s="58">
        <f t="shared" ca="1" si="57"/>
        <v>0</v>
      </c>
      <c r="L220" s="58">
        <f t="shared" ca="1" si="57"/>
        <v>0</v>
      </c>
      <c r="M220" s="58">
        <f t="shared" ca="1" si="57"/>
        <v>0</v>
      </c>
      <c r="N220" s="58">
        <f t="shared" ca="1" si="57"/>
        <v>0</v>
      </c>
      <c r="O220" s="58">
        <f t="shared" ca="1" si="57"/>
        <v>0</v>
      </c>
      <c r="P220" s="58">
        <f t="shared" ca="1" si="57"/>
        <v>2.6254200935363801</v>
      </c>
      <c r="Q220" s="58">
        <f t="shared" ca="1" si="57"/>
        <v>0</v>
      </c>
      <c r="R220" s="58">
        <f t="shared" ca="1" si="57"/>
        <v>0</v>
      </c>
      <c r="S220" s="58">
        <f t="shared" ca="1" si="57"/>
        <v>0</v>
      </c>
      <c r="T220" s="58">
        <f t="shared" ca="1" si="57"/>
        <v>0</v>
      </c>
      <c r="U220" s="58">
        <f t="shared" ca="1" si="57"/>
        <v>0</v>
      </c>
      <c r="V220" s="58"/>
      <c r="W220" s="58">
        <f t="shared" ca="1" si="44"/>
        <v>0</v>
      </c>
      <c r="X220" s="58">
        <f t="shared" ca="1" si="45"/>
        <v>0</v>
      </c>
      <c r="Y220" s="58">
        <f t="shared" ca="1" si="46"/>
        <v>0</v>
      </c>
      <c r="Z220" s="58">
        <f t="shared" ca="1" si="47"/>
        <v>0</v>
      </c>
      <c r="AA220" s="58">
        <f t="shared" ca="1" si="48"/>
        <v>0</v>
      </c>
      <c r="AB220" s="58">
        <f t="shared" ca="1" si="49"/>
        <v>-3.3896300792694101</v>
      </c>
      <c r="AC220" s="58">
        <f t="shared" ca="1" si="50"/>
        <v>0</v>
      </c>
      <c r="AD220" s="58">
        <f t="shared" ca="1" si="51"/>
        <v>0</v>
      </c>
      <c r="AE220" s="58">
        <f t="shared" ca="1" si="52"/>
        <v>0</v>
      </c>
      <c r="AF220" s="58">
        <f t="shared" ca="1" si="53"/>
        <v>0</v>
      </c>
      <c r="AG220" s="58">
        <f t="shared" ca="1" si="54"/>
        <v>0</v>
      </c>
      <c r="AH220" s="59"/>
      <c r="AI220" s="60">
        <v>5</v>
      </c>
      <c r="AJ220" s="59">
        <f t="shared" ca="1" si="58"/>
        <v>15</v>
      </c>
    </row>
    <row r="221" spans="1:36" ht="13.8" x14ac:dyDescent="0.3">
      <c r="A221" s="54" t="str">
        <f t="shared" ca="1" si="55"/>
        <v>iss_42_2</v>
      </c>
      <c r="B221" s="54">
        <f t="shared" ca="1" si="55"/>
        <v>0.10431999713182399</v>
      </c>
      <c r="C221" s="54">
        <f t="shared" ca="1" si="55"/>
        <v>-2.8421599864959699</v>
      </c>
      <c r="D221" s="54">
        <f t="shared" ca="1" si="55"/>
        <v>2.3867499828338601</v>
      </c>
      <c r="E221" s="13"/>
      <c r="F221" s="49">
        <v>205</v>
      </c>
      <c r="G221" s="61" t="str">
        <f t="shared" ca="1" si="43"/>
        <v>iss</v>
      </c>
      <c r="H221" s="55"/>
      <c r="I221" s="55"/>
      <c r="J221" s="13"/>
      <c r="K221" s="58">
        <f t="shared" ca="1" si="57"/>
        <v>0</v>
      </c>
      <c r="L221" s="58">
        <f t="shared" ca="1" si="57"/>
        <v>0</v>
      </c>
      <c r="M221" s="58">
        <f t="shared" ca="1" si="57"/>
        <v>0</v>
      </c>
      <c r="N221" s="58">
        <f t="shared" ca="1" si="57"/>
        <v>0</v>
      </c>
      <c r="O221" s="58">
        <f t="shared" ca="1" si="57"/>
        <v>0</v>
      </c>
      <c r="P221" s="58">
        <f t="shared" ca="1" si="57"/>
        <v>0.10431999713182399</v>
      </c>
      <c r="Q221" s="58">
        <f t="shared" ca="1" si="57"/>
        <v>0</v>
      </c>
      <c r="R221" s="58">
        <f t="shared" ca="1" si="57"/>
        <v>0</v>
      </c>
      <c r="S221" s="58">
        <f t="shared" ca="1" si="57"/>
        <v>0</v>
      </c>
      <c r="T221" s="58">
        <f t="shared" ca="1" si="57"/>
        <v>0</v>
      </c>
      <c r="U221" s="58">
        <f t="shared" ca="1" si="57"/>
        <v>0</v>
      </c>
      <c r="V221" s="58"/>
      <c r="W221" s="58">
        <f t="shared" ca="1" si="44"/>
        <v>0</v>
      </c>
      <c r="X221" s="58">
        <f t="shared" ca="1" si="45"/>
        <v>0</v>
      </c>
      <c r="Y221" s="58">
        <f t="shared" ca="1" si="46"/>
        <v>0</v>
      </c>
      <c r="Z221" s="58">
        <f t="shared" ca="1" si="47"/>
        <v>0</v>
      </c>
      <c r="AA221" s="58">
        <f t="shared" ca="1" si="48"/>
        <v>0</v>
      </c>
      <c r="AB221" s="58">
        <f t="shared" ca="1" si="49"/>
        <v>-2.8421599864959699</v>
      </c>
      <c r="AC221" s="58">
        <f t="shared" ca="1" si="50"/>
        <v>0</v>
      </c>
      <c r="AD221" s="58">
        <f t="shared" ca="1" si="51"/>
        <v>0</v>
      </c>
      <c r="AE221" s="58">
        <f t="shared" ca="1" si="52"/>
        <v>0</v>
      </c>
      <c r="AF221" s="58">
        <f t="shared" ca="1" si="53"/>
        <v>0</v>
      </c>
      <c r="AG221" s="58">
        <f t="shared" ca="1" si="54"/>
        <v>0</v>
      </c>
      <c r="AH221" s="59"/>
      <c r="AI221" s="60">
        <v>5</v>
      </c>
      <c r="AJ221" s="59">
        <f t="shared" ca="1" si="58"/>
        <v>15</v>
      </c>
    </row>
    <row r="222" spans="1:36" ht="13.8" x14ac:dyDescent="0.3">
      <c r="A222" s="54" t="str">
        <f t="shared" ca="1" si="55"/>
        <v>iss_42_3</v>
      </c>
      <c r="B222" s="54">
        <f t="shared" ca="1" si="55"/>
        <v>1.50546002388</v>
      </c>
      <c r="C222" s="54">
        <f t="shared" ca="1" si="55"/>
        <v>-2.9021399021148699</v>
      </c>
      <c r="D222" s="54">
        <f t="shared" ca="1" si="55"/>
        <v>2.3033499717712398</v>
      </c>
      <c r="E222" s="13"/>
      <c r="F222" s="49">
        <v>206</v>
      </c>
      <c r="G222" s="61" t="str">
        <f t="shared" ca="1" si="43"/>
        <v>iss</v>
      </c>
      <c r="H222" s="55"/>
      <c r="I222" s="55"/>
      <c r="J222" s="13"/>
      <c r="K222" s="58">
        <f t="shared" ca="1" si="57"/>
        <v>0</v>
      </c>
      <c r="L222" s="58">
        <f t="shared" ca="1" si="57"/>
        <v>0</v>
      </c>
      <c r="M222" s="58">
        <f t="shared" ca="1" si="57"/>
        <v>0</v>
      </c>
      <c r="N222" s="58">
        <f t="shared" ca="1" si="57"/>
        <v>0</v>
      </c>
      <c r="O222" s="58">
        <f t="shared" ca="1" si="57"/>
        <v>0</v>
      </c>
      <c r="P222" s="58">
        <f t="shared" ca="1" si="57"/>
        <v>1.50546002388</v>
      </c>
      <c r="Q222" s="58">
        <f t="shared" ca="1" si="57"/>
        <v>0</v>
      </c>
      <c r="R222" s="58">
        <f t="shared" ca="1" si="57"/>
        <v>0</v>
      </c>
      <c r="S222" s="58">
        <f t="shared" ca="1" si="57"/>
        <v>0</v>
      </c>
      <c r="T222" s="58">
        <f t="shared" ca="1" si="57"/>
        <v>0</v>
      </c>
      <c r="U222" s="58">
        <f t="shared" ca="1" si="57"/>
        <v>0</v>
      </c>
      <c r="V222" s="58"/>
      <c r="W222" s="58">
        <f t="shared" ca="1" si="44"/>
        <v>0</v>
      </c>
      <c r="X222" s="58">
        <f t="shared" ca="1" si="45"/>
        <v>0</v>
      </c>
      <c r="Y222" s="58">
        <f t="shared" ca="1" si="46"/>
        <v>0</v>
      </c>
      <c r="Z222" s="58">
        <f t="shared" ca="1" si="47"/>
        <v>0</v>
      </c>
      <c r="AA222" s="58">
        <f t="shared" ca="1" si="48"/>
        <v>0</v>
      </c>
      <c r="AB222" s="58">
        <f t="shared" ca="1" si="49"/>
        <v>-2.9021399021148699</v>
      </c>
      <c r="AC222" s="58">
        <f t="shared" ca="1" si="50"/>
        <v>0</v>
      </c>
      <c r="AD222" s="58">
        <f t="shared" ca="1" si="51"/>
        <v>0</v>
      </c>
      <c r="AE222" s="58">
        <f t="shared" ca="1" si="52"/>
        <v>0</v>
      </c>
      <c r="AF222" s="58">
        <f t="shared" ca="1" si="53"/>
        <v>0</v>
      </c>
      <c r="AG222" s="58">
        <f t="shared" ca="1" si="54"/>
        <v>0</v>
      </c>
      <c r="AH222" s="59"/>
      <c r="AI222" s="60">
        <v>5</v>
      </c>
      <c r="AJ222" s="59">
        <f t="shared" ca="1" si="58"/>
        <v>15</v>
      </c>
    </row>
    <row r="223" spans="1:36" ht="13.8" x14ac:dyDescent="0.3">
      <c r="A223" s="54" t="str">
        <f t="shared" ca="1" si="55"/>
        <v>iss_42_4</v>
      </c>
      <c r="B223" s="54">
        <f t="shared" ca="1" si="55"/>
        <v>-1.09194004535675</v>
      </c>
      <c r="C223" s="54">
        <f t="shared" ca="1" si="55"/>
        <v>-1.8653700351715099</v>
      </c>
      <c r="D223" s="54">
        <f t="shared" ca="1" si="55"/>
        <v>1.6489000320434599</v>
      </c>
      <c r="E223" s="13"/>
      <c r="F223" s="49">
        <v>207</v>
      </c>
      <c r="G223" s="61" t="str">
        <f t="shared" ca="1" si="43"/>
        <v>iss</v>
      </c>
      <c r="H223" s="55"/>
      <c r="I223" s="55"/>
      <c r="J223" s="13"/>
      <c r="K223" s="58">
        <f t="shared" ca="1" si="57"/>
        <v>0</v>
      </c>
      <c r="L223" s="58">
        <f t="shared" ca="1" si="57"/>
        <v>0</v>
      </c>
      <c r="M223" s="58">
        <f t="shared" ca="1" si="57"/>
        <v>0</v>
      </c>
      <c r="N223" s="58">
        <f t="shared" ca="1" si="57"/>
        <v>0</v>
      </c>
      <c r="O223" s="58">
        <f t="shared" ca="1" si="57"/>
        <v>0</v>
      </c>
      <c r="P223" s="58">
        <f t="shared" ca="1" si="57"/>
        <v>-1.09194004535675</v>
      </c>
      <c r="Q223" s="58">
        <f t="shared" ca="1" si="57"/>
        <v>0</v>
      </c>
      <c r="R223" s="58">
        <f t="shared" ca="1" si="57"/>
        <v>0</v>
      </c>
      <c r="S223" s="58">
        <f t="shared" ca="1" si="57"/>
        <v>0</v>
      </c>
      <c r="T223" s="58">
        <f t="shared" ca="1" si="57"/>
        <v>0</v>
      </c>
      <c r="U223" s="58">
        <f t="shared" ca="1" si="57"/>
        <v>0</v>
      </c>
      <c r="V223" s="58"/>
      <c r="W223" s="58">
        <f t="shared" ca="1" si="44"/>
        <v>0</v>
      </c>
      <c r="X223" s="58">
        <f t="shared" ca="1" si="45"/>
        <v>0</v>
      </c>
      <c r="Y223" s="58">
        <f t="shared" ca="1" si="46"/>
        <v>0</v>
      </c>
      <c r="Z223" s="58">
        <f t="shared" ca="1" si="47"/>
        <v>0</v>
      </c>
      <c r="AA223" s="58">
        <f t="shared" ca="1" si="48"/>
        <v>0</v>
      </c>
      <c r="AB223" s="58">
        <f t="shared" ca="1" si="49"/>
        <v>-1.8653700351715099</v>
      </c>
      <c r="AC223" s="58">
        <f t="shared" ca="1" si="50"/>
        <v>0</v>
      </c>
      <c r="AD223" s="58">
        <f t="shared" ca="1" si="51"/>
        <v>0</v>
      </c>
      <c r="AE223" s="58">
        <f t="shared" ca="1" si="52"/>
        <v>0</v>
      </c>
      <c r="AF223" s="58">
        <f t="shared" ca="1" si="53"/>
        <v>0</v>
      </c>
      <c r="AG223" s="58">
        <f t="shared" ca="1" si="54"/>
        <v>0</v>
      </c>
      <c r="AH223" s="59"/>
      <c r="AI223" s="60">
        <v>5</v>
      </c>
      <c r="AJ223" s="59">
        <f t="shared" ca="1" si="58"/>
        <v>15</v>
      </c>
    </row>
    <row r="224" spans="1:36" ht="13.8" x14ac:dyDescent="0.3">
      <c r="A224" s="54" t="str">
        <f t="shared" ca="1" si="55"/>
        <v>iss_42_5</v>
      </c>
      <c r="B224" s="54">
        <f t="shared" ca="1" si="55"/>
        <v>-0.53223997354507402</v>
      </c>
      <c r="C224" s="54">
        <f t="shared" ca="1" si="55"/>
        <v>-1.34956002235413</v>
      </c>
      <c r="D224" s="54">
        <f t="shared" ca="1" si="55"/>
        <v>1.50919997692108</v>
      </c>
      <c r="E224" s="13"/>
      <c r="F224" s="49">
        <v>208</v>
      </c>
      <c r="G224" s="61" t="str">
        <f t="shared" ca="1" si="43"/>
        <v>iss</v>
      </c>
      <c r="H224" s="55"/>
      <c r="I224" s="55"/>
      <c r="J224" s="13"/>
      <c r="K224" s="58">
        <f t="shared" ca="1" si="57"/>
        <v>0</v>
      </c>
      <c r="L224" s="58">
        <f t="shared" ca="1" si="57"/>
        <v>0</v>
      </c>
      <c r="M224" s="58">
        <f t="shared" ca="1" si="57"/>
        <v>0</v>
      </c>
      <c r="N224" s="58">
        <f t="shared" ca="1" si="57"/>
        <v>0</v>
      </c>
      <c r="O224" s="58">
        <f t="shared" ca="1" si="57"/>
        <v>0</v>
      </c>
      <c r="P224" s="58">
        <f t="shared" ca="1" si="57"/>
        <v>-0.53223997354507402</v>
      </c>
      <c r="Q224" s="58">
        <f t="shared" ca="1" si="57"/>
        <v>0</v>
      </c>
      <c r="R224" s="58">
        <f t="shared" ca="1" si="57"/>
        <v>0</v>
      </c>
      <c r="S224" s="58">
        <f t="shared" ca="1" si="57"/>
        <v>0</v>
      </c>
      <c r="T224" s="58">
        <f t="shared" ca="1" si="57"/>
        <v>0</v>
      </c>
      <c r="U224" s="58">
        <f t="shared" ca="1" si="57"/>
        <v>0</v>
      </c>
      <c r="V224" s="58"/>
      <c r="W224" s="58">
        <f t="shared" ca="1" si="44"/>
        <v>0</v>
      </c>
      <c r="X224" s="58">
        <f t="shared" ca="1" si="45"/>
        <v>0</v>
      </c>
      <c r="Y224" s="58">
        <f t="shared" ca="1" si="46"/>
        <v>0</v>
      </c>
      <c r="Z224" s="58">
        <f t="shared" ca="1" si="47"/>
        <v>0</v>
      </c>
      <c r="AA224" s="58">
        <f t="shared" ca="1" si="48"/>
        <v>0</v>
      </c>
      <c r="AB224" s="58">
        <f t="shared" ca="1" si="49"/>
        <v>-1.34956002235413</v>
      </c>
      <c r="AC224" s="58">
        <f t="shared" ca="1" si="50"/>
        <v>0</v>
      </c>
      <c r="AD224" s="58">
        <f t="shared" ca="1" si="51"/>
        <v>0</v>
      </c>
      <c r="AE224" s="58">
        <f t="shared" ca="1" si="52"/>
        <v>0</v>
      </c>
      <c r="AF224" s="58">
        <f t="shared" ca="1" si="53"/>
        <v>0</v>
      </c>
      <c r="AG224" s="58">
        <f t="shared" ca="1" si="54"/>
        <v>0</v>
      </c>
      <c r="AH224" s="59"/>
      <c r="AI224" s="60">
        <v>5</v>
      </c>
      <c r="AJ224" s="59">
        <f t="shared" ca="1" si="58"/>
        <v>15</v>
      </c>
    </row>
    <row r="225" spans="1:36" ht="13.8" x14ac:dyDescent="0.3">
      <c r="A225" s="54" t="str">
        <f t="shared" ca="1" si="55"/>
        <v>iss_43_1</v>
      </c>
      <c r="B225" s="54">
        <f t="shared" ca="1" si="55"/>
        <v>-0.76930999755859397</v>
      </c>
      <c r="C225" s="54">
        <f t="shared" ca="1" si="55"/>
        <v>-1.99732005596161</v>
      </c>
      <c r="D225" s="54">
        <f t="shared" ca="1" si="55"/>
        <v>-0.78112000226974498</v>
      </c>
      <c r="E225" s="13"/>
      <c r="F225" s="49">
        <v>209</v>
      </c>
      <c r="G225" s="61" t="str">
        <f t="shared" ca="1" si="43"/>
        <v>iss</v>
      </c>
      <c r="H225" s="55"/>
      <c r="I225" s="55"/>
      <c r="J225" s="13"/>
      <c r="K225" s="58">
        <f t="shared" ca="1" si="57"/>
        <v>0</v>
      </c>
      <c r="L225" s="58">
        <f t="shared" ca="1" si="57"/>
        <v>0</v>
      </c>
      <c r="M225" s="58">
        <f t="shared" ca="1" si="57"/>
        <v>0</v>
      </c>
      <c r="N225" s="58">
        <f t="shared" ca="1" si="57"/>
        <v>0</v>
      </c>
      <c r="O225" s="58">
        <f t="shared" ca="1" si="57"/>
        <v>0</v>
      </c>
      <c r="P225" s="58">
        <f t="shared" ca="1" si="57"/>
        <v>-0.76930999755859397</v>
      </c>
      <c r="Q225" s="58">
        <f t="shared" ca="1" si="57"/>
        <v>0</v>
      </c>
      <c r="R225" s="58">
        <f t="shared" ca="1" si="57"/>
        <v>0</v>
      </c>
      <c r="S225" s="58">
        <f t="shared" ca="1" si="57"/>
        <v>0</v>
      </c>
      <c r="T225" s="58">
        <f t="shared" ca="1" si="57"/>
        <v>0</v>
      </c>
      <c r="U225" s="58">
        <f t="shared" ca="1" si="57"/>
        <v>0</v>
      </c>
      <c r="V225" s="58"/>
      <c r="W225" s="58">
        <f t="shared" ca="1" si="44"/>
        <v>0</v>
      </c>
      <c r="X225" s="58">
        <f t="shared" ca="1" si="45"/>
        <v>0</v>
      </c>
      <c r="Y225" s="58">
        <f t="shared" ca="1" si="46"/>
        <v>0</v>
      </c>
      <c r="Z225" s="58">
        <f t="shared" ca="1" si="47"/>
        <v>0</v>
      </c>
      <c r="AA225" s="58">
        <f t="shared" ca="1" si="48"/>
        <v>0</v>
      </c>
      <c r="AB225" s="58">
        <f t="shared" ca="1" si="49"/>
        <v>-1.99732005596161</v>
      </c>
      <c r="AC225" s="58">
        <f t="shared" ca="1" si="50"/>
        <v>0</v>
      </c>
      <c r="AD225" s="58">
        <f t="shared" ca="1" si="51"/>
        <v>0</v>
      </c>
      <c r="AE225" s="58">
        <f t="shared" ca="1" si="52"/>
        <v>0</v>
      </c>
      <c r="AF225" s="58">
        <f t="shared" ca="1" si="53"/>
        <v>0</v>
      </c>
      <c r="AG225" s="58">
        <f t="shared" ca="1" si="54"/>
        <v>0</v>
      </c>
      <c r="AH225" s="59"/>
      <c r="AI225" s="60">
        <v>5</v>
      </c>
      <c r="AJ225" s="59">
        <f t="shared" ca="1" si="58"/>
        <v>15</v>
      </c>
    </row>
    <row r="226" spans="1:36" ht="13.8" x14ac:dyDescent="0.3">
      <c r="A226" s="54" t="str">
        <f t="shared" ca="1" si="55"/>
        <v>iss_43_2</v>
      </c>
      <c r="B226" s="54">
        <f t="shared" ca="1" si="55"/>
        <v>0.84403997659683205</v>
      </c>
      <c r="C226" s="54">
        <f t="shared" ca="1" si="55"/>
        <v>-1.72461998462677</v>
      </c>
      <c r="D226" s="54">
        <f t="shared" ca="1" si="55"/>
        <v>1.85037004947662</v>
      </c>
      <c r="E226" s="13"/>
      <c r="F226" s="49">
        <v>210</v>
      </c>
      <c r="G226" s="61" t="str">
        <f t="shared" ca="1" si="43"/>
        <v>iss</v>
      </c>
      <c r="H226" s="55"/>
      <c r="I226" s="55"/>
      <c r="J226" s="13"/>
      <c r="K226" s="58">
        <f t="shared" ca="1" si="57"/>
        <v>0</v>
      </c>
      <c r="L226" s="58">
        <f t="shared" ca="1" si="57"/>
        <v>0</v>
      </c>
      <c r="M226" s="58">
        <f t="shared" ca="1" si="57"/>
        <v>0</v>
      </c>
      <c r="N226" s="58">
        <f t="shared" ca="1" si="57"/>
        <v>0</v>
      </c>
      <c r="O226" s="58">
        <f t="shared" ca="1" si="57"/>
        <v>0</v>
      </c>
      <c r="P226" s="58">
        <f t="shared" ca="1" si="57"/>
        <v>0.84403997659683205</v>
      </c>
      <c r="Q226" s="58">
        <f t="shared" ca="1" si="57"/>
        <v>0</v>
      </c>
      <c r="R226" s="58">
        <f t="shared" ca="1" si="57"/>
        <v>0</v>
      </c>
      <c r="S226" s="58">
        <f t="shared" ca="1" si="57"/>
        <v>0</v>
      </c>
      <c r="T226" s="58">
        <f t="shared" ca="1" si="57"/>
        <v>0</v>
      </c>
      <c r="U226" s="58">
        <f t="shared" ca="1" si="57"/>
        <v>0</v>
      </c>
      <c r="V226" s="58"/>
      <c r="W226" s="58">
        <f t="shared" ca="1" si="44"/>
        <v>0</v>
      </c>
      <c r="X226" s="58">
        <f t="shared" ca="1" si="45"/>
        <v>0</v>
      </c>
      <c r="Y226" s="58">
        <f t="shared" ca="1" si="46"/>
        <v>0</v>
      </c>
      <c r="Z226" s="58">
        <f t="shared" ca="1" si="47"/>
        <v>0</v>
      </c>
      <c r="AA226" s="58">
        <f t="shared" ca="1" si="48"/>
        <v>0</v>
      </c>
      <c r="AB226" s="58">
        <f t="shared" ca="1" si="49"/>
        <v>-1.72461998462677</v>
      </c>
      <c r="AC226" s="58">
        <f t="shared" ca="1" si="50"/>
        <v>0</v>
      </c>
      <c r="AD226" s="58">
        <f t="shared" ca="1" si="51"/>
        <v>0</v>
      </c>
      <c r="AE226" s="58">
        <f t="shared" ca="1" si="52"/>
        <v>0</v>
      </c>
      <c r="AF226" s="58">
        <f t="shared" ca="1" si="53"/>
        <v>0</v>
      </c>
      <c r="AG226" s="58">
        <f t="shared" ca="1" si="54"/>
        <v>0</v>
      </c>
      <c r="AH226" s="59"/>
      <c r="AI226" s="60">
        <v>5</v>
      </c>
      <c r="AJ226" s="59">
        <f t="shared" ca="1" si="58"/>
        <v>15</v>
      </c>
    </row>
    <row r="227" spans="1:36" ht="13.8" x14ac:dyDescent="0.3">
      <c r="A227" s="54" t="str">
        <f t="shared" ca="1" si="55"/>
        <v>iss_43_3</v>
      </c>
      <c r="B227" s="54">
        <f t="shared" ca="1" si="55"/>
        <v>1.8773399591445901</v>
      </c>
      <c r="C227" s="54">
        <f t="shared" ca="1" si="55"/>
        <v>-1.9256000518798799</v>
      </c>
      <c r="D227" s="54">
        <f t="shared" ca="1" si="55"/>
        <v>1.36568999290466</v>
      </c>
      <c r="E227" s="13"/>
      <c r="F227" s="49">
        <v>211</v>
      </c>
      <c r="G227" s="61" t="str">
        <f t="shared" ca="1" si="43"/>
        <v>iss</v>
      </c>
      <c r="H227" s="55"/>
      <c r="I227" s="55"/>
      <c r="J227" s="13"/>
      <c r="K227" s="58">
        <f t="shared" ca="1" si="57"/>
        <v>0</v>
      </c>
      <c r="L227" s="58">
        <f t="shared" ca="1" si="57"/>
        <v>0</v>
      </c>
      <c r="M227" s="58">
        <f t="shared" ca="1" si="57"/>
        <v>0</v>
      </c>
      <c r="N227" s="58">
        <f t="shared" ca="1" si="57"/>
        <v>0</v>
      </c>
      <c r="O227" s="58">
        <f t="shared" ca="1" si="57"/>
        <v>0</v>
      </c>
      <c r="P227" s="58">
        <f t="shared" ca="1" si="57"/>
        <v>1.8773399591445901</v>
      </c>
      <c r="Q227" s="58">
        <f t="shared" ca="1" si="57"/>
        <v>0</v>
      </c>
      <c r="R227" s="58">
        <f t="shared" ca="1" si="57"/>
        <v>0</v>
      </c>
      <c r="S227" s="58">
        <f t="shared" ca="1" si="57"/>
        <v>0</v>
      </c>
      <c r="T227" s="58">
        <f t="shared" ca="1" si="57"/>
        <v>0</v>
      </c>
      <c r="U227" s="58">
        <f t="shared" ca="1" si="57"/>
        <v>0</v>
      </c>
      <c r="V227" s="58"/>
      <c r="W227" s="58">
        <f t="shared" ca="1" si="44"/>
        <v>0</v>
      </c>
      <c r="X227" s="58">
        <f t="shared" ca="1" si="45"/>
        <v>0</v>
      </c>
      <c r="Y227" s="58">
        <f t="shared" ca="1" si="46"/>
        <v>0</v>
      </c>
      <c r="Z227" s="58">
        <f t="shared" ca="1" si="47"/>
        <v>0</v>
      </c>
      <c r="AA227" s="58">
        <f t="shared" ca="1" si="48"/>
        <v>0</v>
      </c>
      <c r="AB227" s="58">
        <f t="shared" ca="1" si="49"/>
        <v>-1.9256000518798799</v>
      </c>
      <c r="AC227" s="58">
        <f t="shared" ca="1" si="50"/>
        <v>0</v>
      </c>
      <c r="AD227" s="58">
        <f t="shared" ca="1" si="51"/>
        <v>0</v>
      </c>
      <c r="AE227" s="58">
        <f t="shared" ca="1" si="52"/>
        <v>0</v>
      </c>
      <c r="AF227" s="58">
        <f t="shared" ca="1" si="53"/>
        <v>0</v>
      </c>
      <c r="AG227" s="58">
        <f t="shared" ca="1" si="54"/>
        <v>0</v>
      </c>
      <c r="AH227" s="59"/>
      <c r="AI227" s="60">
        <v>5</v>
      </c>
      <c r="AJ227" s="59">
        <f t="shared" ca="1" si="58"/>
        <v>15</v>
      </c>
    </row>
    <row r="228" spans="1:36" ht="13.8" x14ac:dyDescent="0.3">
      <c r="A228" s="54" t="str">
        <f t="shared" ca="1" si="55"/>
        <v>iss_43_4</v>
      </c>
      <c r="B228" s="54">
        <f t="shared" ca="1" si="55"/>
        <v>-2.0339999198913601</v>
      </c>
      <c r="C228" s="54">
        <f t="shared" ca="1" si="55"/>
        <v>-2.1977798938751198</v>
      </c>
      <c r="D228" s="54">
        <f t="shared" ca="1" si="55"/>
        <v>1.5815999507904099</v>
      </c>
      <c r="E228" s="13"/>
      <c r="F228" s="49">
        <v>212</v>
      </c>
      <c r="G228" s="61" t="str">
        <f t="shared" ca="1" si="43"/>
        <v>iss</v>
      </c>
      <c r="H228" s="55"/>
      <c r="I228" s="55"/>
      <c r="J228" s="13"/>
      <c r="K228" s="58">
        <f t="shared" ca="1" si="57"/>
        <v>0</v>
      </c>
      <c r="L228" s="58">
        <f t="shared" ca="1" si="57"/>
        <v>0</v>
      </c>
      <c r="M228" s="58">
        <f t="shared" ca="1" si="57"/>
        <v>0</v>
      </c>
      <c r="N228" s="58">
        <f t="shared" ca="1" si="57"/>
        <v>0</v>
      </c>
      <c r="O228" s="58">
        <f t="shared" ca="1" si="57"/>
        <v>0</v>
      </c>
      <c r="P228" s="58">
        <f t="shared" ca="1" si="57"/>
        <v>-2.0339999198913601</v>
      </c>
      <c r="Q228" s="58">
        <f t="shared" ca="1" si="57"/>
        <v>0</v>
      </c>
      <c r="R228" s="58">
        <f t="shared" ca="1" si="57"/>
        <v>0</v>
      </c>
      <c r="S228" s="58">
        <f t="shared" ca="1" si="57"/>
        <v>0</v>
      </c>
      <c r="T228" s="58">
        <f t="shared" ca="1" si="57"/>
        <v>0</v>
      </c>
      <c r="U228" s="58">
        <f t="shared" ca="1" si="57"/>
        <v>0</v>
      </c>
      <c r="V228" s="58"/>
      <c r="W228" s="58">
        <f t="shared" ca="1" si="44"/>
        <v>0</v>
      </c>
      <c r="X228" s="58">
        <f t="shared" ca="1" si="45"/>
        <v>0</v>
      </c>
      <c r="Y228" s="58">
        <f t="shared" ca="1" si="46"/>
        <v>0</v>
      </c>
      <c r="Z228" s="58">
        <f t="shared" ca="1" si="47"/>
        <v>0</v>
      </c>
      <c r="AA228" s="58">
        <f t="shared" ca="1" si="48"/>
        <v>0</v>
      </c>
      <c r="AB228" s="58">
        <f t="shared" ca="1" si="49"/>
        <v>-2.1977798938751198</v>
      </c>
      <c r="AC228" s="58">
        <f t="shared" ca="1" si="50"/>
        <v>0</v>
      </c>
      <c r="AD228" s="58">
        <f t="shared" ca="1" si="51"/>
        <v>0</v>
      </c>
      <c r="AE228" s="58">
        <f t="shared" ca="1" si="52"/>
        <v>0</v>
      </c>
      <c r="AF228" s="58">
        <f t="shared" ca="1" si="53"/>
        <v>0</v>
      </c>
      <c r="AG228" s="58">
        <f t="shared" ca="1" si="54"/>
        <v>0</v>
      </c>
      <c r="AH228" s="59"/>
      <c r="AI228" s="60">
        <v>5</v>
      </c>
      <c r="AJ228" s="59">
        <f t="shared" ca="1" si="58"/>
        <v>15</v>
      </c>
    </row>
    <row r="229" spans="1:36" ht="13.8" x14ac:dyDescent="0.3">
      <c r="A229" s="54" t="str">
        <f t="shared" ca="1" si="55"/>
        <v>iss_43_5</v>
      </c>
      <c r="B229" s="54">
        <f t="shared" ca="1" si="55"/>
        <v>0.17389999330043801</v>
      </c>
      <c r="C229" s="54">
        <f t="shared" ca="1" si="55"/>
        <v>-2.7904200553893999</v>
      </c>
      <c r="D229" s="54">
        <f t="shared" ca="1" si="55"/>
        <v>-0.89336001873016402</v>
      </c>
      <c r="E229" s="13"/>
      <c r="F229" s="49">
        <v>213</v>
      </c>
      <c r="G229" s="61" t="str">
        <f t="shared" ca="1" si="43"/>
        <v>iss</v>
      </c>
      <c r="H229" s="55"/>
      <c r="I229" s="55"/>
      <c r="J229" s="13"/>
      <c r="K229" s="58">
        <f t="shared" ca="1" si="57"/>
        <v>0</v>
      </c>
      <c r="L229" s="58">
        <f t="shared" ca="1" si="57"/>
        <v>0</v>
      </c>
      <c r="M229" s="58">
        <f t="shared" ca="1" si="57"/>
        <v>0</v>
      </c>
      <c r="N229" s="58">
        <f t="shared" ca="1" si="57"/>
        <v>0</v>
      </c>
      <c r="O229" s="58">
        <f t="shared" ca="1" si="57"/>
        <v>0</v>
      </c>
      <c r="P229" s="58">
        <f t="shared" ca="1" si="57"/>
        <v>0.17389999330043801</v>
      </c>
      <c r="Q229" s="58">
        <f t="shared" ca="1" si="57"/>
        <v>0</v>
      </c>
      <c r="R229" s="58">
        <f t="shared" ca="1" si="57"/>
        <v>0</v>
      </c>
      <c r="S229" s="58">
        <f t="shared" ca="1" si="57"/>
        <v>0</v>
      </c>
      <c r="T229" s="58">
        <f t="shared" ca="1" si="57"/>
        <v>0</v>
      </c>
      <c r="U229" s="58">
        <f t="shared" ca="1" si="57"/>
        <v>0</v>
      </c>
      <c r="V229" s="58"/>
      <c r="W229" s="58">
        <f t="shared" ca="1" si="44"/>
        <v>0</v>
      </c>
      <c r="X229" s="58">
        <f t="shared" ca="1" si="45"/>
        <v>0</v>
      </c>
      <c r="Y229" s="58">
        <f t="shared" ca="1" si="46"/>
        <v>0</v>
      </c>
      <c r="Z229" s="58">
        <f t="shared" ca="1" si="47"/>
        <v>0</v>
      </c>
      <c r="AA229" s="58">
        <f t="shared" ca="1" si="48"/>
        <v>0</v>
      </c>
      <c r="AB229" s="58">
        <f t="shared" ca="1" si="49"/>
        <v>-2.7904200553893999</v>
      </c>
      <c r="AC229" s="58">
        <f t="shared" ca="1" si="50"/>
        <v>0</v>
      </c>
      <c r="AD229" s="58">
        <f t="shared" ca="1" si="51"/>
        <v>0</v>
      </c>
      <c r="AE229" s="58">
        <f t="shared" ca="1" si="52"/>
        <v>0</v>
      </c>
      <c r="AF229" s="58">
        <f t="shared" ca="1" si="53"/>
        <v>0</v>
      </c>
      <c r="AG229" s="58">
        <f t="shared" ca="1" si="54"/>
        <v>0</v>
      </c>
      <c r="AH229" s="59"/>
      <c r="AI229" s="60">
        <v>5</v>
      </c>
      <c r="AJ229" s="59">
        <f t="shared" ca="1" si="58"/>
        <v>15</v>
      </c>
    </row>
    <row r="230" spans="1:36" ht="13.8" x14ac:dyDescent="0.3">
      <c r="A230" s="54" t="str">
        <f t="shared" ca="1" si="55"/>
        <v>iss_44_1</v>
      </c>
      <c r="B230" s="54">
        <f t="shared" ca="1" si="55"/>
        <v>0.52960997819900502</v>
      </c>
      <c r="C230" s="54">
        <f t="shared" ca="1" si="55"/>
        <v>-0.14303000271320301</v>
      </c>
      <c r="D230" s="54">
        <f t="shared" ca="1" si="55"/>
        <v>1.68715000152588</v>
      </c>
      <c r="E230" s="13"/>
      <c r="F230" s="49">
        <v>214</v>
      </c>
      <c r="G230" s="61" t="str">
        <f t="shared" ca="1" si="43"/>
        <v>iss</v>
      </c>
      <c r="H230" s="55"/>
      <c r="I230" s="55"/>
      <c r="J230" s="13"/>
      <c r="K230" s="58">
        <f t="shared" ca="1" si="57"/>
        <v>0</v>
      </c>
      <c r="L230" s="58">
        <f t="shared" ca="1" si="57"/>
        <v>0</v>
      </c>
      <c r="M230" s="58">
        <f t="shared" ca="1" si="57"/>
        <v>0</v>
      </c>
      <c r="N230" s="58">
        <f t="shared" ca="1" si="57"/>
        <v>0</v>
      </c>
      <c r="O230" s="58">
        <f t="shared" ca="1" si="57"/>
        <v>0</v>
      </c>
      <c r="P230" s="58">
        <f t="shared" ca="1" si="57"/>
        <v>0.52960997819900502</v>
      </c>
      <c r="Q230" s="58">
        <f t="shared" ca="1" si="57"/>
        <v>0</v>
      </c>
      <c r="R230" s="58">
        <f t="shared" ca="1" si="57"/>
        <v>0</v>
      </c>
      <c r="S230" s="58">
        <f t="shared" ca="1" si="57"/>
        <v>0</v>
      </c>
      <c r="T230" s="58">
        <f t="shared" ca="1" si="57"/>
        <v>0</v>
      </c>
      <c r="U230" s="58">
        <f t="shared" ca="1" si="57"/>
        <v>0</v>
      </c>
      <c r="V230" s="58"/>
      <c r="W230" s="58">
        <f t="shared" ca="1" si="44"/>
        <v>0</v>
      </c>
      <c r="X230" s="58">
        <f t="shared" ca="1" si="45"/>
        <v>0</v>
      </c>
      <c r="Y230" s="58">
        <f t="shared" ca="1" si="46"/>
        <v>0</v>
      </c>
      <c r="Z230" s="58">
        <f t="shared" ca="1" si="47"/>
        <v>0</v>
      </c>
      <c r="AA230" s="58">
        <f t="shared" ca="1" si="48"/>
        <v>0</v>
      </c>
      <c r="AB230" s="58">
        <f t="shared" ca="1" si="49"/>
        <v>-0.14303000271320301</v>
      </c>
      <c r="AC230" s="58">
        <f t="shared" ca="1" si="50"/>
        <v>0</v>
      </c>
      <c r="AD230" s="58">
        <f t="shared" ca="1" si="51"/>
        <v>0</v>
      </c>
      <c r="AE230" s="58">
        <f t="shared" ca="1" si="52"/>
        <v>0</v>
      </c>
      <c r="AF230" s="58">
        <f t="shared" ca="1" si="53"/>
        <v>0</v>
      </c>
      <c r="AG230" s="58">
        <f t="shared" ca="1" si="54"/>
        <v>0</v>
      </c>
      <c r="AH230" s="59"/>
      <c r="AI230" s="60">
        <v>5</v>
      </c>
      <c r="AJ230" s="59">
        <f t="shared" ca="1" si="58"/>
        <v>15</v>
      </c>
    </row>
    <row r="231" spans="1:36" ht="13.8" x14ac:dyDescent="0.3">
      <c r="A231" s="54" t="str">
        <f t="shared" ca="1" si="55"/>
        <v>iss_44_2</v>
      </c>
      <c r="B231" s="54">
        <f t="shared" ca="1" si="55"/>
        <v>-6.8790003657341003E-2</v>
      </c>
      <c r="C231" s="54">
        <f t="shared" ca="1" si="55"/>
        <v>-0.74633002281188998</v>
      </c>
      <c r="D231" s="54">
        <f t="shared" ca="1" si="55"/>
        <v>0.42961001396179199</v>
      </c>
      <c r="E231" s="13"/>
      <c r="F231" s="49">
        <v>215</v>
      </c>
      <c r="G231" s="61" t="str">
        <f t="shared" ca="1" si="43"/>
        <v>iss</v>
      </c>
      <c r="H231" s="55"/>
      <c r="I231" s="55"/>
      <c r="J231" s="13"/>
      <c r="K231" s="58">
        <f t="shared" ca="1" si="57"/>
        <v>0</v>
      </c>
      <c r="L231" s="58">
        <f t="shared" ca="1" si="57"/>
        <v>0</v>
      </c>
      <c r="M231" s="58">
        <f t="shared" ca="1" si="57"/>
        <v>0</v>
      </c>
      <c r="N231" s="58">
        <f t="shared" ca="1" si="57"/>
        <v>0</v>
      </c>
      <c r="O231" s="58">
        <f t="shared" ref="K231:U246" ca="1" si="59">IF($C$5=1,IF($G231=O$13,$B231,0),IF($H231=O$14,$B231,0))</f>
        <v>0</v>
      </c>
      <c r="P231" s="58">
        <f t="shared" ca="1" si="59"/>
        <v>-6.8790003657341003E-2</v>
      </c>
      <c r="Q231" s="58">
        <f t="shared" ca="1" si="59"/>
        <v>0</v>
      </c>
      <c r="R231" s="58">
        <f t="shared" ca="1" si="59"/>
        <v>0</v>
      </c>
      <c r="S231" s="58">
        <f t="shared" ca="1" si="59"/>
        <v>0</v>
      </c>
      <c r="T231" s="58">
        <f t="shared" ca="1" si="59"/>
        <v>0</v>
      </c>
      <c r="U231" s="58">
        <f t="shared" ca="1" si="59"/>
        <v>0</v>
      </c>
      <c r="V231" s="58"/>
      <c r="W231" s="58">
        <f t="shared" ca="1" si="44"/>
        <v>0</v>
      </c>
      <c r="X231" s="58">
        <f t="shared" ca="1" si="45"/>
        <v>0</v>
      </c>
      <c r="Y231" s="58">
        <f t="shared" ca="1" si="46"/>
        <v>0</v>
      </c>
      <c r="Z231" s="58">
        <f t="shared" ca="1" si="47"/>
        <v>0</v>
      </c>
      <c r="AA231" s="58">
        <f t="shared" ca="1" si="48"/>
        <v>0</v>
      </c>
      <c r="AB231" s="58">
        <f t="shared" ca="1" si="49"/>
        <v>-0.74633002281188998</v>
      </c>
      <c r="AC231" s="58">
        <f t="shared" ca="1" si="50"/>
        <v>0</v>
      </c>
      <c r="AD231" s="58">
        <f t="shared" ca="1" si="51"/>
        <v>0</v>
      </c>
      <c r="AE231" s="58">
        <f t="shared" ca="1" si="52"/>
        <v>0</v>
      </c>
      <c r="AF231" s="58">
        <f t="shared" ca="1" si="53"/>
        <v>0</v>
      </c>
      <c r="AG231" s="58">
        <f t="shared" ca="1" si="54"/>
        <v>0</v>
      </c>
      <c r="AH231" s="59"/>
      <c r="AI231" s="60">
        <v>5</v>
      </c>
      <c r="AJ231" s="59">
        <f t="shared" ca="1" si="58"/>
        <v>15</v>
      </c>
    </row>
    <row r="232" spans="1:36" ht="13.8" x14ac:dyDescent="0.3">
      <c r="A232" s="54" t="str">
        <f t="shared" ca="1" si="55"/>
        <v>iss_44_3</v>
      </c>
      <c r="B232" s="54">
        <f t="shared" ca="1" si="55"/>
        <v>0.88577997684478804</v>
      </c>
      <c r="C232" s="54">
        <f t="shared" ca="1" si="55"/>
        <v>-1.15171003341675</v>
      </c>
      <c r="D232" s="54">
        <f t="shared" ca="1" si="55"/>
        <v>2.5524098873138401</v>
      </c>
      <c r="E232" s="13"/>
      <c r="F232" s="49">
        <v>216</v>
      </c>
      <c r="G232" s="61" t="str">
        <f t="shared" ca="1" si="43"/>
        <v>iss</v>
      </c>
      <c r="H232" s="55"/>
      <c r="I232" s="55"/>
      <c r="J232" s="13"/>
      <c r="K232" s="58">
        <f t="shared" ca="1" si="59"/>
        <v>0</v>
      </c>
      <c r="L232" s="58">
        <f t="shared" ca="1" si="59"/>
        <v>0</v>
      </c>
      <c r="M232" s="58">
        <f t="shared" ca="1" si="59"/>
        <v>0</v>
      </c>
      <c r="N232" s="58">
        <f t="shared" ca="1" si="59"/>
        <v>0</v>
      </c>
      <c r="O232" s="58">
        <f t="shared" ca="1" si="59"/>
        <v>0</v>
      </c>
      <c r="P232" s="58">
        <f t="shared" ca="1" si="59"/>
        <v>0.88577997684478804</v>
      </c>
      <c r="Q232" s="58">
        <f t="shared" ca="1" si="59"/>
        <v>0</v>
      </c>
      <c r="R232" s="58">
        <f t="shared" ca="1" si="59"/>
        <v>0</v>
      </c>
      <c r="S232" s="58">
        <f t="shared" ca="1" si="59"/>
        <v>0</v>
      </c>
      <c r="T232" s="58">
        <f t="shared" ca="1" si="59"/>
        <v>0</v>
      </c>
      <c r="U232" s="58">
        <f t="shared" ca="1" si="59"/>
        <v>0</v>
      </c>
      <c r="V232" s="58"/>
      <c r="W232" s="58">
        <f t="shared" ca="1" si="44"/>
        <v>0</v>
      </c>
      <c r="X232" s="58">
        <f t="shared" ca="1" si="45"/>
        <v>0</v>
      </c>
      <c r="Y232" s="58">
        <f t="shared" ca="1" si="46"/>
        <v>0</v>
      </c>
      <c r="Z232" s="58">
        <f t="shared" ca="1" si="47"/>
        <v>0</v>
      </c>
      <c r="AA232" s="58">
        <f t="shared" ca="1" si="48"/>
        <v>0</v>
      </c>
      <c r="AB232" s="58">
        <f t="shared" ca="1" si="49"/>
        <v>-1.15171003341675</v>
      </c>
      <c r="AC232" s="58">
        <f t="shared" ca="1" si="50"/>
        <v>0</v>
      </c>
      <c r="AD232" s="58">
        <f t="shared" ca="1" si="51"/>
        <v>0</v>
      </c>
      <c r="AE232" s="58">
        <f t="shared" ca="1" si="52"/>
        <v>0</v>
      </c>
      <c r="AF232" s="58">
        <f t="shared" ca="1" si="53"/>
        <v>0</v>
      </c>
      <c r="AG232" s="58">
        <f t="shared" ca="1" si="54"/>
        <v>0</v>
      </c>
      <c r="AH232" s="59"/>
      <c r="AI232" s="60">
        <v>5</v>
      </c>
      <c r="AJ232" s="59">
        <f t="shared" ca="1" si="58"/>
        <v>15</v>
      </c>
    </row>
    <row r="233" spans="1:36" ht="13.8" x14ac:dyDescent="0.3">
      <c r="A233" s="54" t="str">
        <f t="shared" ca="1" si="55"/>
        <v>iss_44_4</v>
      </c>
      <c r="B233" s="54">
        <f t="shared" ca="1" si="55"/>
        <v>-1.6809999942779499E-2</v>
      </c>
      <c r="C233" s="54">
        <f t="shared" ca="1" si="55"/>
        <v>-0.60202002525329601</v>
      </c>
      <c r="D233" s="54">
        <f t="shared" ca="1" si="55"/>
        <v>1.29463994503021</v>
      </c>
      <c r="E233" s="13"/>
      <c r="F233" s="49">
        <v>217</v>
      </c>
      <c r="G233" s="61" t="str">
        <f t="shared" ca="1" si="43"/>
        <v>iss</v>
      </c>
      <c r="H233" s="55"/>
      <c r="I233" s="55"/>
      <c r="J233" s="13"/>
      <c r="K233" s="58">
        <f t="shared" ca="1" si="59"/>
        <v>0</v>
      </c>
      <c r="L233" s="58">
        <f t="shared" ca="1" si="59"/>
        <v>0</v>
      </c>
      <c r="M233" s="58">
        <f t="shared" ca="1" si="59"/>
        <v>0</v>
      </c>
      <c r="N233" s="58">
        <f t="shared" ca="1" si="59"/>
        <v>0</v>
      </c>
      <c r="O233" s="58">
        <f t="shared" ca="1" si="59"/>
        <v>0</v>
      </c>
      <c r="P233" s="58">
        <f t="shared" ca="1" si="59"/>
        <v>-1.6809999942779499E-2</v>
      </c>
      <c r="Q233" s="58">
        <f t="shared" ca="1" si="59"/>
        <v>0</v>
      </c>
      <c r="R233" s="58">
        <f t="shared" ca="1" si="59"/>
        <v>0</v>
      </c>
      <c r="S233" s="58">
        <f t="shared" ca="1" si="59"/>
        <v>0</v>
      </c>
      <c r="T233" s="58">
        <f t="shared" ca="1" si="59"/>
        <v>0</v>
      </c>
      <c r="U233" s="58">
        <f t="shared" ca="1" si="59"/>
        <v>0</v>
      </c>
      <c r="V233" s="58"/>
      <c r="W233" s="58">
        <f t="shared" ca="1" si="44"/>
        <v>0</v>
      </c>
      <c r="X233" s="58">
        <f t="shared" ca="1" si="45"/>
        <v>0</v>
      </c>
      <c r="Y233" s="58">
        <f t="shared" ca="1" si="46"/>
        <v>0</v>
      </c>
      <c r="Z233" s="58">
        <f t="shared" ca="1" si="47"/>
        <v>0</v>
      </c>
      <c r="AA233" s="58">
        <f t="shared" ca="1" si="48"/>
        <v>0</v>
      </c>
      <c r="AB233" s="58">
        <f t="shared" ca="1" si="49"/>
        <v>-0.60202002525329601</v>
      </c>
      <c r="AC233" s="58">
        <f t="shared" ca="1" si="50"/>
        <v>0</v>
      </c>
      <c r="AD233" s="58">
        <f t="shared" ca="1" si="51"/>
        <v>0</v>
      </c>
      <c r="AE233" s="58">
        <f t="shared" ca="1" si="52"/>
        <v>0</v>
      </c>
      <c r="AF233" s="58">
        <f t="shared" ca="1" si="53"/>
        <v>0</v>
      </c>
      <c r="AG233" s="58">
        <f t="shared" ca="1" si="54"/>
        <v>0</v>
      </c>
      <c r="AH233" s="59"/>
      <c r="AI233" s="60">
        <v>5</v>
      </c>
      <c r="AJ233" s="59">
        <f t="shared" ca="1" si="58"/>
        <v>15</v>
      </c>
    </row>
    <row r="234" spans="1:36" ht="13.8" x14ac:dyDescent="0.3">
      <c r="A234" s="54" t="str">
        <f t="shared" ca="1" si="55"/>
        <v>iss_44_5</v>
      </c>
      <c r="B234" s="54">
        <f t="shared" ca="1" si="55"/>
        <v>0.20949000120163</v>
      </c>
      <c r="C234" s="54">
        <f t="shared" ca="1" si="55"/>
        <v>0.32897999882698098</v>
      </c>
      <c r="D234" s="54">
        <f t="shared" ca="1" si="55"/>
        <v>-1.4102300405502299</v>
      </c>
      <c r="E234" s="13"/>
      <c r="F234" s="49">
        <v>218</v>
      </c>
      <c r="G234" s="61" t="str">
        <f t="shared" ca="1" si="43"/>
        <v>iss</v>
      </c>
      <c r="H234" s="55"/>
      <c r="I234" s="55"/>
      <c r="J234" s="13"/>
      <c r="K234" s="58">
        <f t="shared" ca="1" si="59"/>
        <v>0</v>
      </c>
      <c r="L234" s="58">
        <f t="shared" ca="1" si="59"/>
        <v>0</v>
      </c>
      <c r="M234" s="58">
        <f t="shared" ca="1" si="59"/>
        <v>0</v>
      </c>
      <c r="N234" s="58">
        <f t="shared" ca="1" si="59"/>
        <v>0</v>
      </c>
      <c r="O234" s="58">
        <f t="shared" ca="1" si="59"/>
        <v>0</v>
      </c>
      <c r="P234" s="58">
        <f t="shared" ca="1" si="59"/>
        <v>0.20949000120163</v>
      </c>
      <c r="Q234" s="58">
        <f t="shared" ca="1" si="59"/>
        <v>0</v>
      </c>
      <c r="R234" s="58">
        <f t="shared" ca="1" si="59"/>
        <v>0</v>
      </c>
      <c r="S234" s="58">
        <f t="shared" ca="1" si="59"/>
        <v>0</v>
      </c>
      <c r="T234" s="58">
        <f t="shared" ca="1" si="59"/>
        <v>0</v>
      </c>
      <c r="U234" s="58">
        <f t="shared" ca="1" si="59"/>
        <v>0</v>
      </c>
      <c r="V234" s="58"/>
      <c r="W234" s="58">
        <f t="shared" ca="1" si="44"/>
        <v>0</v>
      </c>
      <c r="X234" s="58">
        <f t="shared" ca="1" si="45"/>
        <v>0</v>
      </c>
      <c r="Y234" s="58">
        <f t="shared" ca="1" si="46"/>
        <v>0</v>
      </c>
      <c r="Z234" s="58">
        <f t="shared" ca="1" si="47"/>
        <v>0</v>
      </c>
      <c r="AA234" s="58">
        <f t="shared" ca="1" si="48"/>
        <v>0</v>
      </c>
      <c r="AB234" s="58">
        <f t="shared" ca="1" si="49"/>
        <v>0.32897999882698098</v>
      </c>
      <c r="AC234" s="58">
        <f t="shared" ca="1" si="50"/>
        <v>0</v>
      </c>
      <c r="AD234" s="58">
        <f t="shared" ca="1" si="51"/>
        <v>0</v>
      </c>
      <c r="AE234" s="58">
        <f t="shared" ca="1" si="52"/>
        <v>0</v>
      </c>
      <c r="AF234" s="58">
        <f t="shared" ca="1" si="53"/>
        <v>0</v>
      </c>
      <c r="AG234" s="58">
        <f t="shared" ca="1" si="54"/>
        <v>0</v>
      </c>
      <c r="AH234" s="59"/>
      <c r="AI234" s="60">
        <v>5</v>
      </c>
      <c r="AJ234" s="59">
        <f t="shared" ca="1" si="58"/>
        <v>15</v>
      </c>
    </row>
    <row r="235" spans="1:36" ht="13.8" x14ac:dyDescent="0.3">
      <c r="A235" s="54" t="str">
        <f t="shared" ca="1" si="55"/>
        <v>oel_45_1</v>
      </c>
      <c r="B235" s="54">
        <f t="shared" ca="1" si="55"/>
        <v>0.62542998790741</v>
      </c>
      <c r="C235" s="54">
        <f t="shared" ca="1" si="55"/>
        <v>0.113020002841949</v>
      </c>
      <c r="D235" s="54">
        <f t="shared" ca="1" si="55"/>
        <v>-0.55322998762130704</v>
      </c>
      <c r="E235" s="13"/>
      <c r="F235" s="49">
        <v>219</v>
      </c>
      <c r="G235" s="61" t="str">
        <f t="shared" ca="1" si="43"/>
        <v>oel</v>
      </c>
      <c r="H235" s="55"/>
      <c r="I235" s="55"/>
      <c r="J235" s="13"/>
      <c r="K235" s="58">
        <f t="shared" ca="1" si="59"/>
        <v>0</v>
      </c>
      <c r="L235" s="58">
        <f t="shared" ca="1" si="59"/>
        <v>0</v>
      </c>
      <c r="M235" s="58">
        <f t="shared" ca="1" si="59"/>
        <v>0</v>
      </c>
      <c r="N235" s="58">
        <f t="shared" ca="1" si="59"/>
        <v>0</v>
      </c>
      <c r="O235" s="58">
        <f t="shared" ca="1" si="59"/>
        <v>0.62542998790741</v>
      </c>
      <c r="P235" s="58">
        <f t="shared" ca="1" si="59"/>
        <v>0</v>
      </c>
      <c r="Q235" s="58">
        <f t="shared" ca="1" si="59"/>
        <v>0</v>
      </c>
      <c r="R235" s="58">
        <f t="shared" ca="1" si="59"/>
        <v>0</v>
      </c>
      <c r="S235" s="58">
        <f t="shared" ca="1" si="59"/>
        <v>0</v>
      </c>
      <c r="T235" s="58">
        <f t="shared" ca="1" si="59"/>
        <v>0</v>
      </c>
      <c r="U235" s="58">
        <f t="shared" ca="1" si="59"/>
        <v>0</v>
      </c>
      <c r="V235" s="58"/>
      <c r="W235" s="58">
        <f t="shared" ca="1" si="44"/>
        <v>0</v>
      </c>
      <c r="X235" s="58">
        <f t="shared" ca="1" si="45"/>
        <v>0</v>
      </c>
      <c r="Y235" s="58">
        <f t="shared" ca="1" si="46"/>
        <v>0</v>
      </c>
      <c r="Z235" s="58">
        <f t="shared" ca="1" si="47"/>
        <v>0</v>
      </c>
      <c r="AA235" s="58">
        <f t="shared" ca="1" si="48"/>
        <v>0.113020002841949</v>
      </c>
      <c r="AB235" s="58">
        <f t="shared" ca="1" si="49"/>
        <v>0</v>
      </c>
      <c r="AC235" s="58">
        <f t="shared" ca="1" si="50"/>
        <v>0</v>
      </c>
      <c r="AD235" s="58">
        <f t="shared" ca="1" si="51"/>
        <v>0</v>
      </c>
      <c r="AE235" s="58">
        <f t="shared" ca="1" si="52"/>
        <v>0</v>
      </c>
      <c r="AF235" s="58">
        <f t="shared" ca="1" si="53"/>
        <v>0</v>
      </c>
      <c r="AG235" s="58">
        <f t="shared" ca="1" si="54"/>
        <v>0</v>
      </c>
      <c r="AH235" s="59"/>
      <c r="AI235" s="60">
        <v>5</v>
      </c>
      <c r="AJ235" s="59">
        <f t="shared" ca="1" si="58"/>
        <v>15</v>
      </c>
    </row>
    <row r="236" spans="1:36" ht="13.8" x14ac:dyDescent="0.3">
      <c r="A236" s="54" t="str">
        <f t="shared" ca="1" si="55"/>
        <v>oel_45_2</v>
      </c>
      <c r="B236" s="54">
        <f t="shared" ca="1" si="55"/>
        <v>-0.14996999502182001</v>
      </c>
      <c r="C236" s="54">
        <f t="shared" ca="1" si="55"/>
        <v>-0.60554999113082897</v>
      </c>
      <c r="D236" s="54">
        <f t="shared" ca="1" si="55"/>
        <v>1.51163005828857</v>
      </c>
      <c r="E236" s="13"/>
      <c r="F236" s="49">
        <v>220</v>
      </c>
      <c r="G236" s="61" t="str">
        <f t="shared" ca="1" si="43"/>
        <v>oel</v>
      </c>
      <c r="H236" s="55"/>
      <c r="I236" s="55"/>
      <c r="J236" s="13"/>
      <c r="K236" s="58">
        <f t="shared" ca="1" si="59"/>
        <v>0</v>
      </c>
      <c r="L236" s="58">
        <f t="shared" ca="1" si="59"/>
        <v>0</v>
      </c>
      <c r="M236" s="58">
        <f t="shared" ca="1" si="59"/>
        <v>0</v>
      </c>
      <c r="N236" s="58">
        <f t="shared" ca="1" si="59"/>
        <v>0</v>
      </c>
      <c r="O236" s="58">
        <f t="shared" ca="1" si="59"/>
        <v>-0.14996999502182001</v>
      </c>
      <c r="P236" s="58">
        <f t="shared" ca="1" si="59"/>
        <v>0</v>
      </c>
      <c r="Q236" s="58">
        <f t="shared" ca="1" si="59"/>
        <v>0</v>
      </c>
      <c r="R236" s="58">
        <f t="shared" ca="1" si="59"/>
        <v>0</v>
      </c>
      <c r="S236" s="58">
        <f t="shared" ca="1" si="59"/>
        <v>0</v>
      </c>
      <c r="T236" s="58">
        <f t="shared" ca="1" si="59"/>
        <v>0</v>
      </c>
      <c r="U236" s="58">
        <f t="shared" ca="1" si="59"/>
        <v>0</v>
      </c>
      <c r="V236" s="58"/>
      <c r="W236" s="58">
        <f t="shared" ca="1" si="44"/>
        <v>0</v>
      </c>
      <c r="X236" s="58">
        <f t="shared" ca="1" si="45"/>
        <v>0</v>
      </c>
      <c r="Y236" s="58">
        <f t="shared" ca="1" si="46"/>
        <v>0</v>
      </c>
      <c r="Z236" s="58">
        <f t="shared" ca="1" si="47"/>
        <v>0</v>
      </c>
      <c r="AA236" s="58">
        <f t="shared" ca="1" si="48"/>
        <v>-0.60554999113082897</v>
      </c>
      <c r="AB236" s="58">
        <f t="shared" ca="1" si="49"/>
        <v>0</v>
      </c>
      <c r="AC236" s="58">
        <f t="shared" ca="1" si="50"/>
        <v>0</v>
      </c>
      <c r="AD236" s="58">
        <f t="shared" ca="1" si="51"/>
        <v>0</v>
      </c>
      <c r="AE236" s="58">
        <f t="shared" ca="1" si="52"/>
        <v>0</v>
      </c>
      <c r="AF236" s="58">
        <f t="shared" ca="1" si="53"/>
        <v>0</v>
      </c>
      <c r="AG236" s="58">
        <f t="shared" ca="1" si="54"/>
        <v>0</v>
      </c>
      <c r="AH236" s="59"/>
      <c r="AI236" s="60">
        <v>5</v>
      </c>
      <c r="AJ236" s="59">
        <f t="shared" ca="1" si="58"/>
        <v>15</v>
      </c>
    </row>
    <row r="237" spans="1:36" ht="13.8" x14ac:dyDescent="0.3">
      <c r="A237" s="54" t="str">
        <f t="shared" ca="1" si="55"/>
        <v>oel_45_3</v>
      </c>
      <c r="B237" s="54">
        <f t="shared" ca="1" si="55"/>
        <v>-0.61640000343322798</v>
      </c>
      <c r="C237" s="54">
        <f t="shared" ca="1" si="55"/>
        <v>-0.245719999074936</v>
      </c>
      <c r="D237" s="54">
        <f t="shared" ca="1" si="55"/>
        <v>-1.0518399477005</v>
      </c>
      <c r="E237" s="13"/>
      <c r="F237" s="49">
        <v>221</v>
      </c>
      <c r="G237" s="61" t="str">
        <f t="shared" ca="1" si="43"/>
        <v>oel</v>
      </c>
      <c r="H237" s="55"/>
      <c r="I237" s="55"/>
      <c r="J237" s="13"/>
      <c r="K237" s="58">
        <f t="shared" ca="1" si="59"/>
        <v>0</v>
      </c>
      <c r="L237" s="58">
        <f t="shared" ca="1" si="59"/>
        <v>0</v>
      </c>
      <c r="M237" s="58">
        <f t="shared" ca="1" si="59"/>
        <v>0</v>
      </c>
      <c r="N237" s="58">
        <f t="shared" ca="1" si="59"/>
        <v>0</v>
      </c>
      <c r="O237" s="58">
        <f t="shared" ca="1" si="59"/>
        <v>-0.61640000343322798</v>
      </c>
      <c r="P237" s="58">
        <f t="shared" ca="1" si="59"/>
        <v>0</v>
      </c>
      <c r="Q237" s="58">
        <f t="shared" ca="1" si="59"/>
        <v>0</v>
      </c>
      <c r="R237" s="58">
        <f t="shared" ca="1" si="59"/>
        <v>0</v>
      </c>
      <c r="S237" s="58">
        <f t="shared" ca="1" si="59"/>
        <v>0</v>
      </c>
      <c r="T237" s="58">
        <f t="shared" ca="1" si="59"/>
        <v>0</v>
      </c>
      <c r="U237" s="58">
        <f t="shared" ca="1" si="59"/>
        <v>0</v>
      </c>
      <c r="V237" s="58"/>
      <c r="W237" s="58">
        <f t="shared" ca="1" si="44"/>
        <v>0</v>
      </c>
      <c r="X237" s="58">
        <f t="shared" ca="1" si="45"/>
        <v>0</v>
      </c>
      <c r="Y237" s="58">
        <f t="shared" ca="1" si="46"/>
        <v>0</v>
      </c>
      <c r="Z237" s="58">
        <f t="shared" ca="1" si="47"/>
        <v>0</v>
      </c>
      <c r="AA237" s="58">
        <f t="shared" ca="1" si="48"/>
        <v>-0.245719999074936</v>
      </c>
      <c r="AB237" s="58">
        <f t="shared" ca="1" si="49"/>
        <v>0</v>
      </c>
      <c r="AC237" s="58">
        <f t="shared" ca="1" si="50"/>
        <v>0</v>
      </c>
      <c r="AD237" s="58">
        <f t="shared" ca="1" si="51"/>
        <v>0</v>
      </c>
      <c r="AE237" s="58">
        <f t="shared" ca="1" si="52"/>
        <v>0</v>
      </c>
      <c r="AF237" s="58">
        <f t="shared" ca="1" si="53"/>
        <v>0</v>
      </c>
      <c r="AG237" s="58">
        <f t="shared" ca="1" si="54"/>
        <v>0</v>
      </c>
      <c r="AH237" s="59"/>
      <c r="AI237" s="60">
        <v>5</v>
      </c>
      <c r="AJ237" s="59">
        <f t="shared" ca="1" si="58"/>
        <v>15</v>
      </c>
    </row>
    <row r="238" spans="1:36" ht="13.8" x14ac:dyDescent="0.3">
      <c r="A238" s="54" t="str">
        <f t="shared" ref="A238:D271" ca="1" si="60">INDIRECT($C$4&amp;"!"&amp;ADDRESS(ROW(),COLUMN()))</f>
        <v>oel_45_4</v>
      </c>
      <c r="B238" s="54">
        <f t="shared" ca="1" si="60"/>
        <v>1.2290899753570601</v>
      </c>
      <c r="C238" s="54">
        <f t="shared" ca="1" si="60"/>
        <v>2.3306200504303001</v>
      </c>
      <c r="D238" s="54">
        <f t="shared" ca="1" si="60"/>
        <v>-0.41225001215934798</v>
      </c>
      <c r="E238" s="13"/>
      <c r="F238" s="49">
        <v>222</v>
      </c>
      <c r="G238" s="61" t="str">
        <f t="shared" ca="1" si="43"/>
        <v>oel</v>
      </c>
      <c r="H238" s="55"/>
      <c r="I238" s="55"/>
      <c r="J238" s="13"/>
      <c r="K238" s="58">
        <f t="shared" ca="1" si="59"/>
        <v>0</v>
      </c>
      <c r="L238" s="58">
        <f t="shared" ca="1" si="59"/>
        <v>0</v>
      </c>
      <c r="M238" s="58">
        <f t="shared" ca="1" si="59"/>
        <v>0</v>
      </c>
      <c r="N238" s="58">
        <f t="shared" ca="1" si="59"/>
        <v>0</v>
      </c>
      <c r="O238" s="58">
        <f t="shared" ca="1" si="59"/>
        <v>1.2290899753570601</v>
      </c>
      <c r="P238" s="58">
        <f t="shared" ca="1" si="59"/>
        <v>0</v>
      </c>
      <c r="Q238" s="58">
        <f t="shared" ca="1" si="59"/>
        <v>0</v>
      </c>
      <c r="R238" s="58">
        <f t="shared" ca="1" si="59"/>
        <v>0</v>
      </c>
      <c r="S238" s="58">
        <f t="shared" ca="1" si="59"/>
        <v>0</v>
      </c>
      <c r="T238" s="58">
        <f t="shared" ca="1" si="59"/>
        <v>0</v>
      </c>
      <c r="U238" s="58">
        <f t="shared" ca="1" si="59"/>
        <v>0</v>
      </c>
      <c r="V238" s="58"/>
      <c r="W238" s="58">
        <f t="shared" ca="1" si="44"/>
        <v>0</v>
      </c>
      <c r="X238" s="58">
        <f t="shared" ca="1" si="45"/>
        <v>0</v>
      </c>
      <c r="Y238" s="58">
        <f t="shared" ca="1" si="46"/>
        <v>0</v>
      </c>
      <c r="Z238" s="58">
        <f t="shared" ca="1" si="47"/>
        <v>0</v>
      </c>
      <c r="AA238" s="58">
        <f t="shared" ca="1" si="48"/>
        <v>2.3306200504303001</v>
      </c>
      <c r="AB238" s="58">
        <f t="shared" ca="1" si="49"/>
        <v>0</v>
      </c>
      <c r="AC238" s="58">
        <f t="shared" ca="1" si="50"/>
        <v>0</v>
      </c>
      <c r="AD238" s="58">
        <f t="shared" ca="1" si="51"/>
        <v>0</v>
      </c>
      <c r="AE238" s="58">
        <f t="shared" ca="1" si="52"/>
        <v>0</v>
      </c>
      <c r="AF238" s="58">
        <f t="shared" ca="1" si="53"/>
        <v>0</v>
      </c>
      <c r="AG238" s="58">
        <f t="shared" ca="1" si="54"/>
        <v>0</v>
      </c>
      <c r="AH238" s="59"/>
      <c r="AI238" s="60">
        <v>5</v>
      </c>
      <c r="AJ238" s="59">
        <f t="shared" ca="1" si="58"/>
        <v>15</v>
      </c>
    </row>
    <row r="239" spans="1:36" ht="13.8" x14ac:dyDescent="0.3">
      <c r="A239" s="54" t="str">
        <f t="shared" ca="1" si="60"/>
        <v>oel_45_5</v>
      </c>
      <c r="B239" s="54">
        <f t="shared" ca="1" si="60"/>
        <v>1.8440400362014799</v>
      </c>
      <c r="C239" s="54">
        <f t="shared" ca="1" si="60"/>
        <v>-0.32550999522209201</v>
      </c>
      <c r="D239" s="54">
        <f t="shared" ca="1" si="60"/>
        <v>0.11016999930143399</v>
      </c>
      <c r="E239" s="13"/>
      <c r="F239" s="49">
        <v>223</v>
      </c>
      <c r="G239" s="61" t="str">
        <f t="shared" ref="G239:G302" ca="1" si="61">MID(A239,1,3)</f>
        <v>oel</v>
      </c>
      <c r="H239" s="55"/>
      <c r="I239" s="55"/>
      <c r="J239" s="13"/>
      <c r="K239" s="58">
        <f t="shared" ca="1" si="59"/>
        <v>0</v>
      </c>
      <c r="L239" s="58">
        <f t="shared" ca="1" si="59"/>
        <v>0</v>
      </c>
      <c r="M239" s="58">
        <f t="shared" ca="1" si="59"/>
        <v>0</v>
      </c>
      <c r="N239" s="58">
        <f t="shared" ca="1" si="59"/>
        <v>0</v>
      </c>
      <c r="O239" s="58">
        <f t="shared" ca="1" si="59"/>
        <v>1.8440400362014799</v>
      </c>
      <c r="P239" s="58">
        <f t="shared" ca="1" si="59"/>
        <v>0</v>
      </c>
      <c r="Q239" s="58">
        <f t="shared" ca="1" si="59"/>
        <v>0</v>
      </c>
      <c r="R239" s="58">
        <f t="shared" ca="1" si="59"/>
        <v>0</v>
      </c>
      <c r="S239" s="58">
        <f t="shared" ca="1" si="59"/>
        <v>0</v>
      </c>
      <c r="T239" s="58">
        <f t="shared" ca="1" si="59"/>
        <v>0</v>
      </c>
      <c r="U239" s="58">
        <f t="shared" ca="1" si="59"/>
        <v>0</v>
      </c>
      <c r="V239" s="58"/>
      <c r="W239" s="58">
        <f t="shared" ref="W239:W302" ca="1" si="62">IF($C$5=1,IF($G239=K$13,$C239,0),IF($H239=K$14,$C239,0))</f>
        <v>0</v>
      </c>
      <c r="X239" s="58">
        <f t="shared" ref="X239:X302" ca="1" si="63">IF($C$5=1,IF($G239=L$13,$C239,0),IF($H239=L$14,$C239,0))</f>
        <v>0</v>
      </c>
      <c r="Y239" s="58">
        <f t="shared" ref="Y239:Y302" ca="1" si="64">IF($C$5=1,IF($G239=M$13,$C239,0),IF($H239=M$14,$C239,0))</f>
        <v>0</v>
      </c>
      <c r="Z239" s="58">
        <f t="shared" ref="Z239:Z302" ca="1" si="65">IF($C$5=1,IF($G239=N$13,$C239,0),IF($H239=N$14,$C239,0))</f>
        <v>0</v>
      </c>
      <c r="AA239" s="58">
        <f t="shared" ref="AA239:AA302" ca="1" si="66">IF($C$5=1,IF($G239=O$13,$C239,0),IF($H239=O$14,$C239,0))</f>
        <v>-0.32550999522209201</v>
      </c>
      <c r="AB239" s="58">
        <f t="shared" ref="AB239:AB302" ca="1" si="67">IF($C$5=1,IF($G239=P$13,$C239,0),IF($H239=P$14,$C239,0))</f>
        <v>0</v>
      </c>
      <c r="AC239" s="58">
        <f t="shared" ref="AC239:AC302" ca="1" si="68">IF($C$5=1,IF($G239=Q$13,$C239,0),IF($H239=Q$14,$C239,0))</f>
        <v>0</v>
      </c>
      <c r="AD239" s="58">
        <f t="shared" ref="AD239:AD302" ca="1" si="69">IF($C$5=1,IF($G239=R$13,$C239,0),IF($H239=R$14,$C239,0))</f>
        <v>0</v>
      </c>
      <c r="AE239" s="58">
        <f t="shared" ref="AE239:AE302" ca="1" si="70">IF($C$5=1,IF($G239=S$13,$C239,0),IF($H239=S$14,$C239,0))</f>
        <v>0</v>
      </c>
      <c r="AF239" s="58">
        <f t="shared" ref="AF239:AF302" ca="1" si="71">IF($C$5=1,IF($G239=T$13,$C239,0),IF($H239=T$14,$C239,0))</f>
        <v>0</v>
      </c>
      <c r="AG239" s="58">
        <f t="shared" ref="AG239:AG302" ca="1" si="72">IF($C$5=1,IF($G239=U$13,$C239,0),IF($H239=U$14,$C239,0))</f>
        <v>0</v>
      </c>
      <c r="AH239" s="59"/>
      <c r="AI239" s="60">
        <v>5</v>
      </c>
      <c r="AJ239" s="59">
        <f t="shared" ca="1" si="58"/>
        <v>15</v>
      </c>
    </row>
    <row r="240" spans="1:36" ht="13.8" x14ac:dyDescent="0.3">
      <c r="A240" s="54" t="str">
        <f t="shared" ca="1" si="60"/>
        <v>oel_46_1</v>
      </c>
      <c r="B240" s="54">
        <f t="shared" ca="1" si="60"/>
        <v>4.1600000113248797E-2</v>
      </c>
      <c r="C240" s="54">
        <f t="shared" ca="1" si="60"/>
        <v>2.2090098857879599</v>
      </c>
      <c r="D240" s="54">
        <f t="shared" ca="1" si="60"/>
        <v>-1.5668100118637101</v>
      </c>
      <c r="E240" s="13"/>
      <c r="F240" s="49">
        <v>224</v>
      </c>
      <c r="G240" s="61" t="str">
        <f t="shared" ca="1" si="61"/>
        <v>oel</v>
      </c>
      <c r="H240" s="55"/>
      <c r="I240" s="55"/>
      <c r="J240" s="13"/>
      <c r="K240" s="58">
        <f t="shared" ca="1" si="59"/>
        <v>0</v>
      </c>
      <c r="L240" s="58">
        <f t="shared" ca="1" si="59"/>
        <v>0</v>
      </c>
      <c r="M240" s="58">
        <f t="shared" ca="1" si="59"/>
        <v>0</v>
      </c>
      <c r="N240" s="58">
        <f t="shared" ca="1" si="59"/>
        <v>0</v>
      </c>
      <c r="O240" s="58">
        <f t="shared" ca="1" si="59"/>
        <v>4.1600000113248797E-2</v>
      </c>
      <c r="P240" s="58">
        <f t="shared" ca="1" si="59"/>
        <v>0</v>
      </c>
      <c r="Q240" s="58">
        <f t="shared" ca="1" si="59"/>
        <v>0</v>
      </c>
      <c r="R240" s="58">
        <f t="shared" ca="1" si="59"/>
        <v>0</v>
      </c>
      <c r="S240" s="58">
        <f t="shared" ca="1" si="59"/>
        <v>0</v>
      </c>
      <c r="T240" s="58">
        <f t="shared" ca="1" si="59"/>
        <v>0</v>
      </c>
      <c r="U240" s="58">
        <f t="shared" ca="1" si="59"/>
        <v>0</v>
      </c>
      <c r="V240" s="58"/>
      <c r="W240" s="58">
        <f t="shared" ca="1" si="62"/>
        <v>0</v>
      </c>
      <c r="X240" s="58">
        <f t="shared" ca="1" si="63"/>
        <v>0</v>
      </c>
      <c r="Y240" s="58">
        <f t="shared" ca="1" si="64"/>
        <v>0</v>
      </c>
      <c r="Z240" s="58">
        <f t="shared" ca="1" si="65"/>
        <v>0</v>
      </c>
      <c r="AA240" s="58">
        <f t="shared" ca="1" si="66"/>
        <v>2.2090098857879599</v>
      </c>
      <c r="AB240" s="58">
        <f t="shared" ca="1" si="67"/>
        <v>0</v>
      </c>
      <c r="AC240" s="58">
        <f t="shared" ca="1" si="68"/>
        <v>0</v>
      </c>
      <c r="AD240" s="58">
        <f t="shared" ca="1" si="69"/>
        <v>0</v>
      </c>
      <c r="AE240" s="58">
        <f t="shared" ca="1" si="70"/>
        <v>0</v>
      </c>
      <c r="AF240" s="58">
        <f t="shared" ca="1" si="71"/>
        <v>0</v>
      </c>
      <c r="AG240" s="58">
        <f t="shared" ca="1" si="72"/>
        <v>0</v>
      </c>
      <c r="AH240" s="59"/>
      <c r="AI240" s="60">
        <v>5</v>
      </c>
      <c r="AJ240" s="59">
        <f t="shared" ca="1" si="58"/>
        <v>15</v>
      </c>
    </row>
    <row r="241" spans="1:36" ht="13.8" x14ac:dyDescent="0.3">
      <c r="A241" s="54" t="str">
        <f t="shared" ca="1" si="60"/>
        <v>oel_46_2</v>
      </c>
      <c r="B241" s="54">
        <f t="shared" ca="1" si="60"/>
        <v>0.93470001220703103</v>
      </c>
      <c r="C241" s="54">
        <f t="shared" ca="1" si="60"/>
        <v>-1.8406399488449099</v>
      </c>
      <c r="D241" s="54">
        <f t="shared" ca="1" si="60"/>
        <v>-1.79367995262146</v>
      </c>
      <c r="E241" s="13"/>
      <c r="F241" s="49">
        <v>225</v>
      </c>
      <c r="G241" s="61" t="str">
        <f t="shared" ca="1" si="61"/>
        <v>oel</v>
      </c>
      <c r="H241" s="55"/>
      <c r="I241" s="55"/>
      <c r="J241" s="13"/>
      <c r="K241" s="58">
        <f t="shared" ca="1" si="59"/>
        <v>0</v>
      </c>
      <c r="L241" s="58">
        <f t="shared" ca="1" si="59"/>
        <v>0</v>
      </c>
      <c r="M241" s="58">
        <f t="shared" ca="1" si="59"/>
        <v>0</v>
      </c>
      <c r="N241" s="58">
        <f t="shared" ca="1" si="59"/>
        <v>0</v>
      </c>
      <c r="O241" s="58">
        <f t="shared" ca="1" si="59"/>
        <v>0.93470001220703103</v>
      </c>
      <c r="P241" s="58">
        <f t="shared" ca="1" si="59"/>
        <v>0</v>
      </c>
      <c r="Q241" s="58">
        <f t="shared" ca="1" si="59"/>
        <v>0</v>
      </c>
      <c r="R241" s="58">
        <f t="shared" ca="1" si="59"/>
        <v>0</v>
      </c>
      <c r="S241" s="58">
        <f t="shared" ca="1" si="59"/>
        <v>0</v>
      </c>
      <c r="T241" s="58">
        <f t="shared" ca="1" si="59"/>
        <v>0</v>
      </c>
      <c r="U241" s="58">
        <f t="shared" ca="1" si="59"/>
        <v>0</v>
      </c>
      <c r="V241" s="58"/>
      <c r="W241" s="58">
        <f t="shared" ca="1" si="62"/>
        <v>0</v>
      </c>
      <c r="X241" s="58">
        <f t="shared" ca="1" si="63"/>
        <v>0</v>
      </c>
      <c r="Y241" s="58">
        <f t="shared" ca="1" si="64"/>
        <v>0</v>
      </c>
      <c r="Z241" s="58">
        <f t="shared" ca="1" si="65"/>
        <v>0</v>
      </c>
      <c r="AA241" s="58">
        <f t="shared" ca="1" si="66"/>
        <v>-1.8406399488449099</v>
      </c>
      <c r="AB241" s="58">
        <f t="shared" ca="1" si="67"/>
        <v>0</v>
      </c>
      <c r="AC241" s="58">
        <f t="shared" ca="1" si="68"/>
        <v>0</v>
      </c>
      <c r="AD241" s="58">
        <f t="shared" ca="1" si="69"/>
        <v>0</v>
      </c>
      <c r="AE241" s="58">
        <f t="shared" ca="1" si="70"/>
        <v>0</v>
      </c>
      <c r="AF241" s="58">
        <f t="shared" ca="1" si="71"/>
        <v>0</v>
      </c>
      <c r="AG241" s="58">
        <f t="shared" ca="1" si="72"/>
        <v>0</v>
      </c>
      <c r="AH241" s="59"/>
      <c r="AI241" s="60">
        <v>5</v>
      </c>
      <c r="AJ241" s="59">
        <f t="shared" ca="1" si="58"/>
        <v>15</v>
      </c>
    </row>
    <row r="242" spans="1:36" ht="13.8" x14ac:dyDescent="0.3">
      <c r="A242" s="54" t="str">
        <f t="shared" ca="1" si="60"/>
        <v>oel_46_3</v>
      </c>
      <c r="B242" s="54">
        <f t="shared" ca="1" si="60"/>
        <v>0.51056998968124401</v>
      </c>
      <c r="C242" s="54">
        <f t="shared" ca="1" si="60"/>
        <v>-1.30920994281769</v>
      </c>
      <c r="D242" s="54">
        <f t="shared" ca="1" si="60"/>
        <v>-1.7096600532531701</v>
      </c>
      <c r="E242" s="13"/>
      <c r="F242" s="49">
        <v>226</v>
      </c>
      <c r="G242" s="61" t="str">
        <f t="shared" ca="1" si="61"/>
        <v>oel</v>
      </c>
      <c r="H242" s="55"/>
      <c r="I242" s="55"/>
      <c r="J242" s="13"/>
      <c r="K242" s="58">
        <f t="shared" ca="1" si="59"/>
        <v>0</v>
      </c>
      <c r="L242" s="58">
        <f t="shared" ca="1" si="59"/>
        <v>0</v>
      </c>
      <c r="M242" s="58">
        <f t="shared" ca="1" si="59"/>
        <v>0</v>
      </c>
      <c r="N242" s="58">
        <f t="shared" ca="1" si="59"/>
        <v>0</v>
      </c>
      <c r="O242" s="58">
        <f t="shared" ca="1" si="59"/>
        <v>0.51056998968124401</v>
      </c>
      <c r="P242" s="58">
        <f t="shared" ca="1" si="59"/>
        <v>0</v>
      </c>
      <c r="Q242" s="58">
        <f t="shared" ca="1" si="59"/>
        <v>0</v>
      </c>
      <c r="R242" s="58">
        <f t="shared" ca="1" si="59"/>
        <v>0</v>
      </c>
      <c r="S242" s="58">
        <f t="shared" ca="1" si="59"/>
        <v>0</v>
      </c>
      <c r="T242" s="58">
        <f t="shared" ca="1" si="59"/>
        <v>0</v>
      </c>
      <c r="U242" s="58">
        <f t="shared" ca="1" si="59"/>
        <v>0</v>
      </c>
      <c r="V242" s="58"/>
      <c r="W242" s="58">
        <f t="shared" ca="1" si="62"/>
        <v>0</v>
      </c>
      <c r="X242" s="58">
        <f t="shared" ca="1" si="63"/>
        <v>0</v>
      </c>
      <c r="Y242" s="58">
        <f t="shared" ca="1" si="64"/>
        <v>0</v>
      </c>
      <c r="Z242" s="58">
        <f t="shared" ca="1" si="65"/>
        <v>0</v>
      </c>
      <c r="AA242" s="58">
        <f t="shared" ca="1" si="66"/>
        <v>-1.30920994281769</v>
      </c>
      <c r="AB242" s="58">
        <f t="shared" ca="1" si="67"/>
        <v>0</v>
      </c>
      <c r="AC242" s="58">
        <f t="shared" ca="1" si="68"/>
        <v>0</v>
      </c>
      <c r="AD242" s="58">
        <f t="shared" ca="1" si="69"/>
        <v>0</v>
      </c>
      <c r="AE242" s="58">
        <f t="shared" ca="1" si="70"/>
        <v>0</v>
      </c>
      <c r="AF242" s="58">
        <f t="shared" ca="1" si="71"/>
        <v>0</v>
      </c>
      <c r="AG242" s="58">
        <f t="shared" ca="1" si="72"/>
        <v>0</v>
      </c>
      <c r="AH242" s="59"/>
      <c r="AI242" s="60">
        <v>5</v>
      </c>
      <c r="AJ242" s="59">
        <f t="shared" ca="1" si="58"/>
        <v>15</v>
      </c>
    </row>
    <row r="243" spans="1:36" ht="13.8" x14ac:dyDescent="0.3">
      <c r="A243" s="54" t="str">
        <f t="shared" ca="1" si="60"/>
        <v>oel_46_4</v>
      </c>
      <c r="B243" s="54">
        <f t="shared" ca="1" si="60"/>
        <v>0.81764000654220603</v>
      </c>
      <c r="C243" s="54">
        <f t="shared" ca="1" si="60"/>
        <v>-2.15797996520996</v>
      </c>
      <c r="D243" s="54">
        <f t="shared" ca="1" si="60"/>
        <v>1.35766005516052</v>
      </c>
      <c r="E243" s="13"/>
      <c r="F243" s="49">
        <v>227</v>
      </c>
      <c r="G243" s="61" t="str">
        <f t="shared" ca="1" si="61"/>
        <v>oel</v>
      </c>
      <c r="H243" s="55"/>
      <c r="I243" s="55"/>
      <c r="J243" s="13"/>
      <c r="K243" s="58">
        <f t="shared" ca="1" si="59"/>
        <v>0</v>
      </c>
      <c r="L243" s="58">
        <f t="shared" ca="1" si="59"/>
        <v>0</v>
      </c>
      <c r="M243" s="58">
        <f t="shared" ca="1" si="59"/>
        <v>0</v>
      </c>
      <c r="N243" s="58">
        <f t="shared" ca="1" si="59"/>
        <v>0</v>
      </c>
      <c r="O243" s="58">
        <f t="shared" ca="1" si="59"/>
        <v>0.81764000654220603</v>
      </c>
      <c r="P243" s="58">
        <f t="shared" ca="1" si="59"/>
        <v>0</v>
      </c>
      <c r="Q243" s="58">
        <f t="shared" ca="1" si="59"/>
        <v>0</v>
      </c>
      <c r="R243" s="58">
        <f t="shared" ca="1" si="59"/>
        <v>0</v>
      </c>
      <c r="S243" s="58">
        <f t="shared" ca="1" si="59"/>
        <v>0</v>
      </c>
      <c r="T243" s="58">
        <f t="shared" ca="1" si="59"/>
        <v>0</v>
      </c>
      <c r="U243" s="58">
        <f t="shared" ca="1" si="59"/>
        <v>0</v>
      </c>
      <c r="V243" s="58"/>
      <c r="W243" s="58">
        <f t="shared" ca="1" si="62"/>
        <v>0</v>
      </c>
      <c r="X243" s="58">
        <f t="shared" ca="1" si="63"/>
        <v>0</v>
      </c>
      <c r="Y243" s="58">
        <f t="shared" ca="1" si="64"/>
        <v>0</v>
      </c>
      <c r="Z243" s="58">
        <f t="shared" ca="1" si="65"/>
        <v>0</v>
      </c>
      <c r="AA243" s="58">
        <f t="shared" ca="1" si="66"/>
        <v>-2.15797996520996</v>
      </c>
      <c r="AB243" s="58">
        <f t="shared" ca="1" si="67"/>
        <v>0</v>
      </c>
      <c r="AC243" s="58">
        <f t="shared" ca="1" si="68"/>
        <v>0</v>
      </c>
      <c r="AD243" s="58">
        <f t="shared" ca="1" si="69"/>
        <v>0</v>
      </c>
      <c r="AE243" s="58">
        <f t="shared" ca="1" si="70"/>
        <v>0</v>
      </c>
      <c r="AF243" s="58">
        <f t="shared" ca="1" si="71"/>
        <v>0</v>
      </c>
      <c r="AG243" s="58">
        <f t="shared" ca="1" si="72"/>
        <v>0</v>
      </c>
      <c r="AH243" s="59"/>
      <c r="AI243" s="60">
        <v>5</v>
      </c>
      <c r="AJ243" s="59">
        <f t="shared" ca="1" si="58"/>
        <v>15</v>
      </c>
    </row>
    <row r="244" spans="1:36" ht="13.8" x14ac:dyDescent="0.3">
      <c r="A244" s="54" t="str">
        <f t="shared" ca="1" si="60"/>
        <v>oel_46_5</v>
      </c>
      <c r="B244" s="54">
        <f t="shared" ca="1" si="60"/>
        <v>1.2796700000762899</v>
      </c>
      <c r="C244" s="54">
        <f t="shared" ca="1" si="60"/>
        <v>-0.68194001913070701</v>
      </c>
      <c r="D244" s="54">
        <f t="shared" ca="1" si="60"/>
        <v>-2.1177000999450701</v>
      </c>
      <c r="E244" s="13"/>
      <c r="F244" s="49">
        <v>228</v>
      </c>
      <c r="G244" s="61" t="str">
        <f t="shared" ca="1" si="61"/>
        <v>oel</v>
      </c>
      <c r="H244" s="55"/>
      <c r="I244" s="55"/>
      <c r="J244" s="13"/>
      <c r="K244" s="58">
        <f t="shared" ca="1" si="59"/>
        <v>0</v>
      </c>
      <c r="L244" s="58">
        <f t="shared" ca="1" si="59"/>
        <v>0</v>
      </c>
      <c r="M244" s="58">
        <f t="shared" ca="1" si="59"/>
        <v>0</v>
      </c>
      <c r="N244" s="58">
        <f t="shared" ca="1" si="59"/>
        <v>0</v>
      </c>
      <c r="O244" s="58">
        <f t="shared" ca="1" si="59"/>
        <v>1.2796700000762899</v>
      </c>
      <c r="P244" s="58">
        <f t="shared" ca="1" si="59"/>
        <v>0</v>
      </c>
      <c r="Q244" s="58">
        <f t="shared" ca="1" si="59"/>
        <v>0</v>
      </c>
      <c r="R244" s="58">
        <f t="shared" ca="1" si="59"/>
        <v>0</v>
      </c>
      <c r="S244" s="58">
        <f t="shared" ca="1" si="59"/>
        <v>0</v>
      </c>
      <c r="T244" s="58">
        <f t="shared" ca="1" si="59"/>
        <v>0</v>
      </c>
      <c r="U244" s="58">
        <f t="shared" ca="1" si="59"/>
        <v>0</v>
      </c>
      <c r="V244" s="58"/>
      <c r="W244" s="58">
        <f t="shared" ca="1" si="62"/>
        <v>0</v>
      </c>
      <c r="X244" s="58">
        <f t="shared" ca="1" si="63"/>
        <v>0</v>
      </c>
      <c r="Y244" s="58">
        <f t="shared" ca="1" si="64"/>
        <v>0</v>
      </c>
      <c r="Z244" s="58">
        <f t="shared" ca="1" si="65"/>
        <v>0</v>
      </c>
      <c r="AA244" s="58">
        <f t="shared" ca="1" si="66"/>
        <v>-0.68194001913070701</v>
      </c>
      <c r="AB244" s="58">
        <f t="shared" ca="1" si="67"/>
        <v>0</v>
      </c>
      <c r="AC244" s="58">
        <f t="shared" ca="1" si="68"/>
        <v>0</v>
      </c>
      <c r="AD244" s="58">
        <f t="shared" ca="1" si="69"/>
        <v>0</v>
      </c>
      <c r="AE244" s="58">
        <f t="shared" ca="1" si="70"/>
        <v>0</v>
      </c>
      <c r="AF244" s="58">
        <f t="shared" ca="1" si="71"/>
        <v>0</v>
      </c>
      <c r="AG244" s="58">
        <f t="shared" ca="1" si="72"/>
        <v>0</v>
      </c>
      <c r="AH244" s="59"/>
      <c r="AI244" s="60">
        <v>5</v>
      </c>
      <c r="AJ244" s="59">
        <f t="shared" ca="1" si="58"/>
        <v>15</v>
      </c>
    </row>
    <row r="245" spans="1:36" ht="13.8" x14ac:dyDescent="0.3">
      <c r="A245" s="54" t="str">
        <f t="shared" ca="1" si="60"/>
        <v>oel_47_1</v>
      </c>
      <c r="B245" s="54">
        <f t="shared" ca="1" si="60"/>
        <v>1.70878005027771</v>
      </c>
      <c r="C245" s="54">
        <f t="shared" ca="1" si="60"/>
        <v>3.0092899799346902</v>
      </c>
      <c r="D245" s="54">
        <f t="shared" ca="1" si="60"/>
        <v>1.87413001060486</v>
      </c>
      <c r="E245" s="13"/>
      <c r="F245" s="49">
        <v>229</v>
      </c>
      <c r="G245" s="61" t="str">
        <f t="shared" ca="1" si="61"/>
        <v>oel</v>
      </c>
      <c r="H245" s="55"/>
      <c r="I245" s="55"/>
      <c r="J245" s="13"/>
      <c r="K245" s="58">
        <f t="shared" ca="1" si="59"/>
        <v>0</v>
      </c>
      <c r="L245" s="58">
        <f t="shared" ca="1" si="59"/>
        <v>0</v>
      </c>
      <c r="M245" s="58">
        <f t="shared" ca="1" si="59"/>
        <v>0</v>
      </c>
      <c r="N245" s="58">
        <f t="shared" ca="1" si="59"/>
        <v>0</v>
      </c>
      <c r="O245" s="58">
        <f t="shared" ca="1" si="59"/>
        <v>1.70878005027771</v>
      </c>
      <c r="P245" s="58">
        <f t="shared" ca="1" si="59"/>
        <v>0</v>
      </c>
      <c r="Q245" s="58">
        <f t="shared" ca="1" si="59"/>
        <v>0</v>
      </c>
      <c r="R245" s="58">
        <f t="shared" ca="1" si="59"/>
        <v>0</v>
      </c>
      <c r="S245" s="58">
        <f t="shared" ca="1" si="59"/>
        <v>0</v>
      </c>
      <c r="T245" s="58">
        <f t="shared" ca="1" si="59"/>
        <v>0</v>
      </c>
      <c r="U245" s="58">
        <f t="shared" ca="1" si="59"/>
        <v>0</v>
      </c>
      <c r="V245" s="58"/>
      <c r="W245" s="58">
        <f t="shared" ca="1" si="62"/>
        <v>0</v>
      </c>
      <c r="X245" s="58">
        <f t="shared" ca="1" si="63"/>
        <v>0</v>
      </c>
      <c r="Y245" s="58">
        <f t="shared" ca="1" si="64"/>
        <v>0</v>
      </c>
      <c r="Z245" s="58">
        <f t="shared" ca="1" si="65"/>
        <v>0</v>
      </c>
      <c r="AA245" s="58">
        <f t="shared" ca="1" si="66"/>
        <v>3.0092899799346902</v>
      </c>
      <c r="AB245" s="58">
        <f t="shared" ca="1" si="67"/>
        <v>0</v>
      </c>
      <c r="AC245" s="58">
        <f t="shared" ca="1" si="68"/>
        <v>0</v>
      </c>
      <c r="AD245" s="58">
        <f t="shared" ca="1" si="69"/>
        <v>0</v>
      </c>
      <c r="AE245" s="58">
        <f t="shared" ca="1" si="70"/>
        <v>0</v>
      </c>
      <c r="AF245" s="58">
        <f t="shared" ca="1" si="71"/>
        <v>0</v>
      </c>
      <c r="AG245" s="58">
        <f t="shared" ca="1" si="72"/>
        <v>0</v>
      </c>
      <c r="AH245" s="59"/>
      <c r="AI245" s="60">
        <v>5</v>
      </c>
      <c r="AJ245" s="59">
        <f t="shared" ca="1" si="58"/>
        <v>15</v>
      </c>
    </row>
    <row r="246" spans="1:36" ht="13.8" x14ac:dyDescent="0.3">
      <c r="A246" s="54" t="str">
        <f t="shared" ca="1" si="60"/>
        <v>oel_47_2</v>
      </c>
      <c r="B246" s="54">
        <f t="shared" ca="1" si="60"/>
        <v>1.0815299749374401</v>
      </c>
      <c r="C246" s="54">
        <f t="shared" ca="1" si="60"/>
        <v>0.422280013561249</v>
      </c>
      <c r="D246" s="54">
        <f t="shared" ca="1" si="60"/>
        <v>-2.31188988685608</v>
      </c>
      <c r="E246" s="13"/>
      <c r="F246" s="49">
        <v>230</v>
      </c>
      <c r="G246" s="61" t="str">
        <f t="shared" ca="1" si="61"/>
        <v>oel</v>
      </c>
      <c r="H246" s="55"/>
      <c r="I246" s="55"/>
      <c r="J246" s="13"/>
      <c r="K246" s="58">
        <f t="shared" ca="1" si="59"/>
        <v>0</v>
      </c>
      <c r="L246" s="58">
        <f t="shared" ca="1" si="59"/>
        <v>0</v>
      </c>
      <c r="M246" s="58">
        <f t="shared" ca="1" si="59"/>
        <v>0</v>
      </c>
      <c r="N246" s="58">
        <f t="shared" ca="1" si="59"/>
        <v>0</v>
      </c>
      <c r="O246" s="58">
        <f t="shared" ca="1" si="59"/>
        <v>1.0815299749374401</v>
      </c>
      <c r="P246" s="58">
        <f t="shared" ca="1" si="59"/>
        <v>0</v>
      </c>
      <c r="Q246" s="58">
        <f t="shared" ca="1" si="59"/>
        <v>0</v>
      </c>
      <c r="R246" s="58">
        <f t="shared" ca="1" si="59"/>
        <v>0</v>
      </c>
      <c r="S246" s="58">
        <f t="shared" ca="1" si="59"/>
        <v>0</v>
      </c>
      <c r="T246" s="58">
        <f t="shared" ca="1" si="59"/>
        <v>0</v>
      </c>
      <c r="U246" s="58">
        <f t="shared" ca="1" si="59"/>
        <v>0</v>
      </c>
      <c r="V246" s="58"/>
      <c r="W246" s="58">
        <f t="shared" ca="1" si="62"/>
        <v>0</v>
      </c>
      <c r="X246" s="58">
        <f t="shared" ca="1" si="63"/>
        <v>0</v>
      </c>
      <c r="Y246" s="58">
        <f t="shared" ca="1" si="64"/>
        <v>0</v>
      </c>
      <c r="Z246" s="58">
        <f t="shared" ca="1" si="65"/>
        <v>0</v>
      </c>
      <c r="AA246" s="58">
        <f t="shared" ca="1" si="66"/>
        <v>0.422280013561249</v>
      </c>
      <c r="AB246" s="58">
        <f t="shared" ca="1" si="67"/>
        <v>0</v>
      </c>
      <c r="AC246" s="58">
        <f t="shared" ca="1" si="68"/>
        <v>0</v>
      </c>
      <c r="AD246" s="58">
        <f t="shared" ca="1" si="69"/>
        <v>0</v>
      </c>
      <c r="AE246" s="58">
        <f t="shared" ca="1" si="70"/>
        <v>0</v>
      </c>
      <c r="AF246" s="58">
        <f t="shared" ca="1" si="71"/>
        <v>0</v>
      </c>
      <c r="AG246" s="58">
        <f t="shared" ca="1" si="72"/>
        <v>0</v>
      </c>
      <c r="AH246" s="59"/>
      <c r="AI246" s="60">
        <v>5</v>
      </c>
      <c r="AJ246" s="59">
        <f t="shared" ca="1" si="58"/>
        <v>15</v>
      </c>
    </row>
    <row r="247" spans="1:36" ht="13.8" x14ac:dyDescent="0.3">
      <c r="A247" s="54" t="str">
        <f t="shared" ca="1" si="60"/>
        <v>oel_47_3</v>
      </c>
      <c r="B247" s="54">
        <f t="shared" ca="1" si="60"/>
        <v>1.6179900169372601</v>
      </c>
      <c r="C247" s="54">
        <f t="shared" ca="1" si="60"/>
        <v>1.5857900381088299</v>
      </c>
      <c r="D247" s="54">
        <f t="shared" ca="1" si="60"/>
        <v>0.48221999406814597</v>
      </c>
      <c r="E247" s="13"/>
      <c r="F247" s="49">
        <v>231</v>
      </c>
      <c r="G247" s="61" t="str">
        <f t="shared" ca="1" si="61"/>
        <v>oel</v>
      </c>
      <c r="H247" s="55"/>
      <c r="I247" s="55"/>
      <c r="J247" s="13"/>
      <c r="K247" s="58">
        <f t="shared" ref="K247:U270" ca="1" si="73">IF($C$5=1,IF($G247=K$13,$B247,0),IF($H247=K$14,$B247,0))</f>
        <v>0</v>
      </c>
      <c r="L247" s="58">
        <f t="shared" ca="1" si="73"/>
        <v>0</v>
      </c>
      <c r="M247" s="58">
        <f t="shared" ca="1" si="73"/>
        <v>0</v>
      </c>
      <c r="N247" s="58">
        <f t="shared" ca="1" si="73"/>
        <v>0</v>
      </c>
      <c r="O247" s="58">
        <f t="shared" ca="1" si="73"/>
        <v>1.6179900169372601</v>
      </c>
      <c r="P247" s="58">
        <f t="shared" ca="1" si="73"/>
        <v>0</v>
      </c>
      <c r="Q247" s="58">
        <f t="shared" ca="1" si="73"/>
        <v>0</v>
      </c>
      <c r="R247" s="58">
        <f t="shared" ca="1" si="73"/>
        <v>0</v>
      </c>
      <c r="S247" s="58">
        <f t="shared" ca="1" si="73"/>
        <v>0</v>
      </c>
      <c r="T247" s="58">
        <f t="shared" ca="1" si="73"/>
        <v>0</v>
      </c>
      <c r="U247" s="58">
        <f t="shared" ca="1" si="73"/>
        <v>0</v>
      </c>
      <c r="V247" s="58"/>
      <c r="W247" s="58">
        <f t="shared" ca="1" si="62"/>
        <v>0</v>
      </c>
      <c r="X247" s="58">
        <f t="shared" ca="1" si="63"/>
        <v>0</v>
      </c>
      <c r="Y247" s="58">
        <f t="shared" ca="1" si="64"/>
        <v>0</v>
      </c>
      <c r="Z247" s="58">
        <f t="shared" ca="1" si="65"/>
        <v>0</v>
      </c>
      <c r="AA247" s="58">
        <f t="shared" ca="1" si="66"/>
        <v>1.5857900381088299</v>
      </c>
      <c r="AB247" s="58">
        <f t="shared" ca="1" si="67"/>
        <v>0</v>
      </c>
      <c r="AC247" s="58">
        <f t="shared" ca="1" si="68"/>
        <v>0</v>
      </c>
      <c r="AD247" s="58">
        <f t="shared" ca="1" si="69"/>
        <v>0</v>
      </c>
      <c r="AE247" s="58">
        <f t="shared" ca="1" si="70"/>
        <v>0</v>
      </c>
      <c r="AF247" s="58">
        <f t="shared" ca="1" si="71"/>
        <v>0</v>
      </c>
      <c r="AG247" s="58">
        <f t="shared" ca="1" si="72"/>
        <v>0</v>
      </c>
      <c r="AH247" s="59"/>
      <c r="AI247" s="60">
        <v>5</v>
      </c>
      <c r="AJ247" s="59">
        <f t="shared" ca="1" si="58"/>
        <v>15</v>
      </c>
    </row>
    <row r="248" spans="1:36" ht="13.8" x14ac:dyDescent="0.3">
      <c r="A248" s="54" t="str">
        <f t="shared" ca="1" si="60"/>
        <v>oel_47_4</v>
      </c>
      <c r="B248" s="54">
        <f t="shared" ca="1" si="60"/>
        <v>0.23942999541759499</v>
      </c>
      <c r="C248" s="54">
        <f t="shared" ca="1" si="60"/>
        <v>0.419270008802414</v>
      </c>
      <c r="D248" s="54">
        <f t="shared" ca="1" si="60"/>
        <v>-0.74312001466751099</v>
      </c>
      <c r="E248" s="13"/>
      <c r="F248" s="49">
        <v>232</v>
      </c>
      <c r="G248" s="61" t="str">
        <f t="shared" ca="1" si="61"/>
        <v>oel</v>
      </c>
      <c r="H248" s="55"/>
      <c r="I248" s="55"/>
      <c r="J248" s="13"/>
      <c r="K248" s="58">
        <f t="shared" ca="1" si="73"/>
        <v>0</v>
      </c>
      <c r="L248" s="58">
        <f t="shared" ca="1" si="73"/>
        <v>0</v>
      </c>
      <c r="M248" s="58">
        <f t="shared" ca="1" si="73"/>
        <v>0</v>
      </c>
      <c r="N248" s="58">
        <f t="shared" ca="1" si="73"/>
        <v>0</v>
      </c>
      <c r="O248" s="58">
        <f t="shared" ca="1" si="73"/>
        <v>0.23942999541759499</v>
      </c>
      <c r="P248" s="58">
        <f t="shared" ca="1" si="73"/>
        <v>0</v>
      </c>
      <c r="Q248" s="58">
        <f t="shared" ca="1" si="73"/>
        <v>0</v>
      </c>
      <c r="R248" s="58">
        <f t="shared" ca="1" si="73"/>
        <v>0</v>
      </c>
      <c r="S248" s="58">
        <f t="shared" ca="1" si="73"/>
        <v>0</v>
      </c>
      <c r="T248" s="58">
        <f t="shared" ca="1" si="73"/>
        <v>0</v>
      </c>
      <c r="U248" s="58">
        <f t="shared" ca="1" si="73"/>
        <v>0</v>
      </c>
      <c r="V248" s="58"/>
      <c r="W248" s="58">
        <f t="shared" ca="1" si="62"/>
        <v>0</v>
      </c>
      <c r="X248" s="58">
        <f t="shared" ca="1" si="63"/>
        <v>0</v>
      </c>
      <c r="Y248" s="58">
        <f t="shared" ca="1" si="64"/>
        <v>0</v>
      </c>
      <c r="Z248" s="58">
        <f t="shared" ca="1" si="65"/>
        <v>0</v>
      </c>
      <c r="AA248" s="58">
        <f t="shared" ca="1" si="66"/>
        <v>0.419270008802414</v>
      </c>
      <c r="AB248" s="58">
        <f t="shared" ca="1" si="67"/>
        <v>0</v>
      </c>
      <c r="AC248" s="58">
        <f t="shared" ca="1" si="68"/>
        <v>0</v>
      </c>
      <c r="AD248" s="58">
        <f t="shared" ca="1" si="69"/>
        <v>0</v>
      </c>
      <c r="AE248" s="58">
        <f t="shared" ca="1" si="70"/>
        <v>0</v>
      </c>
      <c r="AF248" s="58">
        <f t="shared" ca="1" si="71"/>
        <v>0</v>
      </c>
      <c r="AG248" s="58">
        <f t="shared" ca="1" si="72"/>
        <v>0</v>
      </c>
      <c r="AH248" s="59"/>
      <c r="AI248" s="60">
        <v>5</v>
      </c>
      <c r="AJ248" s="59">
        <f t="shared" ca="1" si="58"/>
        <v>15</v>
      </c>
    </row>
    <row r="249" spans="1:36" ht="13.8" x14ac:dyDescent="0.3">
      <c r="A249" s="54" t="str">
        <f t="shared" ca="1" si="60"/>
        <v>oel_47_5</v>
      </c>
      <c r="B249" s="54">
        <f t="shared" ca="1" si="60"/>
        <v>1.36722004413605</v>
      </c>
      <c r="C249" s="54">
        <f t="shared" ca="1" si="60"/>
        <v>0.49825999140739402</v>
      </c>
      <c r="D249" s="54">
        <f t="shared" ca="1" si="60"/>
        <v>-1.5377099514007599</v>
      </c>
      <c r="E249" s="13"/>
      <c r="F249" s="49">
        <v>233</v>
      </c>
      <c r="G249" s="61" t="str">
        <f t="shared" ca="1" si="61"/>
        <v>oel</v>
      </c>
      <c r="H249" s="55"/>
      <c r="I249" s="55"/>
      <c r="J249" s="13"/>
      <c r="K249" s="58">
        <f t="shared" ca="1" si="73"/>
        <v>0</v>
      </c>
      <c r="L249" s="58">
        <f t="shared" ca="1" si="73"/>
        <v>0</v>
      </c>
      <c r="M249" s="58">
        <f t="shared" ca="1" si="73"/>
        <v>0</v>
      </c>
      <c r="N249" s="58">
        <f t="shared" ca="1" si="73"/>
        <v>0</v>
      </c>
      <c r="O249" s="58">
        <f t="shared" ca="1" si="73"/>
        <v>1.36722004413605</v>
      </c>
      <c r="P249" s="58">
        <f t="shared" ca="1" si="73"/>
        <v>0</v>
      </c>
      <c r="Q249" s="58">
        <f t="shared" ca="1" si="73"/>
        <v>0</v>
      </c>
      <c r="R249" s="58">
        <f t="shared" ca="1" si="73"/>
        <v>0</v>
      </c>
      <c r="S249" s="58">
        <f t="shared" ca="1" si="73"/>
        <v>0</v>
      </c>
      <c r="T249" s="58">
        <f t="shared" ca="1" si="73"/>
        <v>0</v>
      </c>
      <c r="U249" s="58">
        <f t="shared" ca="1" si="73"/>
        <v>0</v>
      </c>
      <c r="V249" s="58"/>
      <c r="W249" s="58">
        <f t="shared" ca="1" si="62"/>
        <v>0</v>
      </c>
      <c r="X249" s="58">
        <f t="shared" ca="1" si="63"/>
        <v>0</v>
      </c>
      <c r="Y249" s="58">
        <f t="shared" ca="1" si="64"/>
        <v>0</v>
      </c>
      <c r="Z249" s="58">
        <f t="shared" ca="1" si="65"/>
        <v>0</v>
      </c>
      <c r="AA249" s="58">
        <f t="shared" ca="1" si="66"/>
        <v>0.49825999140739402</v>
      </c>
      <c r="AB249" s="58">
        <f t="shared" ca="1" si="67"/>
        <v>0</v>
      </c>
      <c r="AC249" s="58">
        <f t="shared" ca="1" si="68"/>
        <v>0</v>
      </c>
      <c r="AD249" s="58">
        <f t="shared" ca="1" si="69"/>
        <v>0</v>
      </c>
      <c r="AE249" s="58">
        <f t="shared" ca="1" si="70"/>
        <v>0</v>
      </c>
      <c r="AF249" s="58">
        <f t="shared" ca="1" si="71"/>
        <v>0</v>
      </c>
      <c r="AG249" s="58">
        <f t="shared" ca="1" si="72"/>
        <v>0</v>
      </c>
      <c r="AH249" s="59"/>
      <c r="AI249" s="60">
        <v>5</v>
      </c>
      <c r="AJ249" s="59">
        <f t="shared" ca="1" si="58"/>
        <v>15</v>
      </c>
    </row>
    <row r="250" spans="1:36" ht="13.8" x14ac:dyDescent="0.3">
      <c r="A250" s="54" t="str">
        <f t="shared" ca="1" si="60"/>
        <v>oel_48_1</v>
      </c>
      <c r="B250" s="54">
        <f t="shared" ca="1" si="60"/>
        <v>-1.4530500173568699</v>
      </c>
      <c r="C250" s="54">
        <f t="shared" ca="1" si="60"/>
        <v>1.0027500391006501</v>
      </c>
      <c r="D250" s="54">
        <f t="shared" ca="1" si="60"/>
        <v>0.31018000841140703</v>
      </c>
      <c r="E250" s="13"/>
      <c r="F250" s="49">
        <v>234</v>
      </c>
      <c r="G250" s="61" t="str">
        <f t="shared" ca="1" si="61"/>
        <v>oel</v>
      </c>
      <c r="H250" s="55"/>
      <c r="I250" s="55"/>
      <c r="J250" s="13"/>
      <c r="K250" s="58">
        <f t="shared" ca="1" si="73"/>
        <v>0</v>
      </c>
      <c r="L250" s="58">
        <f t="shared" ca="1" si="73"/>
        <v>0</v>
      </c>
      <c r="M250" s="58">
        <f t="shared" ca="1" si="73"/>
        <v>0</v>
      </c>
      <c r="N250" s="58">
        <f t="shared" ca="1" si="73"/>
        <v>0</v>
      </c>
      <c r="O250" s="58">
        <f t="shared" ca="1" si="73"/>
        <v>-1.4530500173568699</v>
      </c>
      <c r="P250" s="58">
        <f t="shared" ca="1" si="73"/>
        <v>0</v>
      </c>
      <c r="Q250" s="58">
        <f t="shared" ca="1" si="73"/>
        <v>0</v>
      </c>
      <c r="R250" s="58">
        <f t="shared" ca="1" si="73"/>
        <v>0</v>
      </c>
      <c r="S250" s="58">
        <f t="shared" ca="1" si="73"/>
        <v>0</v>
      </c>
      <c r="T250" s="58">
        <f t="shared" ca="1" si="73"/>
        <v>0</v>
      </c>
      <c r="U250" s="58">
        <f t="shared" ca="1" si="73"/>
        <v>0</v>
      </c>
      <c r="V250" s="58"/>
      <c r="W250" s="58">
        <f t="shared" ca="1" si="62"/>
        <v>0</v>
      </c>
      <c r="X250" s="58">
        <f t="shared" ca="1" si="63"/>
        <v>0</v>
      </c>
      <c r="Y250" s="58">
        <f t="shared" ca="1" si="64"/>
        <v>0</v>
      </c>
      <c r="Z250" s="58">
        <f t="shared" ca="1" si="65"/>
        <v>0</v>
      </c>
      <c r="AA250" s="58">
        <f t="shared" ca="1" si="66"/>
        <v>1.0027500391006501</v>
      </c>
      <c r="AB250" s="58">
        <f t="shared" ca="1" si="67"/>
        <v>0</v>
      </c>
      <c r="AC250" s="58">
        <f t="shared" ca="1" si="68"/>
        <v>0</v>
      </c>
      <c r="AD250" s="58">
        <f t="shared" ca="1" si="69"/>
        <v>0</v>
      </c>
      <c r="AE250" s="58">
        <f t="shared" ca="1" si="70"/>
        <v>0</v>
      </c>
      <c r="AF250" s="58">
        <f t="shared" ca="1" si="71"/>
        <v>0</v>
      </c>
      <c r="AG250" s="58">
        <f t="shared" ca="1" si="72"/>
        <v>0</v>
      </c>
      <c r="AH250" s="59"/>
      <c r="AI250" s="60">
        <v>5</v>
      </c>
      <c r="AJ250" s="59">
        <f t="shared" ca="1" si="58"/>
        <v>15</v>
      </c>
    </row>
    <row r="251" spans="1:36" ht="13.8" x14ac:dyDescent="0.3">
      <c r="A251" s="54" t="str">
        <f t="shared" ca="1" si="60"/>
        <v>oel_48_2</v>
      </c>
      <c r="B251" s="54">
        <f t="shared" ca="1" si="60"/>
        <v>-4.2739998549222898E-2</v>
      </c>
      <c r="C251" s="54">
        <f t="shared" ca="1" si="60"/>
        <v>0.76295000314712502</v>
      </c>
      <c r="D251" s="54">
        <f t="shared" ca="1" si="60"/>
        <v>0.63529998064041104</v>
      </c>
      <c r="E251" s="13"/>
      <c r="F251" s="49">
        <v>235</v>
      </c>
      <c r="G251" s="61" t="str">
        <f t="shared" ca="1" si="61"/>
        <v>oel</v>
      </c>
      <c r="H251" s="55"/>
      <c r="I251" s="55"/>
      <c r="J251" s="13"/>
      <c r="K251" s="58">
        <f t="shared" ca="1" si="73"/>
        <v>0</v>
      </c>
      <c r="L251" s="58">
        <f t="shared" ca="1" si="73"/>
        <v>0</v>
      </c>
      <c r="M251" s="58">
        <f t="shared" ca="1" si="73"/>
        <v>0</v>
      </c>
      <c r="N251" s="58">
        <f t="shared" ca="1" si="73"/>
        <v>0</v>
      </c>
      <c r="O251" s="58">
        <f t="shared" ca="1" si="73"/>
        <v>-4.2739998549222898E-2</v>
      </c>
      <c r="P251" s="58">
        <f t="shared" ca="1" si="73"/>
        <v>0</v>
      </c>
      <c r="Q251" s="58">
        <f t="shared" ca="1" si="73"/>
        <v>0</v>
      </c>
      <c r="R251" s="58">
        <f t="shared" ca="1" si="73"/>
        <v>0</v>
      </c>
      <c r="S251" s="58">
        <f t="shared" ca="1" si="73"/>
        <v>0</v>
      </c>
      <c r="T251" s="58">
        <f t="shared" ca="1" si="73"/>
        <v>0</v>
      </c>
      <c r="U251" s="58">
        <f t="shared" ca="1" si="73"/>
        <v>0</v>
      </c>
      <c r="V251" s="58"/>
      <c r="W251" s="58">
        <f t="shared" ca="1" si="62"/>
        <v>0</v>
      </c>
      <c r="X251" s="58">
        <f t="shared" ca="1" si="63"/>
        <v>0</v>
      </c>
      <c r="Y251" s="58">
        <f t="shared" ca="1" si="64"/>
        <v>0</v>
      </c>
      <c r="Z251" s="58">
        <f t="shared" ca="1" si="65"/>
        <v>0</v>
      </c>
      <c r="AA251" s="58">
        <f t="shared" ca="1" si="66"/>
        <v>0.76295000314712502</v>
      </c>
      <c r="AB251" s="58">
        <f t="shared" ca="1" si="67"/>
        <v>0</v>
      </c>
      <c r="AC251" s="58">
        <f t="shared" ca="1" si="68"/>
        <v>0</v>
      </c>
      <c r="AD251" s="58">
        <f t="shared" ca="1" si="69"/>
        <v>0</v>
      </c>
      <c r="AE251" s="58">
        <f t="shared" ca="1" si="70"/>
        <v>0</v>
      </c>
      <c r="AF251" s="58">
        <f t="shared" ca="1" si="71"/>
        <v>0</v>
      </c>
      <c r="AG251" s="58">
        <f t="shared" ca="1" si="72"/>
        <v>0</v>
      </c>
      <c r="AH251" s="59"/>
      <c r="AI251" s="60">
        <v>5</v>
      </c>
      <c r="AJ251" s="59">
        <f t="shared" ca="1" si="58"/>
        <v>15</v>
      </c>
    </row>
    <row r="252" spans="1:36" ht="13.8" x14ac:dyDescent="0.3">
      <c r="A252" s="54" t="str">
        <f t="shared" ca="1" si="60"/>
        <v>oel_48_3</v>
      </c>
      <c r="B252" s="54">
        <f t="shared" ca="1" si="60"/>
        <v>-1.8694499731063801</v>
      </c>
      <c r="C252" s="54">
        <f t="shared" ca="1" si="60"/>
        <v>0.56418997049331698</v>
      </c>
      <c r="D252" s="54">
        <f t="shared" ca="1" si="60"/>
        <v>8.6570002138614696E-2</v>
      </c>
      <c r="E252" s="13"/>
      <c r="F252" s="49">
        <v>236</v>
      </c>
      <c r="G252" s="61" t="str">
        <f t="shared" ca="1" si="61"/>
        <v>oel</v>
      </c>
      <c r="H252" s="55"/>
      <c r="I252" s="55"/>
      <c r="J252" s="13"/>
      <c r="K252" s="58">
        <f t="shared" ca="1" si="73"/>
        <v>0</v>
      </c>
      <c r="L252" s="58">
        <f t="shared" ca="1" si="73"/>
        <v>0</v>
      </c>
      <c r="M252" s="58">
        <f t="shared" ca="1" si="73"/>
        <v>0</v>
      </c>
      <c r="N252" s="58">
        <f t="shared" ca="1" si="73"/>
        <v>0</v>
      </c>
      <c r="O252" s="58">
        <f t="shared" ca="1" si="73"/>
        <v>-1.8694499731063801</v>
      </c>
      <c r="P252" s="58">
        <f t="shared" ca="1" si="73"/>
        <v>0</v>
      </c>
      <c r="Q252" s="58">
        <f t="shared" ca="1" si="73"/>
        <v>0</v>
      </c>
      <c r="R252" s="58">
        <f t="shared" ca="1" si="73"/>
        <v>0</v>
      </c>
      <c r="S252" s="58">
        <f t="shared" ca="1" si="73"/>
        <v>0</v>
      </c>
      <c r="T252" s="58">
        <f t="shared" ca="1" si="73"/>
        <v>0</v>
      </c>
      <c r="U252" s="58">
        <f t="shared" ca="1" si="73"/>
        <v>0</v>
      </c>
      <c r="V252" s="58"/>
      <c r="W252" s="58">
        <f t="shared" ca="1" si="62"/>
        <v>0</v>
      </c>
      <c r="X252" s="58">
        <f t="shared" ca="1" si="63"/>
        <v>0</v>
      </c>
      <c r="Y252" s="58">
        <f t="shared" ca="1" si="64"/>
        <v>0</v>
      </c>
      <c r="Z252" s="58">
        <f t="shared" ca="1" si="65"/>
        <v>0</v>
      </c>
      <c r="AA252" s="58">
        <f t="shared" ca="1" si="66"/>
        <v>0.56418997049331698</v>
      </c>
      <c r="AB252" s="58">
        <f t="shared" ca="1" si="67"/>
        <v>0</v>
      </c>
      <c r="AC252" s="58">
        <f t="shared" ca="1" si="68"/>
        <v>0</v>
      </c>
      <c r="AD252" s="58">
        <f t="shared" ca="1" si="69"/>
        <v>0</v>
      </c>
      <c r="AE252" s="58">
        <f t="shared" ca="1" si="70"/>
        <v>0</v>
      </c>
      <c r="AF252" s="58">
        <f t="shared" ca="1" si="71"/>
        <v>0</v>
      </c>
      <c r="AG252" s="58">
        <f t="shared" ca="1" si="72"/>
        <v>0</v>
      </c>
      <c r="AH252" s="59"/>
      <c r="AI252" s="60">
        <v>5</v>
      </c>
      <c r="AJ252" s="59">
        <f t="shared" ca="1" si="58"/>
        <v>15</v>
      </c>
    </row>
    <row r="253" spans="1:36" ht="13.8" x14ac:dyDescent="0.3">
      <c r="A253" s="54" t="str">
        <f t="shared" ca="1" si="60"/>
        <v>oel_48_4</v>
      </c>
      <c r="B253" s="54">
        <f t="shared" ca="1" si="60"/>
        <v>-1.6529300212860101</v>
      </c>
      <c r="C253" s="54">
        <f t="shared" ca="1" si="60"/>
        <v>-0.28310999274253801</v>
      </c>
      <c r="D253" s="54">
        <f t="shared" ca="1" si="60"/>
        <v>-1.4032800197601301</v>
      </c>
      <c r="E253" s="13"/>
      <c r="F253" s="49">
        <v>237</v>
      </c>
      <c r="G253" s="61" t="str">
        <f t="shared" ca="1" si="61"/>
        <v>oel</v>
      </c>
      <c r="H253" s="55"/>
      <c r="I253" s="55"/>
      <c r="J253" s="13"/>
      <c r="K253" s="58">
        <f t="shared" ca="1" si="73"/>
        <v>0</v>
      </c>
      <c r="L253" s="58">
        <f t="shared" ca="1" si="73"/>
        <v>0</v>
      </c>
      <c r="M253" s="58">
        <f t="shared" ca="1" si="73"/>
        <v>0</v>
      </c>
      <c r="N253" s="58">
        <f t="shared" ca="1" si="73"/>
        <v>0</v>
      </c>
      <c r="O253" s="58">
        <f t="shared" ca="1" si="73"/>
        <v>-1.6529300212860101</v>
      </c>
      <c r="P253" s="58">
        <f t="shared" ca="1" si="73"/>
        <v>0</v>
      </c>
      <c r="Q253" s="58">
        <f t="shared" ca="1" si="73"/>
        <v>0</v>
      </c>
      <c r="R253" s="58">
        <f t="shared" ca="1" si="73"/>
        <v>0</v>
      </c>
      <c r="S253" s="58">
        <f t="shared" ca="1" si="73"/>
        <v>0</v>
      </c>
      <c r="T253" s="58">
        <f t="shared" ca="1" si="73"/>
        <v>0</v>
      </c>
      <c r="U253" s="58">
        <f t="shared" ca="1" si="73"/>
        <v>0</v>
      </c>
      <c r="V253" s="58"/>
      <c r="W253" s="58">
        <f t="shared" ca="1" si="62"/>
        <v>0</v>
      </c>
      <c r="X253" s="58">
        <f t="shared" ca="1" si="63"/>
        <v>0</v>
      </c>
      <c r="Y253" s="58">
        <f t="shared" ca="1" si="64"/>
        <v>0</v>
      </c>
      <c r="Z253" s="58">
        <f t="shared" ca="1" si="65"/>
        <v>0</v>
      </c>
      <c r="AA253" s="58">
        <f t="shared" ca="1" si="66"/>
        <v>-0.28310999274253801</v>
      </c>
      <c r="AB253" s="58">
        <f t="shared" ca="1" si="67"/>
        <v>0</v>
      </c>
      <c r="AC253" s="58">
        <f t="shared" ca="1" si="68"/>
        <v>0</v>
      </c>
      <c r="AD253" s="58">
        <f t="shared" ca="1" si="69"/>
        <v>0</v>
      </c>
      <c r="AE253" s="58">
        <f t="shared" ca="1" si="70"/>
        <v>0</v>
      </c>
      <c r="AF253" s="58">
        <f t="shared" ca="1" si="71"/>
        <v>0</v>
      </c>
      <c r="AG253" s="58">
        <f t="shared" ca="1" si="72"/>
        <v>0</v>
      </c>
      <c r="AH253" s="59"/>
      <c r="AI253" s="60">
        <v>5</v>
      </c>
      <c r="AJ253" s="59">
        <f t="shared" ca="1" si="58"/>
        <v>15</v>
      </c>
    </row>
    <row r="254" spans="1:36" ht="13.8" x14ac:dyDescent="0.3">
      <c r="A254" s="54" t="str">
        <f t="shared" ca="1" si="60"/>
        <v>oel_48_5</v>
      </c>
      <c r="B254" s="54">
        <f t="shared" ca="1" si="60"/>
        <v>-1.57419002056122</v>
      </c>
      <c r="C254" s="54">
        <f t="shared" ca="1" si="60"/>
        <v>0.427260011434555</v>
      </c>
      <c r="D254" s="54">
        <f t="shared" ca="1" si="60"/>
        <v>-1.89805996417999</v>
      </c>
      <c r="E254" s="13"/>
      <c r="F254" s="49">
        <v>238</v>
      </c>
      <c r="G254" s="61" t="str">
        <f t="shared" ca="1" si="61"/>
        <v>oel</v>
      </c>
      <c r="H254" s="55"/>
      <c r="I254" s="55"/>
      <c r="J254" s="13"/>
      <c r="K254" s="58">
        <f t="shared" ca="1" si="73"/>
        <v>0</v>
      </c>
      <c r="L254" s="58">
        <f t="shared" ca="1" si="73"/>
        <v>0</v>
      </c>
      <c r="M254" s="58">
        <f t="shared" ca="1" si="73"/>
        <v>0</v>
      </c>
      <c r="N254" s="58">
        <f t="shared" ca="1" si="73"/>
        <v>0</v>
      </c>
      <c r="O254" s="58">
        <f t="shared" ca="1" si="73"/>
        <v>-1.57419002056122</v>
      </c>
      <c r="P254" s="58">
        <f t="shared" ca="1" si="73"/>
        <v>0</v>
      </c>
      <c r="Q254" s="58">
        <f t="shared" ca="1" si="73"/>
        <v>0</v>
      </c>
      <c r="R254" s="58">
        <f t="shared" ca="1" si="73"/>
        <v>0</v>
      </c>
      <c r="S254" s="58">
        <f t="shared" ca="1" si="73"/>
        <v>0</v>
      </c>
      <c r="T254" s="58">
        <f t="shared" ca="1" si="73"/>
        <v>0</v>
      </c>
      <c r="U254" s="58">
        <f t="shared" ca="1" si="73"/>
        <v>0</v>
      </c>
      <c r="V254" s="58"/>
      <c r="W254" s="58">
        <f t="shared" ca="1" si="62"/>
        <v>0</v>
      </c>
      <c r="X254" s="58">
        <f t="shared" ca="1" si="63"/>
        <v>0</v>
      </c>
      <c r="Y254" s="58">
        <f t="shared" ca="1" si="64"/>
        <v>0</v>
      </c>
      <c r="Z254" s="58">
        <f t="shared" ca="1" si="65"/>
        <v>0</v>
      </c>
      <c r="AA254" s="58">
        <f t="shared" ca="1" si="66"/>
        <v>0.427260011434555</v>
      </c>
      <c r="AB254" s="58">
        <f t="shared" ca="1" si="67"/>
        <v>0</v>
      </c>
      <c r="AC254" s="58">
        <f t="shared" ca="1" si="68"/>
        <v>0</v>
      </c>
      <c r="AD254" s="58">
        <f t="shared" ca="1" si="69"/>
        <v>0</v>
      </c>
      <c r="AE254" s="58">
        <f t="shared" ca="1" si="70"/>
        <v>0</v>
      </c>
      <c r="AF254" s="58">
        <f t="shared" ca="1" si="71"/>
        <v>0</v>
      </c>
      <c r="AG254" s="58">
        <f t="shared" ca="1" si="72"/>
        <v>0</v>
      </c>
      <c r="AH254" s="59"/>
      <c r="AI254" s="60">
        <v>5</v>
      </c>
      <c r="AJ254" s="59">
        <f t="shared" ca="1" si="58"/>
        <v>15</v>
      </c>
    </row>
    <row r="255" spans="1:36" ht="13.8" x14ac:dyDescent="0.3">
      <c r="A255" s="54" t="str">
        <f t="shared" ca="1" si="60"/>
        <v>oel_49_1</v>
      </c>
      <c r="B255" s="54">
        <f t="shared" ca="1" si="60"/>
        <v>-1.5391499996185301</v>
      </c>
      <c r="C255" s="54">
        <f t="shared" ca="1" si="60"/>
        <v>-0.21592000126838701</v>
      </c>
      <c r="D255" s="54">
        <f t="shared" ca="1" si="60"/>
        <v>3.4264900684356698</v>
      </c>
      <c r="E255" s="13"/>
      <c r="F255" s="49">
        <v>239</v>
      </c>
      <c r="G255" s="61" t="str">
        <f t="shared" ca="1" si="61"/>
        <v>oel</v>
      </c>
      <c r="H255" s="55"/>
      <c r="I255" s="55"/>
      <c r="J255" s="13"/>
      <c r="K255" s="58">
        <f t="shared" ca="1" si="73"/>
        <v>0</v>
      </c>
      <c r="L255" s="58">
        <f t="shared" ca="1" si="73"/>
        <v>0</v>
      </c>
      <c r="M255" s="58">
        <f t="shared" ca="1" si="73"/>
        <v>0</v>
      </c>
      <c r="N255" s="58">
        <f t="shared" ca="1" si="73"/>
        <v>0</v>
      </c>
      <c r="O255" s="58">
        <f t="shared" ca="1" si="73"/>
        <v>-1.5391499996185301</v>
      </c>
      <c r="P255" s="58">
        <f t="shared" ca="1" si="73"/>
        <v>0</v>
      </c>
      <c r="Q255" s="58">
        <f t="shared" ca="1" si="73"/>
        <v>0</v>
      </c>
      <c r="R255" s="58">
        <f t="shared" ca="1" si="73"/>
        <v>0</v>
      </c>
      <c r="S255" s="58">
        <f t="shared" ca="1" si="73"/>
        <v>0</v>
      </c>
      <c r="T255" s="58">
        <f t="shared" ca="1" si="73"/>
        <v>0</v>
      </c>
      <c r="U255" s="58">
        <f t="shared" ca="1" si="73"/>
        <v>0</v>
      </c>
      <c r="V255" s="58"/>
      <c r="W255" s="58">
        <f t="shared" ca="1" si="62"/>
        <v>0</v>
      </c>
      <c r="X255" s="58">
        <f t="shared" ca="1" si="63"/>
        <v>0</v>
      </c>
      <c r="Y255" s="58">
        <f t="shared" ca="1" si="64"/>
        <v>0</v>
      </c>
      <c r="Z255" s="58">
        <f t="shared" ca="1" si="65"/>
        <v>0</v>
      </c>
      <c r="AA255" s="58">
        <f t="shared" ca="1" si="66"/>
        <v>-0.21592000126838701</v>
      </c>
      <c r="AB255" s="58">
        <f t="shared" ca="1" si="67"/>
        <v>0</v>
      </c>
      <c r="AC255" s="58">
        <f t="shared" ca="1" si="68"/>
        <v>0</v>
      </c>
      <c r="AD255" s="58">
        <f t="shared" ca="1" si="69"/>
        <v>0</v>
      </c>
      <c r="AE255" s="58">
        <f t="shared" ca="1" si="70"/>
        <v>0</v>
      </c>
      <c r="AF255" s="58">
        <f t="shared" ca="1" si="71"/>
        <v>0</v>
      </c>
      <c r="AG255" s="58">
        <f t="shared" ca="1" si="72"/>
        <v>0</v>
      </c>
      <c r="AH255" s="59"/>
      <c r="AI255" s="60">
        <v>5</v>
      </c>
      <c r="AJ255" s="59">
        <f t="shared" ca="1" si="58"/>
        <v>15</v>
      </c>
    </row>
    <row r="256" spans="1:36" ht="13.8" x14ac:dyDescent="0.3">
      <c r="A256" s="54" t="str">
        <f t="shared" ca="1" si="60"/>
        <v>oel_49_2</v>
      </c>
      <c r="B256" s="54">
        <f t="shared" ca="1" si="60"/>
        <v>1.2190000154078E-2</v>
      </c>
      <c r="C256" s="54">
        <f t="shared" ca="1" si="60"/>
        <v>-0.163450002670288</v>
      </c>
      <c r="D256" s="54">
        <f t="shared" ca="1" si="60"/>
        <v>0.92027002573013295</v>
      </c>
      <c r="E256" s="13"/>
      <c r="F256" s="49">
        <v>240</v>
      </c>
      <c r="G256" s="61" t="str">
        <f t="shared" ca="1" si="61"/>
        <v>oel</v>
      </c>
      <c r="H256" s="55"/>
      <c r="I256" s="55"/>
      <c r="J256" s="13"/>
      <c r="K256" s="58">
        <f t="shared" ca="1" si="73"/>
        <v>0</v>
      </c>
      <c r="L256" s="58">
        <f t="shared" ca="1" si="73"/>
        <v>0</v>
      </c>
      <c r="M256" s="58">
        <f t="shared" ca="1" si="73"/>
        <v>0</v>
      </c>
      <c r="N256" s="58">
        <f t="shared" ca="1" si="73"/>
        <v>0</v>
      </c>
      <c r="O256" s="58">
        <f t="shared" ca="1" si="73"/>
        <v>1.2190000154078E-2</v>
      </c>
      <c r="P256" s="58">
        <f t="shared" ca="1" si="73"/>
        <v>0</v>
      </c>
      <c r="Q256" s="58">
        <f t="shared" ca="1" si="73"/>
        <v>0</v>
      </c>
      <c r="R256" s="58">
        <f t="shared" ca="1" si="73"/>
        <v>0</v>
      </c>
      <c r="S256" s="58">
        <f t="shared" ca="1" si="73"/>
        <v>0</v>
      </c>
      <c r="T256" s="58">
        <f t="shared" ca="1" si="73"/>
        <v>0</v>
      </c>
      <c r="U256" s="58">
        <f t="shared" ca="1" si="73"/>
        <v>0</v>
      </c>
      <c r="V256" s="58"/>
      <c r="W256" s="58">
        <f t="shared" ca="1" si="62"/>
        <v>0</v>
      </c>
      <c r="X256" s="58">
        <f t="shared" ca="1" si="63"/>
        <v>0</v>
      </c>
      <c r="Y256" s="58">
        <f t="shared" ca="1" si="64"/>
        <v>0</v>
      </c>
      <c r="Z256" s="58">
        <f t="shared" ca="1" si="65"/>
        <v>0</v>
      </c>
      <c r="AA256" s="58">
        <f t="shared" ca="1" si="66"/>
        <v>-0.163450002670288</v>
      </c>
      <c r="AB256" s="58">
        <f t="shared" ca="1" si="67"/>
        <v>0</v>
      </c>
      <c r="AC256" s="58">
        <f t="shared" ca="1" si="68"/>
        <v>0</v>
      </c>
      <c r="AD256" s="58">
        <f t="shared" ca="1" si="69"/>
        <v>0</v>
      </c>
      <c r="AE256" s="58">
        <f t="shared" ca="1" si="70"/>
        <v>0</v>
      </c>
      <c r="AF256" s="58">
        <f t="shared" ca="1" si="71"/>
        <v>0</v>
      </c>
      <c r="AG256" s="58">
        <f t="shared" ca="1" si="72"/>
        <v>0</v>
      </c>
      <c r="AH256" s="59"/>
      <c r="AI256" s="60">
        <v>5</v>
      </c>
      <c r="AJ256" s="59">
        <f t="shared" ca="1" si="58"/>
        <v>15</v>
      </c>
    </row>
    <row r="257" spans="1:36" ht="13.8" x14ac:dyDescent="0.3">
      <c r="A257" s="54" t="str">
        <f t="shared" ca="1" si="60"/>
        <v>oel_49_3</v>
      </c>
      <c r="B257" s="54">
        <f t="shared" ca="1" si="60"/>
        <v>0.799000024795532</v>
      </c>
      <c r="C257" s="54">
        <f t="shared" ca="1" si="60"/>
        <v>0.22564999759197199</v>
      </c>
      <c r="D257" s="54">
        <f t="shared" ca="1" si="60"/>
        <v>1.9810000434517899E-2</v>
      </c>
      <c r="E257" s="13"/>
      <c r="F257" s="49">
        <v>241</v>
      </c>
      <c r="G257" s="61" t="str">
        <f t="shared" ca="1" si="61"/>
        <v>oel</v>
      </c>
      <c r="H257" s="55"/>
      <c r="I257" s="55"/>
      <c r="J257" s="13"/>
      <c r="K257" s="58">
        <f t="shared" ca="1" si="73"/>
        <v>0</v>
      </c>
      <c r="L257" s="58">
        <f t="shared" ca="1" si="73"/>
        <v>0</v>
      </c>
      <c r="M257" s="58">
        <f t="shared" ca="1" si="73"/>
        <v>0</v>
      </c>
      <c r="N257" s="58">
        <f t="shared" ca="1" si="73"/>
        <v>0</v>
      </c>
      <c r="O257" s="58">
        <f t="shared" ca="1" si="73"/>
        <v>0.799000024795532</v>
      </c>
      <c r="P257" s="58">
        <f t="shared" ca="1" si="73"/>
        <v>0</v>
      </c>
      <c r="Q257" s="58">
        <f t="shared" ca="1" si="73"/>
        <v>0</v>
      </c>
      <c r="R257" s="58">
        <f t="shared" ca="1" si="73"/>
        <v>0</v>
      </c>
      <c r="S257" s="58">
        <f t="shared" ca="1" si="73"/>
        <v>0</v>
      </c>
      <c r="T257" s="58">
        <f t="shared" ca="1" si="73"/>
        <v>0</v>
      </c>
      <c r="U257" s="58">
        <f t="shared" ca="1" si="73"/>
        <v>0</v>
      </c>
      <c r="V257" s="58"/>
      <c r="W257" s="58">
        <f t="shared" ca="1" si="62"/>
        <v>0</v>
      </c>
      <c r="X257" s="58">
        <f t="shared" ca="1" si="63"/>
        <v>0</v>
      </c>
      <c r="Y257" s="58">
        <f t="shared" ca="1" si="64"/>
        <v>0</v>
      </c>
      <c r="Z257" s="58">
        <f t="shared" ca="1" si="65"/>
        <v>0</v>
      </c>
      <c r="AA257" s="58">
        <f t="shared" ca="1" si="66"/>
        <v>0.22564999759197199</v>
      </c>
      <c r="AB257" s="58">
        <f t="shared" ca="1" si="67"/>
        <v>0</v>
      </c>
      <c r="AC257" s="58">
        <f t="shared" ca="1" si="68"/>
        <v>0</v>
      </c>
      <c r="AD257" s="58">
        <f t="shared" ca="1" si="69"/>
        <v>0</v>
      </c>
      <c r="AE257" s="58">
        <f t="shared" ca="1" si="70"/>
        <v>0</v>
      </c>
      <c r="AF257" s="58">
        <f t="shared" ca="1" si="71"/>
        <v>0</v>
      </c>
      <c r="AG257" s="58">
        <f t="shared" ca="1" si="72"/>
        <v>0</v>
      </c>
      <c r="AH257" s="59"/>
      <c r="AI257" s="60">
        <v>5</v>
      </c>
      <c r="AJ257" s="59">
        <f t="shared" ca="1" si="58"/>
        <v>15</v>
      </c>
    </row>
    <row r="258" spans="1:36" ht="13.8" x14ac:dyDescent="0.3">
      <c r="A258" s="54" t="str">
        <f t="shared" ca="1" si="60"/>
        <v>oel_49_4</v>
      </c>
      <c r="B258" s="54">
        <f t="shared" ca="1" si="60"/>
        <v>-1.1110600233078001</v>
      </c>
      <c r="C258" s="54">
        <f t="shared" ca="1" si="60"/>
        <v>-0.26194998621940602</v>
      </c>
      <c r="D258" s="54">
        <f t="shared" ca="1" si="60"/>
        <v>1.39705002307892</v>
      </c>
      <c r="E258" s="13"/>
      <c r="F258" s="49">
        <v>242</v>
      </c>
      <c r="G258" s="61" t="str">
        <f t="shared" ca="1" si="61"/>
        <v>oel</v>
      </c>
      <c r="H258" s="55"/>
      <c r="I258" s="55"/>
      <c r="J258" s="13"/>
      <c r="K258" s="58">
        <f t="shared" ca="1" si="73"/>
        <v>0</v>
      </c>
      <c r="L258" s="58">
        <f t="shared" ca="1" si="73"/>
        <v>0</v>
      </c>
      <c r="M258" s="58">
        <f t="shared" ca="1" si="73"/>
        <v>0</v>
      </c>
      <c r="N258" s="58">
        <f t="shared" ca="1" si="73"/>
        <v>0</v>
      </c>
      <c r="O258" s="58">
        <f t="shared" ca="1" si="73"/>
        <v>-1.1110600233078001</v>
      </c>
      <c r="P258" s="58">
        <f t="shared" ca="1" si="73"/>
        <v>0</v>
      </c>
      <c r="Q258" s="58">
        <f t="shared" ca="1" si="73"/>
        <v>0</v>
      </c>
      <c r="R258" s="58">
        <f t="shared" ca="1" si="73"/>
        <v>0</v>
      </c>
      <c r="S258" s="58">
        <f t="shared" ca="1" si="73"/>
        <v>0</v>
      </c>
      <c r="T258" s="58">
        <f t="shared" ca="1" si="73"/>
        <v>0</v>
      </c>
      <c r="U258" s="58">
        <f t="shared" ca="1" si="73"/>
        <v>0</v>
      </c>
      <c r="V258" s="58"/>
      <c r="W258" s="58">
        <f t="shared" ca="1" si="62"/>
        <v>0</v>
      </c>
      <c r="X258" s="58">
        <f t="shared" ca="1" si="63"/>
        <v>0</v>
      </c>
      <c r="Y258" s="58">
        <f t="shared" ca="1" si="64"/>
        <v>0</v>
      </c>
      <c r="Z258" s="58">
        <f t="shared" ca="1" si="65"/>
        <v>0</v>
      </c>
      <c r="AA258" s="58">
        <f t="shared" ca="1" si="66"/>
        <v>-0.26194998621940602</v>
      </c>
      <c r="AB258" s="58">
        <f t="shared" ca="1" si="67"/>
        <v>0</v>
      </c>
      <c r="AC258" s="58">
        <f t="shared" ca="1" si="68"/>
        <v>0</v>
      </c>
      <c r="AD258" s="58">
        <f t="shared" ca="1" si="69"/>
        <v>0</v>
      </c>
      <c r="AE258" s="58">
        <f t="shared" ca="1" si="70"/>
        <v>0</v>
      </c>
      <c r="AF258" s="58">
        <f t="shared" ca="1" si="71"/>
        <v>0</v>
      </c>
      <c r="AG258" s="58">
        <f t="shared" ca="1" si="72"/>
        <v>0</v>
      </c>
      <c r="AH258" s="59"/>
      <c r="AI258" s="60">
        <v>5</v>
      </c>
      <c r="AJ258" s="59">
        <f t="shared" ca="1" si="58"/>
        <v>15</v>
      </c>
    </row>
    <row r="259" spans="1:36" ht="13.8" x14ac:dyDescent="0.3">
      <c r="A259" s="54" t="str">
        <f t="shared" ca="1" si="60"/>
        <v>oel_49_5</v>
      </c>
      <c r="B259" s="54">
        <f t="shared" ca="1" si="60"/>
        <v>1.5113400220871001</v>
      </c>
      <c r="C259" s="54">
        <f t="shared" ca="1" si="60"/>
        <v>1.64730000495911</v>
      </c>
      <c r="D259" s="54">
        <f t="shared" ca="1" si="60"/>
        <v>0.46761998534202598</v>
      </c>
      <c r="E259" s="13"/>
      <c r="F259" s="49">
        <v>243</v>
      </c>
      <c r="G259" s="61" t="str">
        <f t="shared" ca="1" si="61"/>
        <v>oel</v>
      </c>
      <c r="H259" s="55"/>
      <c r="I259" s="55"/>
      <c r="J259" s="13"/>
      <c r="K259" s="58">
        <f t="shared" ca="1" si="73"/>
        <v>0</v>
      </c>
      <c r="L259" s="58">
        <f t="shared" ca="1" si="73"/>
        <v>0</v>
      </c>
      <c r="M259" s="58">
        <f t="shared" ca="1" si="73"/>
        <v>0</v>
      </c>
      <c r="N259" s="58">
        <f t="shared" ca="1" si="73"/>
        <v>0</v>
      </c>
      <c r="O259" s="58">
        <f t="shared" ca="1" si="73"/>
        <v>1.5113400220871001</v>
      </c>
      <c r="P259" s="58">
        <f t="shared" ca="1" si="73"/>
        <v>0</v>
      </c>
      <c r="Q259" s="58">
        <f t="shared" ca="1" si="73"/>
        <v>0</v>
      </c>
      <c r="R259" s="58">
        <f t="shared" ca="1" si="73"/>
        <v>0</v>
      </c>
      <c r="S259" s="58">
        <f t="shared" ca="1" si="73"/>
        <v>0</v>
      </c>
      <c r="T259" s="58">
        <f t="shared" ca="1" si="73"/>
        <v>0</v>
      </c>
      <c r="U259" s="58">
        <f t="shared" ca="1" si="73"/>
        <v>0</v>
      </c>
      <c r="V259" s="58"/>
      <c r="W259" s="58">
        <f t="shared" ca="1" si="62"/>
        <v>0</v>
      </c>
      <c r="X259" s="58">
        <f t="shared" ca="1" si="63"/>
        <v>0</v>
      </c>
      <c r="Y259" s="58">
        <f t="shared" ca="1" si="64"/>
        <v>0</v>
      </c>
      <c r="Z259" s="58">
        <f t="shared" ca="1" si="65"/>
        <v>0</v>
      </c>
      <c r="AA259" s="58">
        <f t="shared" ca="1" si="66"/>
        <v>1.64730000495911</v>
      </c>
      <c r="AB259" s="58">
        <f t="shared" ca="1" si="67"/>
        <v>0</v>
      </c>
      <c r="AC259" s="58">
        <f t="shared" ca="1" si="68"/>
        <v>0</v>
      </c>
      <c r="AD259" s="58">
        <f t="shared" ca="1" si="69"/>
        <v>0</v>
      </c>
      <c r="AE259" s="58">
        <f t="shared" ca="1" si="70"/>
        <v>0</v>
      </c>
      <c r="AF259" s="58">
        <f t="shared" ca="1" si="71"/>
        <v>0</v>
      </c>
      <c r="AG259" s="58">
        <f t="shared" ca="1" si="72"/>
        <v>0</v>
      </c>
      <c r="AH259" s="59"/>
      <c r="AI259" s="60">
        <v>5</v>
      </c>
      <c r="AJ259" s="59">
        <f t="shared" ca="1" si="58"/>
        <v>15</v>
      </c>
    </row>
    <row r="260" spans="1:36" ht="13.8" x14ac:dyDescent="0.3">
      <c r="A260" s="54" t="str">
        <f t="shared" ca="1" si="60"/>
        <v>oel_50_1</v>
      </c>
      <c r="B260" s="54">
        <f t="shared" ca="1" si="60"/>
        <v>-0.56093001365661599</v>
      </c>
      <c r="C260" s="54">
        <f t="shared" ca="1" si="60"/>
        <v>0.35828998684883101</v>
      </c>
      <c r="D260" s="54">
        <f t="shared" ca="1" si="60"/>
        <v>-0.80611997842788696</v>
      </c>
      <c r="E260" s="13"/>
      <c r="F260" s="49">
        <v>244</v>
      </c>
      <c r="G260" s="61" t="str">
        <f t="shared" ca="1" si="61"/>
        <v>oel</v>
      </c>
      <c r="H260" s="55"/>
      <c r="I260" s="55"/>
      <c r="J260" s="13"/>
      <c r="K260" s="58">
        <f t="shared" ca="1" si="73"/>
        <v>0</v>
      </c>
      <c r="L260" s="58">
        <f t="shared" ca="1" si="73"/>
        <v>0</v>
      </c>
      <c r="M260" s="58">
        <f t="shared" ca="1" si="73"/>
        <v>0</v>
      </c>
      <c r="N260" s="58">
        <f t="shared" ca="1" si="73"/>
        <v>0</v>
      </c>
      <c r="O260" s="58">
        <f t="shared" ca="1" si="73"/>
        <v>-0.56093001365661599</v>
      </c>
      <c r="P260" s="58">
        <f t="shared" ca="1" si="73"/>
        <v>0</v>
      </c>
      <c r="Q260" s="58">
        <f t="shared" ca="1" si="73"/>
        <v>0</v>
      </c>
      <c r="R260" s="58">
        <f t="shared" ca="1" si="73"/>
        <v>0</v>
      </c>
      <c r="S260" s="58">
        <f t="shared" ca="1" si="73"/>
        <v>0</v>
      </c>
      <c r="T260" s="58">
        <f t="shared" ca="1" si="73"/>
        <v>0</v>
      </c>
      <c r="U260" s="58">
        <f t="shared" ca="1" si="73"/>
        <v>0</v>
      </c>
      <c r="V260" s="58"/>
      <c r="W260" s="58">
        <f t="shared" ca="1" si="62"/>
        <v>0</v>
      </c>
      <c r="X260" s="58">
        <f t="shared" ca="1" si="63"/>
        <v>0</v>
      </c>
      <c r="Y260" s="58">
        <f t="shared" ca="1" si="64"/>
        <v>0</v>
      </c>
      <c r="Z260" s="58">
        <f t="shared" ca="1" si="65"/>
        <v>0</v>
      </c>
      <c r="AA260" s="58">
        <f t="shared" ca="1" si="66"/>
        <v>0.35828998684883101</v>
      </c>
      <c r="AB260" s="58">
        <f t="shared" ca="1" si="67"/>
        <v>0</v>
      </c>
      <c r="AC260" s="58">
        <f t="shared" ca="1" si="68"/>
        <v>0</v>
      </c>
      <c r="AD260" s="58">
        <f t="shared" ca="1" si="69"/>
        <v>0</v>
      </c>
      <c r="AE260" s="58">
        <f t="shared" ca="1" si="70"/>
        <v>0</v>
      </c>
      <c r="AF260" s="58">
        <f t="shared" ca="1" si="71"/>
        <v>0</v>
      </c>
      <c r="AG260" s="58">
        <f t="shared" ca="1" si="72"/>
        <v>0</v>
      </c>
      <c r="AH260" s="59"/>
      <c r="AI260" s="60">
        <v>5</v>
      </c>
      <c r="AJ260" s="59">
        <f t="shared" ca="1" si="58"/>
        <v>15</v>
      </c>
    </row>
    <row r="261" spans="1:36" ht="13.8" x14ac:dyDescent="0.3">
      <c r="A261" s="54" t="str">
        <f t="shared" ca="1" si="60"/>
        <v>oel_50_2</v>
      </c>
      <c r="B261" s="54">
        <f t="shared" ca="1" si="60"/>
        <v>1.5374900102615401</v>
      </c>
      <c r="C261" s="54">
        <f t="shared" ca="1" si="60"/>
        <v>-1.6026699542999301</v>
      </c>
      <c r="D261" s="54">
        <f t="shared" ca="1" si="60"/>
        <v>4.0299999527633199E-3</v>
      </c>
      <c r="E261" s="13"/>
      <c r="F261" s="49">
        <v>245</v>
      </c>
      <c r="G261" s="61" t="str">
        <f t="shared" ca="1" si="61"/>
        <v>oel</v>
      </c>
      <c r="H261" s="55"/>
      <c r="I261" s="55"/>
      <c r="J261" s="13"/>
      <c r="K261" s="58">
        <f t="shared" ca="1" si="73"/>
        <v>0</v>
      </c>
      <c r="L261" s="58">
        <f t="shared" ca="1" si="73"/>
        <v>0</v>
      </c>
      <c r="M261" s="58">
        <f t="shared" ca="1" si="73"/>
        <v>0</v>
      </c>
      <c r="N261" s="58">
        <f t="shared" ca="1" si="73"/>
        <v>0</v>
      </c>
      <c r="O261" s="58">
        <f t="shared" ca="1" si="73"/>
        <v>1.5374900102615401</v>
      </c>
      <c r="P261" s="58">
        <f t="shared" ca="1" si="73"/>
        <v>0</v>
      </c>
      <c r="Q261" s="58">
        <f t="shared" ca="1" si="73"/>
        <v>0</v>
      </c>
      <c r="R261" s="58">
        <f t="shared" ca="1" si="73"/>
        <v>0</v>
      </c>
      <c r="S261" s="58">
        <f t="shared" ca="1" si="73"/>
        <v>0</v>
      </c>
      <c r="T261" s="58">
        <f t="shared" ca="1" si="73"/>
        <v>0</v>
      </c>
      <c r="U261" s="58">
        <f t="shared" ca="1" si="73"/>
        <v>0</v>
      </c>
      <c r="V261" s="58"/>
      <c r="W261" s="58">
        <f t="shared" ca="1" si="62"/>
        <v>0</v>
      </c>
      <c r="X261" s="58">
        <f t="shared" ca="1" si="63"/>
        <v>0</v>
      </c>
      <c r="Y261" s="58">
        <f t="shared" ca="1" si="64"/>
        <v>0</v>
      </c>
      <c r="Z261" s="58">
        <f t="shared" ca="1" si="65"/>
        <v>0</v>
      </c>
      <c r="AA261" s="58">
        <f t="shared" ca="1" si="66"/>
        <v>-1.6026699542999301</v>
      </c>
      <c r="AB261" s="58">
        <f t="shared" ca="1" si="67"/>
        <v>0</v>
      </c>
      <c r="AC261" s="58">
        <f t="shared" ca="1" si="68"/>
        <v>0</v>
      </c>
      <c r="AD261" s="58">
        <f t="shared" ca="1" si="69"/>
        <v>0</v>
      </c>
      <c r="AE261" s="58">
        <f t="shared" ca="1" si="70"/>
        <v>0</v>
      </c>
      <c r="AF261" s="58">
        <f t="shared" ca="1" si="71"/>
        <v>0</v>
      </c>
      <c r="AG261" s="58">
        <f t="shared" ca="1" si="72"/>
        <v>0</v>
      </c>
      <c r="AH261" s="59"/>
      <c r="AI261" s="60">
        <v>5</v>
      </c>
      <c r="AJ261" s="59">
        <f t="shared" ca="1" si="58"/>
        <v>15</v>
      </c>
    </row>
    <row r="262" spans="1:36" ht="13.8" x14ac:dyDescent="0.3">
      <c r="A262" s="54" t="str">
        <f t="shared" ca="1" si="60"/>
        <v>oel_50_3</v>
      </c>
      <c r="B262" s="54">
        <f t="shared" ca="1" si="60"/>
        <v>1.84268999099731</v>
      </c>
      <c r="C262" s="54">
        <f t="shared" ca="1" si="60"/>
        <v>-0.49724999070167503</v>
      </c>
      <c r="D262" s="54">
        <f t="shared" ca="1" si="60"/>
        <v>-1.2633299827575699</v>
      </c>
      <c r="E262" s="13"/>
      <c r="F262" s="49">
        <v>246</v>
      </c>
      <c r="G262" s="61" t="str">
        <f t="shared" ca="1" si="61"/>
        <v>oel</v>
      </c>
      <c r="H262" s="55"/>
      <c r="I262" s="55"/>
      <c r="J262" s="13"/>
      <c r="K262" s="58">
        <f t="shared" ca="1" si="73"/>
        <v>0</v>
      </c>
      <c r="L262" s="58">
        <f t="shared" ca="1" si="73"/>
        <v>0</v>
      </c>
      <c r="M262" s="58">
        <f t="shared" ca="1" si="73"/>
        <v>0</v>
      </c>
      <c r="N262" s="58">
        <f t="shared" ca="1" si="73"/>
        <v>0</v>
      </c>
      <c r="O262" s="58">
        <f t="shared" ca="1" si="73"/>
        <v>1.84268999099731</v>
      </c>
      <c r="P262" s="58">
        <f t="shared" ca="1" si="73"/>
        <v>0</v>
      </c>
      <c r="Q262" s="58">
        <f t="shared" ca="1" si="73"/>
        <v>0</v>
      </c>
      <c r="R262" s="58">
        <f t="shared" ca="1" si="73"/>
        <v>0</v>
      </c>
      <c r="S262" s="58">
        <f t="shared" ca="1" si="73"/>
        <v>0</v>
      </c>
      <c r="T262" s="58">
        <f t="shared" ca="1" si="73"/>
        <v>0</v>
      </c>
      <c r="U262" s="58">
        <f t="shared" ca="1" si="73"/>
        <v>0</v>
      </c>
      <c r="V262" s="58"/>
      <c r="W262" s="58">
        <f t="shared" ca="1" si="62"/>
        <v>0</v>
      </c>
      <c r="X262" s="58">
        <f t="shared" ca="1" si="63"/>
        <v>0</v>
      </c>
      <c r="Y262" s="58">
        <f t="shared" ca="1" si="64"/>
        <v>0</v>
      </c>
      <c r="Z262" s="58">
        <f t="shared" ca="1" si="65"/>
        <v>0</v>
      </c>
      <c r="AA262" s="58">
        <f t="shared" ca="1" si="66"/>
        <v>-0.49724999070167503</v>
      </c>
      <c r="AB262" s="58">
        <f t="shared" ca="1" si="67"/>
        <v>0</v>
      </c>
      <c r="AC262" s="58">
        <f t="shared" ca="1" si="68"/>
        <v>0</v>
      </c>
      <c r="AD262" s="58">
        <f t="shared" ca="1" si="69"/>
        <v>0</v>
      </c>
      <c r="AE262" s="58">
        <f t="shared" ca="1" si="70"/>
        <v>0</v>
      </c>
      <c r="AF262" s="58">
        <f t="shared" ca="1" si="71"/>
        <v>0</v>
      </c>
      <c r="AG262" s="58">
        <f t="shared" ca="1" si="72"/>
        <v>0</v>
      </c>
      <c r="AH262" s="59"/>
      <c r="AI262" s="60">
        <v>5</v>
      </c>
      <c r="AJ262" s="59">
        <f t="shared" ca="1" si="58"/>
        <v>15</v>
      </c>
    </row>
    <row r="263" spans="1:36" ht="13.8" x14ac:dyDescent="0.3">
      <c r="A263" s="54" t="str">
        <f t="shared" ca="1" si="60"/>
        <v>oel_50_4</v>
      </c>
      <c r="B263" s="54">
        <f t="shared" ca="1" si="60"/>
        <v>2.8958399295806898</v>
      </c>
      <c r="C263" s="54">
        <f t="shared" ca="1" si="60"/>
        <v>0.35980999469757102</v>
      </c>
      <c r="D263" s="54">
        <f t="shared" ca="1" si="60"/>
        <v>-2.0290899276733398</v>
      </c>
      <c r="E263" s="13"/>
      <c r="F263" s="49">
        <v>247</v>
      </c>
      <c r="G263" s="61" t="str">
        <f t="shared" ca="1" si="61"/>
        <v>oel</v>
      </c>
      <c r="H263" s="55"/>
      <c r="I263" s="55"/>
      <c r="J263" s="13"/>
      <c r="K263" s="58">
        <f t="shared" ca="1" si="73"/>
        <v>0</v>
      </c>
      <c r="L263" s="58">
        <f t="shared" ca="1" si="73"/>
        <v>0</v>
      </c>
      <c r="M263" s="58">
        <f t="shared" ca="1" si="73"/>
        <v>0</v>
      </c>
      <c r="N263" s="58">
        <f t="shared" ca="1" si="73"/>
        <v>0</v>
      </c>
      <c r="O263" s="58">
        <f t="shared" ca="1" si="73"/>
        <v>2.8958399295806898</v>
      </c>
      <c r="P263" s="58">
        <f t="shared" ca="1" si="73"/>
        <v>0</v>
      </c>
      <c r="Q263" s="58">
        <f t="shared" ca="1" si="73"/>
        <v>0</v>
      </c>
      <c r="R263" s="58">
        <f t="shared" ca="1" si="73"/>
        <v>0</v>
      </c>
      <c r="S263" s="58">
        <f t="shared" ca="1" si="73"/>
        <v>0</v>
      </c>
      <c r="T263" s="58">
        <f t="shared" ca="1" si="73"/>
        <v>0</v>
      </c>
      <c r="U263" s="58">
        <f t="shared" ca="1" si="73"/>
        <v>0</v>
      </c>
      <c r="V263" s="58"/>
      <c r="W263" s="58">
        <f t="shared" ca="1" si="62"/>
        <v>0</v>
      </c>
      <c r="X263" s="58">
        <f t="shared" ca="1" si="63"/>
        <v>0</v>
      </c>
      <c r="Y263" s="58">
        <f t="shared" ca="1" si="64"/>
        <v>0</v>
      </c>
      <c r="Z263" s="58">
        <f t="shared" ca="1" si="65"/>
        <v>0</v>
      </c>
      <c r="AA263" s="58">
        <f t="shared" ca="1" si="66"/>
        <v>0.35980999469757102</v>
      </c>
      <c r="AB263" s="58">
        <f t="shared" ca="1" si="67"/>
        <v>0</v>
      </c>
      <c r="AC263" s="58">
        <f t="shared" ca="1" si="68"/>
        <v>0</v>
      </c>
      <c r="AD263" s="58">
        <f t="shared" ca="1" si="69"/>
        <v>0</v>
      </c>
      <c r="AE263" s="58">
        <f t="shared" ca="1" si="70"/>
        <v>0</v>
      </c>
      <c r="AF263" s="58">
        <f t="shared" ca="1" si="71"/>
        <v>0</v>
      </c>
      <c r="AG263" s="58">
        <f t="shared" ca="1" si="72"/>
        <v>0</v>
      </c>
      <c r="AH263" s="59"/>
      <c r="AI263" s="60">
        <v>5</v>
      </c>
      <c r="AJ263" s="59">
        <f t="shared" ca="1" si="58"/>
        <v>15</v>
      </c>
    </row>
    <row r="264" spans="1:36" ht="13.8" x14ac:dyDescent="0.3">
      <c r="A264" s="54" t="str">
        <f t="shared" ca="1" si="60"/>
        <v>oel_50_5</v>
      </c>
      <c r="B264" s="54">
        <f t="shared" ca="1" si="60"/>
        <v>2.9116699695587198</v>
      </c>
      <c r="C264" s="54">
        <f t="shared" ca="1" si="60"/>
        <v>1.3631500005721999</v>
      </c>
      <c r="D264" s="54">
        <f t="shared" ca="1" si="60"/>
        <v>2.7817599773407</v>
      </c>
      <c r="E264" s="13"/>
      <c r="F264" s="49">
        <v>248</v>
      </c>
      <c r="G264" s="61" t="str">
        <f t="shared" ca="1" si="61"/>
        <v>oel</v>
      </c>
      <c r="H264" s="55"/>
      <c r="I264" s="55"/>
      <c r="J264" s="13"/>
      <c r="K264" s="58">
        <f t="shared" ca="1" si="73"/>
        <v>0</v>
      </c>
      <c r="L264" s="58">
        <f t="shared" ca="1" si="73"/>
        <v>0</v>
      </c>
      <c r="M264" s="58">
        <f t="shared" ca="1" si="73"/>
        <v>0</v>
      </c>
      <c r="N264" s="58">
        <f t="shared" ca="1" si="73"/>
        <v>0</v>
      </c>
      <c r="O264" s="58">
        <f t="shared" ca="1" si="73"/>
        <v>2.9116699695587198</v>
      </c>
      <c r="P264" s="58">
        <f t="shared" ca="1" si="73"/>
        <v>0</v>
      </c>
      <c r="Q264" s="58">
        <f t="shared" ca="1" si="73"/>
        <v>0</v>
      </c>
      <c r="R264" s="58">
        <f t="shared" ca="1" si="73"/>
        <v>0</v>
      </c>
      <c r="S264" s="58">
        <f t="shared" ca="1" si="73"/>
        <v>0</v>
      </c>
      <c r="T264" s="58">
        <f t="shared" ca="1" si="73"/>
        <v>0</v>
      </c>
      <c r="U264" s="58">
        <f t="shared" ca="1" si="73"/>
        <v>0</v>
      </c>
      <c r="V264" s="58"/>
      <c r="W264" s="58">
        <f t="shared" ca="1" si="62"/>
        <v>0</v>
      </c>
      <c r="X264" s="58">
        <f t="shared" ca="1" si="63"/>
        <v>0</v>
      </c>
      <c r="Y264" s="58">
        <f t="shared" ca="1" si="64"/>
        <v>0</v>
      </c>
      <c r="Z264" s="58">
        <f t="shared" ca="1" si="65"/>
        <v>0</v>
      </c>
      <c r="AA264" s="58">
        <f t="shared" ca="1" si="66"/>
        <v>1.3631500005721999</v>
      </c>
      <c r="AB264" s="58">
        <f t="shared" ca="1" si="67"/>
        <v>0</v>
      </c>
      <c r="AC264" s="58">
        <f t="shared" ca="1" si="68"/>
        <v>0</v>
      </c>
      <c r="AD264" s="58">
        <f t="shared" ca="1" si="69"/>
        <v>0</v>
      </c>
      <c r="AE264" s="58">
        <f t="shared" ca="1" si="70"/>
        <v>0</v>
      </c>
      <c r="AF264" s="58">
        <f t="shared" ca="1" si="71"/>
        <v>0</v>
      </c>
      <c r="AG264" s="58">
        <f t="shared" ca="1" si="72"/>
        <v>0</v>
      </c>
      <c r="AH264" s="59"/>
      <c r="AI264" s="60">
        <v>5</v>
      </c>
      <c r="AJ264" s="59">
        <f t="shared" ca="1" si="58"/>
        <v>15</v>
      </c>
    </row>
    <row r="265" spans="1:36" ht="13.8" x14ac:dyDescent="0.3">
      <c r="A265" s="54" t="str">
        <f t="shared" ca="1" si="60"/>
        <v>tri_51_1</v>
      </c>
      <c r="B265" s="54">
        <f t="shared" ca="1" si="60"/>
        <v>-3.97476005554199</v>
      </c>
      <c r="C265" s="54">
        <f t="shared" ca="1" si="60"/>
        <v>0.41043999791145303</v>
      </c>
      <c r="D265" s="54">
        <f t="shared" ca="1" si="60"/>
        <v>-1.0339499711990401</v>
      </c>
      <c r="E265" s="13"/>
      <c r="F265" s="49">
        <v>249</v>
      </c>
      <c r="G265" s="61" t="str">
        <f t="shared" ca="1" si="61"/>
        <v>tri</v>
      </c>
      <c r="H265" s="55"/>
      <c r="I265" s="55"/>
      <c r="J265" s="13"/>
      <c r="K265" s="58">
        <f t="shared" ca="1" si="73"/>
        <v>0</v>
      </c>
      <c r="L265" s="58">
        <f t="shared" ca="1" si="73"/>
        <v>0</v>
      </c>
      <c r="M265" s="58">
        <f t="shared" ca="1" si="73"/>
        <v>0</v>
      </c>
      <c r="N265" s="58">
        <f t="shared" ca="1" si="73"/>
        <v>0</v>
      </c>
      <c r="O265" s="58">
        <f t="shared" ca="1" si="73"/>
        <v>0</v>
      </c>
      <c r="P265" s="58">
        <f t="shared" ca="1" si="73"/>
        <v>0</v>
      </c>
      <c r="Q265" s="58">
        <f t="shared" ca="1" si="73"/>
        <v>0</v>
      </c>
      <c r="R265" s="58">
        <f t="shared" ca="1" si="73"/>
        <v>0</v>
      </c>
      <c r="S265" s="58">
        <f t="shared" ca="1" si="73"/>
        <v>0</v>
      </c>
      <c r="T265" s="58">
        <f t="shared" ca="1" si="73"/>
        <v>0</v>
      </c>
      <c r="U265" s="58">
        <f t="shared" ca="1" si="73"/>
        <v>-3.97476005554199</v>
      </c>
      <c r="V265" s="58"/>
      <c r="W265" s="58">
        <f t="shared" ca="1" si="62"/>
        <v>0</v>
      </c>
      <c r="X265" s="58">
        <f t="shared" ca="1" si="63"/>
        <v>0</v>
      </c>
      <c r="Y265" s="58">
        <f t="shared" ca="1" si="64"/>
        <v>0</v>
      </c>
      <c r="Z265" s="58">
        <f t="shared" ca="1" si="65"/>
        <v>0</v>
      </c>
      <c r="AA265" s="58">
        <f t="shared" ca="1" si="66"/>
        <v>0</v>
      </c>
      <c r="AB265" s="58">
        <f t="shared" ca="1" si="67"/>
        <v>0</v>
      </c>
      <c r="AC265" s="58">
        <f t="shared" ca="1" si="68"/>
        <v>0</v>
      </c>
      <c r="AD265" s="58">
        <f t="shared" ca="1" si="69"/>
        <v>0</v>
      </c>
      <c r="AE265" s="58">
        <f t="shared" ca="1" si="70"/>
        <v>0</v>
      </c>
      <c r="AF265" s="58">
        <f t="shared" ca="1" si="71"/>
        <v>0</v>
      </c>
      <c r="AG265" s="58">
        <f t="shared" ca="1" si="72"/>
        <v>0.41043999791145303</v>
      </c>
      <c r="AH265" s="59"/>
      <c r="AI265" s="60">
        <v>5</v>
      </c>
      <c r="AJ265" s="59">
        <f t="shared" ca="1" si="58"/>
        <v>15</v>
      </c>
    </row>
    <row r="266" spans="1:36" ht="13.8" x14ac:dyDescent="0.3">
      <c r="A266" s="54" t="str">
        <f t="shared" ca="1" si="60"/>
        <v>tri_51_2</v>
      </c>
      <c r="B266" s="54">
        <f t="shared" ca="1" si="60"/>
        <v>-3.0712099075317401</v>
      </c>
      <c r="C266" s="54">
        <f t="shared" ca="1" si="60"/>
        <v>0.28883999586105302</v>
      </c>
      <c r="D266" s="54">
        <f t="shared" ca="1" si="60"/>
        <v>-1.2410199642181401</v>
      </c>
      <c r="E266" s="13"/>
      <c r="F266" s="49">
        <v>250</v>
      </c>
      <c r="G266" s="61" t="str">
        <f t="shared" ca="1" si="61"/>
        <v>tri</v>
      </c>
      <c r="H266" s="55"/>
      <c r="I266" s="55"/>
      <c r="J266" s="13"/>
      <c r="K266" s="58">
        <f t="shared" ca="1" si="73"/>
        <v>0</v>
      </c>
      <c r="L266" s="58">
        <f t="shared" ca="1" si="73"/>
        <v>0</v>
      </c>
      <c r="M266" s="58">
        <f t="shared" ca="1" si="73"/>
        <v>0</v>
      </c>
      <c r="N266" s="58">
        <f t="shared" ca="1" si="73"/>
        <v>0</v>
      </c>
      <c r="O266" s="58">
        <f t="shared" ca="1" si="73"/>
        <v>0</v>
      </c>
      <c r="P266" s="58">
        <f t="shared" ca="1" si="73"/>
        <v>0</v>
      </c>
      <c r="Q266" s="58">
        <f t="shared" ca="1" si="73"/>
        <v>0</v>
      </c>
      <c r="R266" s="58">
        <f t="shared" ca="1" si="73"/>
        <v>0</v>
      </c>
      <c r="S266" s="58">
        <f t="shared" ca="1" si="73"/>
        <v>0</v>
      </c>
      <c r="T266" s="58">
        <f t="shared" ca="1" si="73"/>
        <v>0</v>
      </c>
      <c r="U266" s="58">
        <f t="shared" ca="1" si="73"/>
        <v>-3.0712099075317401</v>
      </c>
      <c r="V266" s="58"/>
      <c r="W266" s="58">
        <f t="shared" ca="1" si="62"/>
        <v>0</v>
      </c>
      <c r="X266" s="58">
        <f t="shared" ca="1" si="63"/>
        <v>0</v>
      </c>
      <c r="Y266" s="58">
        <f t="shared" ca="1" si="64"/>
        <v>0</v>
      </c>
      <c r="Z266" s="58">
        <f t="shared" ca="1" si="65"/>
        <v>0</v>
      </c>
      <c r="AA266" s="58">
        <f t="shared" ca="1" si="66"/>
        <v>0</v>
      </c>
      <c r="AB266" s="58">
        <f t="shared" ca="1" si="67"/>
        <v>0</v>
      </c>
      <c r="AC266" s="58">
        <f t="shared" ca="1" si="68"/>
        <v>0</v>
      </c>
      <c r="AD266" s="58">
        <f t="shared" ca="1" si="69"/>
        <v>0</v>
      </c>
      <c r="AE266" s="58">
        <f t="shared" ca="1" si="70"/>
        <v>0</v>
      </c>
      <c r="AF266" s="58">
        <f t="shared" ca="1" si="71"/>
        <v>0</v>
      </c>
      <c r="AG266" s="58">
        <f t="shared" ca="1" si="72"/>
        <v>0.28883999586105302</v>
      </c>
      <c r="AH266" s="59"/>
      <c r="AI266" s="60">
        <v>5</v>
      </c>
      <c r="AJ266" s="59">
        <f t="shared" ca="1" si="58"/>
        <v>15</v>
      </c>
    </row>
    <row r="267" spans="1:36" ht="13.8" x14ac:dyDescent="0.3">
      <c r="A267" s="54" t="str">
        <f t="shared" ca="1" si="60"/>
        <v>tri_52_1</v>
      </c>
      <c r="B267" s="54">
        <f t="shared" ca="1" si="60"/>
        <v>-3.9567101001739502</v>
      </c>
      <c r="C267" s="54">
        <f t="shared" ca="1" si="60"/>
        <v>-0.70737999677658103</v>
      </c>
      <c r="D267" s="54">
        <f t="shared" ca="1" si="60"/>
        <v>-0.24681000411510501</v>
      </c>
      <c r="E267" s="13"/>
      <c r="F267" s="49">
        <v>251</v>
      </c>
      <c r="G267" s="61" t="str">
        <f t="shared" ca="1" si="61"/>
        <v>tri</v>
      </c>
      <c r="H267" s="55"/>
      <c r="I267" s="55"/>
      <c r="J267" s="13"/>
      <c r="K267" s="58">
        <f t="shared" ca="1" si="73"/>
        <v>0</v>
      </c>
      <c r="L267" s="58">
        <f t="shared" ca="1" si="73"/>
        <v>0</v>
      </c>
      <c r="M267" s="58">
        <f t="shared" ca="1" si="73"/>
        <v>0</v>
      </c>
      <c r="N267" s="58">
        <f t="shared" ca="1" si="73"/>
        <v>0</v>
      </c>
      <c r="O267" s="58">
        <f t="shared" ca="1" si="73"/>
        <v>0</v>
      </c>
      <c r="P267" s="58">
        <f t="shared" ca="1" si="73"/>
        <v>0</v>
      </c>
      <c r="Q267" s="58">
        <f t="shared" ca="1" si="73"/>
        <v>0</v>
      </c>
      <c r="R267" s="58">
        <f t="shared" ca="1" si="73"/>
        <v>0</v>
      </c>
      <c r="S267" s="58">
        <f t="shared" ca="1" si="73"/>
        <v>0</v>
      </c>
      <c r="T267" s="58">
        <f t="shared" ca="1" si="73"/>
        <v>0</v>
      </c>
      <c r="U267" s="58">
        <f t="shared" ca="1" si="73"/>
        <v>-3.9567101001739502</v>
      </c>
      <c r="V267" s="58"/>
      <c r="W267" s="58">
        <f t="shared" ca="1" si="62"/>
        <v>0</v>
      </c>
      <c r="X267" s="58">
        <f t="shared" ca="1" si="63"/>
        <v>0</v>
      </c>
      <c r="Y267" s="58">
        <f t="shared" ca="1" si="64"/>
        <v>0</v>
      </c>
      <c r="Z267" s="58">
        <f t="shared" ca="1" si="65"/>
        <v>0</v>
      </c>
      <c r="AA267" s="58">
        <f t="shared" ca="1" si="66"/>
        <v>0</v>
      </c>
      <c r="AB267" s="58">
        <f t="shared" ca="1" si="67"/>
        <v>0</v>
      </c>
      <c r="AC267" s="58">
        <f t="shared" ca="1" si="68"/>
        <v>0</v>
      </c>
      <c r="AD267" s="58">
        <f t="shared" ca="1" si="69"/>
        <v>0</v>
      </c>
      <c r="AE267" s="58">
        <f t="shared" ca="1" si="70"/>
        <v>0</v>
      </c>
      <c r="AF267" s="58">
        <f t="shared" ca="1" si="71"/>
        <v>0</v>
      </c>
      <c r="AG267" s="58">
        <f t="shared" ca="1" si="72"/>
        <v>-0.70737999677658103</v>
      </c>
      <c r="AH267" s="59"/>
      <c r="AI267" s="60">
        <v>5</v>
      </c>
      <c r="AJ267" s="59">
        <f t="shared" ca="1" si="58"/>
        <v>15</v>
      </c>
    </row>
    <row r="268" spans="1:36" ht="13.8" x14ac:dyDescent="0.3">
      <c r="A268" s="54" t="str">
        <f t="shared" ca="1" si="60"/>
        <v>tri_52_2</v>
      </c>
      <c r="B268" s="54">
        <f t="shared" ca="1" si="60"/>
        <v>-4.6835598945617702</v>
      </c>
      <c r="C268" s="54">
        <f t="shared" ca="1" si="60"/>
        <v>1.1014100313186601</v>
      </c>
      <c r="D268" s="54">
        <f t="shared" ca="1" si="60"/>
        <v>1.1695699691772501</v>
      </c>
      <c r="E268" s="13"/>
      <c r="F268" s="49">
        <v>252</v>
      </c>
      <c r="G268" s="61" t="str">
        <f t="shared" ca="1" si="61"/>
        <v>tri</v>
      </c>
      <c r="H268" s="55"/>
      <c r="I268" s="55"/>
      <c r="J268" s="13"/>
      <c r="K268" s="58">
        <f t="shared" ca="1" si="73"/>
        <v>0</v>
      </c>
      <c r="L268" s="58">
        <f t="shared" ca="1" si="73"/>
        <v>0</v>
      </c>
      <c r="M268" s="58">
        <f t="shared" ca="1" si="73"/>
        <v>0</v>
      </c>
      <c r="N268" s="58">
        <f t="shared" ca="1" si="73"/>
        <v>0</v>
      </c>
      <c r="O268" s="58">
        <f t="shared" ca="1" si="73"/>
        <v>0</v>
      </c>
      <c r="P268" s="58">
        <f t="shared" ca="1" si="73"/>
        <v>0</v>
      </c>
      <c r="Q268" s="58">
        <f t="shared" ca="1" si="73"/>
        <v>0</v>
      </c>
      <c r="R268" s="58">
        <f t="shared" ca="1" si="73"/>
        <v>0</v>
      </c>
      <c r="S268" s="58">
        <f t="shared" ca="1" si="73"/>
        <v>0</v>
      </c>
      <c r="T268" s="58">
        <f t="shared" ca="1" si="73"/>
        <v>0</v>
      </c>
      <c r="U268" s="58">
        <f t="shared" ca="1" si="73"/>
        <v>-4.6835598945617702</v>
      </c>
      <c r="V268" s="58"/>
      <c r="W268" s="58">
        <f t="shared" ca="1" si="62"/>
        <v>0</v>
      </c>
      <c r="X268" s="58">
        <f t="shared" ca="1" si="63"/>
        <v>0</v>
      </c>
      <c r="Y268" s="58">
        <f t="shared" ca="1" si="64"/>
        <v>0</v>
      </c>
      <c r="Z268" s="58">
        <f t="shared" ca="1" si="65"/>
        <v>0</v>
      </c>
      <c r="AA268" s="58">
        <f t="shared" ca="1" si="66"/>
        <v>0</v>
      </c>
      <c r="AB268" s="58">
        <f t="shared" ca="1" si="67"/>
        <v>0</v>
      </c>
      <c r="AC268" s="58">
        <f t="shared" ca="1" si="68"/>
        <v>0</v>
      </c>
      <c r="AD268" s="58">
        <f t="shared" ca="1" si="69"/>
        <v>0</v>
      </c>
      <c r="AE268" s="58">
        <f t="shared" ca="1" si="70"/>
        <v>0</v>
      </c>
      <c r="AF268" s="58">
        <f t="shared" ca="1" si="71"/>
        <v>0</v>
      </c>
      <c r="AG268" s="58">
        <f t="shared" ca="1" si="72"/>
        <v>1.1014100313186601</v>
      </c>
      <c r="AH268" s="59"/>
      <c r="AI268" s="60">
        <v>5</v>
      </c>
      <c r="AJ268" s="59">
        <f t="shared" ca="1" si="58"/>
        <v>15</v>
      </c>
    </row>
    <row r="269" spans="1:36" ht="13.8" x14ac:dyDescent="0.3">
      <c r="A269" s="54" t="str">
        <f t="shared" ca="1" si="60"/>
        <v>tri_52_3</v>
      </c>
      <c r="B269" s="54">
        <f t="shared" ca="1" si="60"/>
        <v>-2.7463500499725302</v>
      </c>
      <c r="C269" s="54">
        <f t="shared" ca="1" si="60"/>
        <v>-0.37222999334335299</v>
      </c>
      <c r="D269" s="54">
        <f t="shared" ca="1" si="60"/>
        <v>1.08648002147675</v>
      </c>
      <c r="E269" s="13"/>
      <c r="F269" s="49">
        <v>253</v>
      </c>
      <c r="G269" s="61" t="str">
        <f t="shared" ca="1" si="61"/>
        <v>tri</v>
      </c>
      <c r="H269" s="55"/>
      <c r="I269" s="55"/>
      <c r="J269" s="13"/>
      <c r="K269" s="58">
        <f t="shared" ca="1" si="73"/>
        <v>0</v>
      </c>
      <c r="L269" s="58">
        <f t="shared" ca="1" si="73"/>
        <v>0</v>
      </c>
      <c r="M269" s="58">
        <f t="shared" ca="1" si="73"/>
        <v>0</v>
      </c>
      <c r="N269" s="58">
        <f t="shared" ca="1" si="73"/>
        <v>0</v>
      </c>
      <c r="O269" s="58">
        <f t="shared" ca="1" si="73"/>
        <v>0</v>
      </c>
      <c r="P269" s="58">
        <f t="shared" ca="1" si="73"/>
        <v>0</v>
      </c>
      <c r="Q269" s="58">
        <f t="shared" ca="1" si="73"/>
        <v>0</v>
      </c>
      <c r="R269" s="58">
        <f t="shared" ca="1" si="73"/>
        <v>0</v>
      </c>
      <c r="S269" s="58">
        <f t="shared" ca="1" si="73"/>
        <v>0</v>
      </c>
      <c r="T269" s="58">
        <f t="shared" ca="1" si="73"/>
        <v>0</v>
      </c>
      <c r="U269" s="58">
        <f t="shared" ca="1" si="73"/>
        <v>-2.7463500499725302</v>
      </c>
      <c r="V269" s="58"/>
      <c r="W269" s="58">
        <f t="shared" ca="1" si="62"/>
        <v>0</v>
      </c>
      <c r="X269" s="58">
        <f t="shared" ca="1" si="63"/>
        <v>0</v>
      </c>
      <c r="Y269" s="58">
        <f t="shared" ca="1" si="64"/>
        <v>0</v>
      </c>
      <c r="Z269" s="58">
        <f t="shared" ca="1" si="65"/>
        <v>0</v>
      </c>
      <c r="AA269" s="58">
        <f t="shared" ca="1" si="66"/>
        <v>0</v>
      </c>
      <c r="AB269" s="58">
        <f t="shared" ca="1" si="67"/>
        <v>0</v>
      </c>
      <c r="AC269" s="58">
        <f t="shared" ca="1" si="68"/>
        <v>0</v>
      </c>
      <c r="AD269" s="58">
        <f t="shared" ca="1" si="69"/>
        <v>0</v>
      </c>
      <c r="AE269" s="58">
        <f t="shared" ca="1" si="70"/>
        <v>0</v>
      </c>
      <c r="AF269" s="58">
        <f t="shared" ca="1" si="71"/>
        <v>0</v>
      </c>
      <c r="AG269" s="58">
        <f t="shared" ca="1" si="72"/>
        <v>-0.37222999334335299</v>
      </c>
      <c r="AH269" s="59"/>
      <c r="AI269" s="60">
        <v>5</v>
      </c>
      <c r="AJ269" s="59">
        <f t="shared" ca="1" si="58"/>
        <v>15</v>
      </c>
    </row>
    <row r="270" spans="1:36" ht="13.8" x14ac:dyDescent="0.3">
      <c r="A270" s="54" t="str">
        <f t="shared" ca="1" si="60"/>
        <v>tri_52_4</v>
      </c>
      <c r="B270" s="54">
        <f t="shared" ca="1" si="60"/>
        <v>-3.0230801105499299</v>
      </c>
      <c r="C270" s="54">
        <f t="shared" ca="1" si="60"/>
        <v>1.5867899656295801</v>
      </c>
      <c r="D270" s="54">
        <f t="shared" ca="1" si="60"/>
        <v>1.59010994434357</v>
      </c>
      <c r="E270" s="13"/>
      <c r="F270" s="49">
        <v>254</v>
      </c>
      <c r="G270" s="61" t="str">
        <f t="shared" ca="1" si="61"/>
        <v>tri</v>
      </c>
      <c r="H270" s="55"/>
      <c r="I270" s="55"/>
      <c r="J270" s="13"/>
      <c r="K270" s="58">
        <f t="shared" ca="1" si="73"/>
        <v>0</v>
      </c>
      <c r="L270" s="58">
        <f t="shared" ca="1" si="73"/>
        <v>0</v>
      </c>
      <c r="M270" s="58">
        <f t="shared" ref="K270:U293" ca="1" si="74">IF($C$5=1,IF($G270=M$13,$B270,0),IF($H270=M$14,$B270,0))</f>
        <v>0</v>
      </c>
      <c r="N270" s="58">
        <f t="shared" ca="1" si="74"/>
        <v>0</v>
      </c>
      <c r="O270" s="58">
        <f t="shared" ca="1" si="74"/>
        <v>0</v>
      </c>
      <c r="P270" s="58">
        <f t="shared" ca="1" si="74"/>
        <v>0</v>
      </c>
      <c r="Q270" s="58">
        <f t="shared" ca="1" si="74"/>
        <v>0</v>
      </c>
      <c r="R270" s="58">
        <f t="shared" ca="1" si="74"/>
        <v>0</v>
      </c>
      <c r="S270" s="58">
        <f t="shared" ca="1" si="74"/>
        <v>0</v>
      </c>
      <c r="T270" s="58">
        <f t="shared" ca="1" si="74"/>
        <v>0</v>
      </c>
      <c r="U270" s="58">
        <f t="shared" ca="1" si="74"/>
        <v>-3.0230801105499299</v>
      </c>
      <c r="V270" s="58"/>
      <c r="W270" s="58">
        <f t="shared" ca="1" si="62"/>
        <v>0</v>
      </c>
      <c r="X270" s="58">
        <f t="shared" ca="1" si="63"/>
        <v>0</v>
      </c>
      <c r="Y270" s="58">
        <f t="shared" ca="1" si="64"/>
        <v>0</v>
      </c>
      <c r="Z270" s="58">
        <f t="shared" ca="1" si="65"/>
        <v>0</v>
      </c>
      <c r="AA270" s="58">
        <f t="shared" ca="1" si="66"/>
        <v>0</v>
      </c>
      <c r="AB270" s="58">
        <f t="shared" ca="1" si="67"/>
        <v>0</v>
      </c>
      <c r="AC270" s="58">
        <f t="shared" ca="1" si="68"/>
        <v>0</v>
      </c>
      <c r="AD270" s="58">
        <f t="shared" ca="1" si="69"/>
        <v>0</v>
      </c>
      <c r="AE270" s="58">
        <f t="shared" ca="1" si="70"/>
        <v>0</v>
      </c>
      <c r="AF270" s="58">
        <f t="shared" ca="1" si="71"/>
        <v>0</v>
      </c>
      <c r="AG270" s="58">
        <f t="shared" ca="1" si="72"/>
        <v>1.5867899656295801</v>
      </c>
      <c r="AH270" s="59"/>
      <c r="AI270" s="60">
        <v>5</v>
      </c>
      <c r="AJ270" s="59">
        <f t="shared" ca="1" si="58"/>
        <v>15</v>
      </c>
    </row>
    <row r="271" spans="1:36" ht="13.8" x14ac:dyDescent="0.3">
      <c r="A271" s="54" t="str">
        <f t="shared" ca="1" si="60"/>
        <v>tri_52_5</v>
      </c>
      <c r="B271" s="54">
        <f t="shared" ca="1" si="60"/>
        <v>-3.4143099784851101</v>
      </c>
      <c r="C271" s="54">
        <f t="shared" ca="1" si="60"/>
        <v>0.82223999500274703</v>
      </c>
      <c r="D271" s="54">
        <f t="shared" ca="1" si="60"/>
        <v>5.9039998799562503E-2</v>
      </c>
      <c r="E271" s="13"/>
      <c r="F271" s="49">
        <v>255</v>
      </c>
      <c r="G271" s="61" t="str">
        <f t="shared" ca="1" si="61"/>
        <v>tri</v>
      </c>
      <c r="H271" s="55"/>
      <c r="I271" s="55"/>
      <c r="J271" s="13"/>
      <c r="K271" s="58">
        <f t="shared" ca="1" si="74"/>
        <v>0</v>
      </c>
      <c r="L271" s="58">
        <f t="shared" ca="1" si="74"/>
        <v>0</v>
      </c>
      <c r="M271" s="58">
        <f t="shared" ca="1" si="74"/>
        <v>0</v>
      </c>
      <c r="N271" s="58">
        <f t="shared" ca="1" si="74"/>
        <v>0</v>
      </c>
      <c r="O271" s="58">
        <f t="shared" ca="1" si="74"/>
        <v>0</v>
      </c>
      <c r="P271" s="58">
        <f t="shared" ca="1" si="74"/>
        <v>0</v>
      </c>
      <c r="Q271" s="58">
        <f t="shared" ca="1" si="74"/>
        <v>0</v>
      </c>
      <c r="R271" s="58">
        <f t="shared" ca="1" si="74"/>
        <v>0</v>
      </c>
      <c r="S271" s="58">
        <f t="shared" ca="1" si="74"/>
        <v>0</v>
      </c>
      <c r="T271" s="58">
        <f t="shared" ca="1" si="74"/>
        <v>0</v>
      </c>
      <c r="U271" s="58">
        <f t="shared" ca="1" si="74"/>
        <v>-3.4143099784851101</v>
      </c>
      <c r="V271" s="58"/>
      <c r="W271" s="58">
        <f t="shared" ca="1" si="62"/>
        <v>0</v>
      </c>
      <c r="X271" s="58">
        <f t="shared" ca="1" si="63"/>
        <v>0</v>
      </c>
      <c r="Y271" s="58">
        <f t="shared" ca="1" si="64"/>
        <v>0</v>
      </c>
      <c r="Z271" s="58">
        <f t="shared" ca="1" si="65"/>
        <v>0</v>
      </c>
      <c r="AA271" s="58">
        <f t="shared" ca="1" si="66"/>
        <v>0</v>
      </c>
      <c r="AB271" s="58">
        <f t="shared" ca="1" si="67"/>
        <v>0</v>
      </c>
      <c r="AC271" s="58">
        <f t="shared" ca="1" si="68"/>
        <v>0</v>
      </c>
      <c r="AD271" s="58">
        <f t="shared" ca="1" si="69"/>
        <v>0</v>
      </c>
      <c r="AE271" s="58">
        <f t="shared" ca="1" si="70"/>
        <v>0</v>
      </c>
      <c r="AF271" s="58">
        <f t="shared" ca="1" si="71"/>
        <v>0</v>
      </c>
      <c r="AG271" s="58">
        <f t="shared" ca="1" si="72"/>
        <v>0.82223999500274703</v>
      </c>
      <c r="AH271" s="59"/>
      <c r="AI271" s="60">
        <v>5</v>
      </c>
      <c r="AJ271" s="59">
        <f t="shared" ca="1" si="58"/>
        <v>15</v>
      </c>
    </row>
    <row r="272" spans="1:36" ht="13.8" x14ac:dyDescent="0.3">
      <c r="A272" s="54" t="str">
        <f t="shared" ref="A272:D297" ca="1" si="75">INDIRECT($C$4&amp;"!"&amp;ADDRESS(ROW(),COLUMN()))</f>
        <v>tri_53_1</v>
      </c>
      <c r="B272" s="54">
        <f t="shared" ca="1" si="75"/>
        <v>-1.45818996429443</v>
      </c>
      <c r="C272" s="54">
        <f t="shared" ca="1" si="75"/>
        <v>4.1751198768615696</v>
      </c>
      <c r="D272" s="54">
        <f t="shared" ca="1" si="75"/>
        <v>-2.9379999265074699E-2</v>
      </c>
      <c r="E272" s="13"/>
      <c r="F272" s="49">
        <v>256</v>
      </c>
      <c r="G272" s="61" t="str">
        <f t="shared" ca="1" si="61"/>
        <v>tri</v>
      </c>
      <c r="H272" s="55"/>
      <c r="I272" s="55"/>
      <c r="J272" s="13"/>
      <c r="K272" s="58">
        <f t="shared" ca="1" si="74"/>
        <v>0</v>
      </c>
      <c r="L272" s="58">
        <f t="shared" ca="1" si="74"/>
        <v>0</v>
      </c>
      <c r="M272" s="58">
        <f t="shared" ca="1" si="74"/>
        <v>0</v>
      </c>
      <c r="N272" s="58">
        <f t="shared" ca="1" si="74"/>
        <v>0</v>
      </c>
      <c r="O272" s="58">
        <f t="shared" ca="1" si="74"/>
        <v>0</v>
      </c>
      <c r="P272" s="58">
        <f t="shared" ca="1" si="74"/>
        <v>0</v>
      </c>
      <c r="Q272" s="58">
        <f t="shared" ca="1" si="74"/>
        <v>0</v>
      </c>
      <c r="R272" s="58">
        <f t="shared" ca="1" si="74"/>
        <v>0</v>
      </c>
      <c r="S272" s="58">
        <f t="shared" ca="1" si="74"/>
        <v>0</v>
      </c>
      <c r="T272" s="58">
        <f t="shared" ca="1" si="74"/>
        <v>0</v>
      </c>
      <c r="U272" s="58">
        <f t="shared" ca="1" si="74"/>
        <v>-1.45818996429443</v>
      </c>
      <c r="V272" s="58"/>
      <c r="W272" s="58">
        <f t="shared" ca="1" si="62"/>
        <v>0</v>
      </c>
      <c r="X272" s="58">
        <f t="shared" ca="1" si="63"/>
        <v>0</v>
      </c>
      <c r="Y272" s="58">
        <f t="shared" ca="1" si="64"/>
        <v>0</v>
      </c>
      <c r="Z272" s="58">
        <f t="shared" ca="1" si="65"/>
        <v>0</v>
      </c>
      <c r="AA272" s="58">
        <f t="shared" ca="1" si="66"/>
        <v>0</v>
      </c>
      <c r="AB272" s="58">
        <f t="shared" ca="1" si="67"/>
        <v>0</v>
      </c>
      <c r="AC272" s="58">
        <f t="shared" ca="1" si="68"/>
        <v>0</v>
      </c>
      <c r="AD272" s="58">
        <f t="shared" ca="1" si="69"/>
        <v>0</v>
      </c>
      <c r="AE272" s="58">
        <f t="shared" ca="1" si="70"/>
        <v>0</v>
      </c>
      <c r="AF272" s="58">
        <f t="shared" ca="1" si="71"/>
        <v>0</v>
      </c>
      <c r="AG272" s="58">
        <f t="shared" ca="1" si="72"/>
        <v>4.1751198768615696</v>
      </c>
      <c r="AH272" s="59"/>
      <c r="AI272" s="60">
        <v>5</v>
      </c>
      <c r="AJ272" s="59">
        <f t="shared" ca="1" si="58"/>
        <v>15</v>
      </c>
    </row>
    <row r="273" spans="1:36" ht="13.8" x14ac:dyDescent="0.3">
      <c r="A273" s="54" t="str">
        <f t="shared" ca="1" si="75"/>
        <v>tri_53_2</v>
      </c>
      <c r="B273" s="54">
        <f t="shared" ca="1" si="75"/>
        <v>-4.2249898910522496</v>
      </c>
      <c r="C273" s="54">
        <f t="shared" ca="1" si="75"/>
        <v>1.2682700157165501</v>
      </c>
      <c r="D273" s="54">
        <f t="shared" ca="1" si="75"/>
        <v>-0.68150001764297496</v>
      </c>
      <c r="E273" s="13"/>
      <c r="F273" s="49">
        <v>257</v>
      </c>
      <c r="G273" s="61" t="str">
        <f t="shared" ca="1" si="61"/>
        <v>tri</v>
      </c>
      <c r="H273" s="55"/>
      <c r="I273" s="55"/>
      <c r="J273" s="13"/>
      <c r="K273" s="58">
        <f t="shared" ca="1" si="74"/>
        <v>0</v>
      </c>
      <c r="L273" s="58">
        <f t="shared" ca="1" si="74"/>
        <v>0</v>
      </c>
      <c r="M273" s="58">
        <f t="shared" ca="1" si="74"/>
        <v>0</v>
      </c>
      <c r="N273" s="58">
        <f t="shared" ca="1" si="74"/>
        <v>0</v>
      </c>
      <c r="O273" s="58">
        <f t="shared" ca="1" si="74"/>
        <v>0</v>
      </c>
      <c r="P273" s="58">
        <f t="shared" ca="1" si="74"/>
        <v>0</v>
      </c>
      <c r="Q273" s="58">
        <f t="shared" ca="1" si="74"/>
        <v>0</v>
      </c>
      <c r="R273" s="58">
        <f t="shared" ca="1" si="74"/>
        <v>0</v>
      </c>
      <c r="S273" s="58">
        <f t="shared" ca="1" si="74"/>
        <v>0</v>
      </c>
      <c r="T273" s="58">
        <f t="shared" ca="1" si="74"/>
        <v>0</v>
      </c>
      <c r="U273" s="58">
        <f t="shared" ca="1" si="74"/>
        <v>-4.2249898910522496</v>
      </c>
      <c r="V273" s="58"/>
      <c r="W273" s="58">
        <f t="shared" ca="1" si="62"/>
        <v>0</v>
      </c>
      <c r="X273" s="58">
        <f t="shared" ca="1" si="63"/>
        <v>0</v>
      </c>
      <c r="Y273" s="58">
        <f t="shared" ca="1" si="64"/>
        <v>0</v>
      </c>
      <c r="Z273" s="58">
        <f t="shared" ca="1" si="65"/>
        <v>0</v>
      </c>
      <c r="AA273" s="58">
        <f t="shared" ca="1" si="66"/>
        <v>0</v>
      </c>
      <c r="AB273" s="58">
        <f t="shared" ca="1" si="67"/>
        <v>0</v>
      </c>
      <c r="AC273" s="58">
        <f t="shared" ca="1" si="68"/>
        <v>0</v>
      </c>
      <c r="AD273" s="58">
        <f t="shared" ca="1" si="69"/>
        <v>0</v>
      </c>
      <c r="AE273" s="58">
        <f t="shared" ca="1" si="70"/>
        <v>0</v>
      </c>
      <c r="AF273" s="58">
        <f t="shared" ca="1" si="71"/>
        <v>0</v>
      </c>
      <c r="AG273" s="58">
        <f t="shared" ca="1" si="72"/>
        <v>1.2682700157165501</v>
      </c>
      <c r="AH273" s="59"/>
      <c r="AI273" s="60">
        <v>5</v>
      </c>
      <c r="AJ273" s="59">
        <f t="shared" ca="1" si="58"/>
        <v>15</v>
      </c>
    </row>
    <row r="274" spans="1:36" ht="13.8" x14ac:dyDescent="0.3">
      <c r="A274" s="54" t="str">
        <f t="shared" ca="1" si="75"/>
        <v>tri_53_3</v>
      </c>
      <c r="B274" s="54">
        <f t="shared" ca="1" si="75"/>
        <v>-4.1574201583862296</v>
      </c>
      <c r="C274" s="54">
        <f t="shared" ca="1" si="75"/>
        <v>3.3399798870086701</v>
      </c>
      <c r="D274" s="54">
        <f t="shared" ca="1" si="75"/>
        <v>-1.6440800428390501</v>
      </c>
      <c r="E274" s="13"/>
      <c r="F274" s="49">
        <v>258</v>
      </c>
      <c r="G274" s="61" t="str">
        <f t="shared" ca="1" si="61"/>
        <v>tri</v>
      </c>
      <c r="H274" s="55"/>
      <c r="I274" s="55"/>
      <c r="J274" s="13"/>
      <c r="K274" s="58">
        <f t="shared" ca="1" si="74"/>
        <v>0</v>
      </c>
      <c r="L274" s="58">
        <f t="shared" ca="1" si="74"/>
        <v>0</v>
      </c>
      <c r="M274" s="58">
        <f t="shared" ca="1" si="74"/>
        <v>0</v>
      </c>
      <c r="N274" s="58">
        <f t="shared" ca="1" si="74"/>
        <v>0</v>
      </c>
      <c r="O274" s="58">
        <f t="shared" ca="1" si="74"/>
        <v>0</v>
      </c>
      <c r="P274" s="58">
        <f t="shared" ca="1" si="74"/>
        <v>0</v>
      </c>
      <c r="Q274" s="58">
        <f t="shared" ca="1" si="74"/>
        <v>0</v>
      </c>
      <c r="R274" s="58">
        <f t="shared" ca="1" si="74"/>
        <v>0</v>
      </c>
      <c r="S274" s="58">
        <f t="shared" ca="1" si="74"/>
        <v>0</v>
      </c>
      <c r="T274" s="58">
        <f t="shared" ca="1" si="74"/>
        <v>0</v>
      </c>
      <c r="U274" s="58">
        <f t="shared" ca="1" si="74"/>
        <v>-4.1574201583862296</v>
      </c>
      <c r="V274" s="58"/>
      <c r="W274" s="58">
        <f t="shared" ca="1" si="62"/>
        <v>0</v>
      </c>
      <c r="X274" s="58">
        <f t="shared" ca="1" si="63"/>
        <v>0</v>
      </c>
      <c r="Y274" s="58">
        <f t="shared" ca="1" si="64"/>
        <v>0</v>
      </c>
      <c r="Z274" s="58">
        <f t="shared" ca="1" si="65"/>
        <v>0</v>
      </c>
      <c r="AA274" s="58">
        <f t="shared" ca="1" si="66"/>
        <v>0</v>
      </c>
      <c r="AB274" s="58">
        <f t="shared" ca="1" si="67"/>
        <v>0</v>
      </c>
      <c r="AC274" s="58">
        <f t="shared" ca="1" si="68"/>
        <v>0</v>
      </c>
      <c r="AD274" s="58">
        <f t="shared" ca="1" si="69"/>
        <v>0</v>
      </c>
      <c r="AE274" s="58">
        <f t="shared" ca="1" si="70"/>
        <v>0</v>
      </c>
      <c r="AF274" s="58">
        <f t="shared" ca="1" si="71"/>
        <v>0</v>
      </c>
      <c r="AG274" s="58">
        <f t="shared" ca="1" si="72"/>
        <v>3.3399798870086701</v>
      </c>
      <c r="AH274" s="59"/>
      <c r="AI274" s="60">
        <v>5</v>
      </c>
      <c r="AJ274" s="59">
        <f t="shared" ref="AJ274:AJ337" ca="1" si="76">IF($C$5=1,IF(G274&lt;&gt;"",15,0),IF(H274&lt;&gt;"",15,0))</f>
        <v>15</v>
      </c>
    </row>
    <row r="275" spans="1:36" ht="13.8" x14ac:dyDescent="0.3">
      <c r="A275" s="54" t="str">
        <f t="shared" ca="1" si="75"/>
        <v>tri_53_4</v>
      </c>
      <c r="B275" s="54">
        <f t="shared" ca="1" si="75"/>
        <v>-3.6463599205017099</v>
      </c>
      <c r="C275" s="54">
        <f t="shared" ca="1" si="75"/>
        <v>2.4880499839782702</v>
      </c>
      <c r="D275" s="54">
        <f t="shared" ca="1" si="75"/>
        <v>-1.0181599855423</v>
      </c>
      <c r="E275" s="13"/>
      <c r="F275" s="49">
        <v>259</v>
      </c>
      <c r="G275" s="61" t="str">
        <f t="shared" ca="1" si="61"/>
        <v>tri</v>
      </c>
      <c r="H275" s="55"/>
      <c r="I275" s="55"/>
      <c r="J275" s="13"/>
      <c r="K275" s="58">
        <f t="shared" ca="1" si="74"/>
        <v>0</v>
      </c>
      <c r="L275" s="58">
        <f t="shared" ca="1" si="74"/>
        <v>0</v>
      </c>
      <c r="M275" s="58">
        <f t="shared" ca="1" si="74"/>
        <v>0</v>
      </c>
      <c r="N275" s="58">
        <f t="shared" ca="1" si="74"/>
        <v>0</v>
      </c>
      <c r="O275" s="58">
        <f t="shared" ca="1" si="74"/>
        <v>0</v>
      </c>
      <c r="P275" s="58">
        <f t="shared" ca="1" si="74"/>
        <v>0</v>
      </c>
      <c r="Q275" s="58">
        <f t="shared" ca="1" si="74"/>
        <v>0</v>
      </c>
      <c r="R275" s="58">
        <f t="shared" ca="1" si="74"/>
        <v>0</v>
      </c>
      <c r="S275" s="58">
        <f t="shared" ca="1" si="74"/>
        <v>0</v>
      </c>
      <c r="T275" s="58">
        <f t="shared" ca="1" si="74"/>
        <v>0</v>
      </c>
      <c r="U275" s="58">
        <f t="shared" ca="1" si="74"/>
        <v>-3.6463599205017099</v>
      </c>
      <c r="V275" s="58"/>
      <c r="W275" s="58">
        <f t="shared" ca="1" si="62"/>
        <v>0</v>
      </c>
      <c r="X275" s="58">
        <f t="shared" ca="1" si="63"/>
        <v>0</v>
      </c>
      <c r="Y275" s="58">
        <f t="shared" ca="1" si="64"/>
        <v>0</v>
      </c>
      <c r="Z275" s="58">
        <f t="shared" ca="1" si="65"/>
        <v>0</v>
      </c>
      <c r="AA275" s="58">
        <f t="shared" ca="1" si="66"/>
        <v>0</v>
      </c>
      <c r="AB275" s="58">
        <f t="shared" ca="1" si="67"/>
        <v>0</v>
      </c>
      <c r="AC275" s="58">
        <f t="shared" ca="1" si="68"/>
        <v>0</v>
      </c>
      <c r="AD275" s="58">
        <f t="shared" ca="1" si="69"/>
        <v>0</v>
      </c>
      <c r="AE275" s="58">
        <f t="shared" ca="1" si="70"/>
        <v>0</v>
      </c>
      <c r="AF275" s="58">
        <f t="shared" ca="1" si="71"/>
        <v>0</v>
      </c>
      <c r="AG275" s="58">
        <f t="shared" ca="1" si="72"/>
        <v>2.4880499839782702</v>
      </c>
      <c r="AH275" s="59"/>
      <c r="AI275" s="60">
        <v>5</v>
      </c>
      <c r="AJ275" s="59">
        <f t="shared" ca="1" si="76"/>
        <v>15</v>
      </c>
    </row>
    <row r="276" spans="1:36" ht="13.8" x14ac:dyDescent="0.3">
      <c r="A276" s="54" t="str">
        <f t="shared" ca="1" si="75"/>
        <v>tri_53_5</v>
      </c>
      <c r="B276" s="54">
        <f t="shared" ca="1" si="75"/>
        <v>-4.4099497795104998</v>
      </c>
      <c r="C276" s="54">
        <f t="shared" ca="1" si="75"/>
        <v>2.5881700515747101</v>
      </c>
      <c r="D276" s="54">
        <f t="shared" ca="1" si="75"/>
        <v>-1.59672999382019</v>
      </c>
      <c r="E276" s="13"/>
      <c r="F276" s="49">
        <v>260</v>
      </c>
      <c r="G276" s="61" t="str">
        <f t="shared" ca="1" si="61"/>
        <v>tri</v>
      </c>
      <c r="H276" s="55"/>
      <c r="I276" s="55"/>
      <c r="J276" s="13"/>
      <c r="K276" s="58">
        <f t="shared" ca="1" si="74"/>
        <v>0</v>
      </c>
      <c r="L276" s="58">
        <f t="shared" ca="1" si="74"/>
        <v>0</v>
      </c>
      <c r="M276" s="58">
        <f t="shared" ca="1" si="74"/>
        <v>0</v>
      </c>
      <c r="N276" s="58">
        <f t="shared" ca="1" si="74"/>
        <v>0</v>
      </c>
      <c r="O276" s="58">
        <f t="shared" ca="1" si="74"/>
        <v>0</v>
      </c>
      <c r="P276" s="58">
        <f t="shared" ca="1" si="74"/>
        <v>0</v>
      </c>
      <c r="Q276" s="58">
        <f t="shared" ca="1" si="74"/>
        <v>0</v>
      </c>
      <c r="R276" s="58">
        <f t="shared" ca="1" si="74"/>
        <v>0</v>
      </c>
      <c r="S276" s="58">
        <f t="shared" ca="1" si="74"/>
        <v>0</v>
      </c>
      <c r="T276" s="58">
        <f t="shared" ca="1" si="74"/>
        <v>0</v>
      </c>
      <c r="U276" s="58">
        <f t="shared" ca="1" si="74"/>
        <v>-4.4099497795104998</v>
      </c>
      <c r="V276" s="58"/>
      <c r="W276" s="58">
        <f t="shared" ca="1" si="62"/>
        <v>0</v>
      </c>
      <c r="X276" s="58">
        <f t="shared" ca="1" si="63"/>
        <v>0</v>
      </c>
      <c r="Y276" s="58">
        <f t="shared" ca="1" si="64"/>
        <v>0</v>
      </c>
      <c r="Z276" s="58">
        <f t="shared" ca="1" si="65"/>
        <v>0</v>
      </c>
      <c r="AA276" s="58">
        <f t="shared" ca="1" si="66"/>
        <v>0</v>
      </c>
      <c r="AB276" s="58">
        <f t="shared" ca="1" si="67"/>
        <v>0</v>
      </c>
      <c r="AC276" s="58">
        <f t="shared" ca="1" si="68"/>
        <v>0</v>
      </c>
      <c r="AD276" s="58">
        <f t="shared" ca="1" si="69"/>
        <v>0</v>
      </c>
      <c r="AE276" s="58">
        <f t="shared" ca="1" si="70"/>
        <v>0</v>
      </c>
      <c r="AF276" s="58">
        <f t="shared" ca="1" si="71"/>
        <v>0</v>
      </c>
      <c r="AG276" s="58">
        <f t="shared" ca="1" si="72"/>
        <v>2.5881700515747101</v>
      </c>
      <c r="AH276" s="59"/>
      <c r="AI276" s="60">
        <v>5</v>
      </c>
      <c r="AJ276" s="59">
        <f t="shared" ca="1" si="76"/>
        <v>15</v>
      </c>
    </row>
    <row r="277" spans="1:36" ht="13.8" x14ac:dyDescent="0.3">
      <c r="A277" s="54" t="str">
        <f t="shared" ca="1" si="75"/>
        <v>tri_54_1</v>
      </c>
      <c r="B277" s="54">
        <f t="shared" ca="1" si="75"/>
        <v>-3.4679200649261501</v>
      </c>
      <c r="C277" s="54">
        <f t="shared" ca="1" si="75"/>
        <v>1.3629499673843399</v>
      </c>
      <c r="D277" s="54">
        <f t="shared" ca="1" si="75"/>
        <v>0.132080003619194</v>
      </c>
      <c r="E277" s="13"/>
      <c r="F277" s="49">
        <v>261</v>
      </c>
      <c r="G277" s="61" t="str">
        <f t="shared" ca="1" si="61"/>
        <v>tri</v>
      </c>
      <c r="H277" s="55"/>
      <c r="I277" s="55"/>
      <c r="J277" s="13"/>
      <c r="K277" s="58">
        <f t="shared" ca="1" si="74"/>
        <v>0</v>
      </c>
      <c r="L277" s="58">
        <f t="shared" ca="1" si="74"/>
        <v>0</v>
      </c>
      <c r="M277" s="58">
        <f t="shared" ca="1" si="74"/>
        <v>0</v>
      </c>
      <c r="N277" s="58">
        <f t="shared" ca="1" si="74"/>
        <v>0</v>
      </c>
      <c r="O277" s="58">
        <f t="shared" ca="1" si="74"/>
        <v>0</v>
      </c>
      <c r="P277" s="58">
        <f t="shared" ca="1" si="74"/>
        <v>0</v>
      </c>
      <c r="Q277" s="58">
        <f t="shared" ca="1" si="74"/>
        <v>0</v>
      </c>
      <c r="R277" s="58">
        <f t="shared" ca="1" si="74"/>
        <v>0</v>
      </c>
      <c r="S277" s="58">
        <f t="shared" ca="1" si="74"/>
        <v>0</v>
      </c>
      <c r="T277" s="58">
        <f t="shared" ca="1" si="74"/>
        <v>0</v>
      </c>
      <c r="U277" s="58">
        <f t="shared" ca="1" si="74"/>
        <v>-3.4679200649261501</v>
      </c>
      <c r="V277" s="58"/>
      <c r="W277" s="58">
        <f t="shared" ca="1" si="62"/>
        <v>0</v>
      </c>
      <c r="X277" s="58">
        <f t="shared" ca="1" si="63"/>
        <v>0</v>
      </c>
      <c r="Y277" s="58">
        <f t="shared" ca="1" si="64"/>
        <v>0</v>
      </c>
      <c r="Z277" s="58">
        <f t="shared" ca="1" si="65"/>
        <v>0</v>
      </c>
      <c r="AA277" s="58">
        <f t="shared" ca="1" si="66"/>
        <v>0</v>
      </c>
      <c r="AB277" s="58">
        <f t="shared" ca="1" si="67"/>
        <v>0</v>
      </c>
      <c r="AC277" s="58">
        <f t="shared" ca="1" si="68"/>
        <v>0</v>
      </c>
      <c r="AD277" s="58">
        <f t="shared" ca="1" si="69"/>
        <v>0</v>
      </c>
      <c r="AE277" s="58">
        <f t="shared" ca="1" si="70"/>
        <v>0</v>
      </c>
      <c r="AF277" s="58">
        <f t="shared" ca="1" si="71"/>
        <v>0</v>
      </c>
      <c r="AG277" s="58">
        <f t="shared" ca="1" si="72"/>
        <v>1.3629499673843399</v>
      </c>
      <c r="AH277" s="59"/>
      <c r="AI277" s="60">
        <v>5</v>
      </c>
      <c r="AJ277" s="59">
        <f t="shared" ca="1" si="76"/>
        <v>15</v>
      </c>
    </row>
    <row r="278" spans="1:36" ht="13.8" x14ac:dyDescent="0.3">
      <c r="A278" s="54" t="str">
        <f t="shared" ca="1" si="75"/>
        <v>tri_54_2</v>
      </c>
      <c r="B278" s="54">
        <f t="shared" ca="1" si="75"/>
        <v>-2.41286993026733</v>
      </c>
      <c r="C278" s="54">
        <f t="shared" ca="1" si="75"/>
        <v>2.6706399917602499</v>
      </c>
      <c r="D278" s="54">
        <f t="shared" ca="1" si="75"/>
        <v>0.21170000731944999</v>
      </c>
      <c r="E278" s="13"/>
      <c r="F278" s="49">
        <v>262</v>
      </c>
      <c r="G278" s="61" t="str">
        <f t="shared" ca="1" si="61"/>
        <v>tri</v>
      </c>
      <c r="H278" s="55"/>
      <c r="I278" s="55"/>
      <c r="J278" s="13"/>
      <c r="K278" s="58">
        <f t="shared" ca="1" si="74"/>
        <v>0</v>
      </c>
      <c r="L278" s="58">
        <f t="shared" ca="1" si="74"/>
        <v>0</v>
      </c>
      <c r="M278" s="58">
        <f t="shared" ca="1" si="74"/>
        <v>0</v>
      </c>
      <c r="N278" s="58">
        <f t="shared" ca="1" si="74"/>
        <v>0</v>
      </c>
      <c r="O278" s="58">
        <f t="shared" ca="1" si="74"/>
        <v>0</v>
      </c>
      <c r="P278" s="58">
        <f t="shared" ca="1" si="74"/>
        <v>0</v>
      </c>
      <c r="Q278" s="58">
        <f t="shared" ca="1" si="74"/>
        <v>0</v>
      </c>
      <c r="R278" s="58">
        <f t="shared" ca="1" si="74"/>
        <v>0</v>
      </c>
      <c r="S278" s="58">
        <f t="shared" ca="1" si="74"/>
        <v>0</v>
      </c>
      <c r="T278" s="58">
        <f t="shared" ca="1" si="74"/>
        <v>0</v>
      </c>
      <c r="U278" s="58">
        <f t="shared" ca="1" si="74"/>
        <v>-2.41286993026733</v>
      </c>
      <c r="V278" s="58"/>
      <c r="W278" s="58">
        <f t="shared" ca="1" si="62"/>
        <v>0</v>
      </c>
      <c r="X278" s="58">
        <f t="shared" ca="1" si="63"/>
        <v>0</v>
      </c>
      <c r="Y278" s="58">
        <f t="shared" ca="1" si="64"/>
        <v>0</v>
      </c>
      <c r="Z278" s="58">
        <f t="shared" ca="1" si="65"/>
        <v>0</v>
      </c>
      <c r="AA278" s="58">
        <f t="shared" ca="1" si="66"/>
        <v>0</v>
      </c>
      <c r="AB278" s="58">
        <f t="shared" ca="1" si="67"/>
        <v>0</v>
      </c>
      <c r="AC278" s="58">
        <f t="shared" ca="1" si="68"/>
        <v>0</v>
      </c>
      <c r="AD278" s="58">
        <f t="shared" ca="1" si="69"/>
        <v>0</v>
      </c>
      <c r="AE278" s="58">
        <f t="shared" ca="1" si="70"/>
        <v>0</v>
      </c>
      <c r="AF278" s="58">
        <f t="shared" ca="1" si="71"/>
        <v>0</v>
      </c>
      <c r="AG278" s="58">
        <f t="shared" ca="1" si="72"/>
        <v>2.6706399917602499</v>
      </c>
      <c r="AH278" s="59"/>
      <c r="AI278" s="60">
        <v>5</v>
      </c>
      <c r="AJ278" s="59">
        <f t="shared" ca="1" si="76"/>
        <v>15</v>
      </c>
    </row>
    <row r="279" spans="1:36" ht="13.8" x14ac:dyDescent="0.3">
      <c r="A279" s="54" t="str">
        <f t="shared" ca="1" si="75"/>
        <v>tri_54_3</v>
      </c>
      <c r="B279" s="54">
        <f t="shared" ca="1" si="75"/>
        <v>-4.65396976470947</v>
      </c>
      <c r="C279" s="54">
        <f t="shared" ca="1" si="75"/>
        <v>-0.35148999094963101</v>
      </c>
      <c r="D279" s="54">
        <f t="shared" ca="1" si="75"/>
        <v>1.41146004199982</v>
      </c>
      <c r="E279" s="13"/>
      <c r="F279" s="49">
        <v>263</v>
      </c>
      <c r="G279" s="61" t="str">
        <f t="shared" ca="1" si="61"/>
        <v>tri</v>
      </c>
      <c r="H279" s="55"/>
      <c r="I279" s="55"/>
      <c r="J279" s="13"/>
      <c r="K279" s="58">
        <f t="shared" ca="1" si="74"/>
        <v>0</v>
      </c>
      <c r="L279" s="58">
        <f t="shared" ca="1" si="74"/>
        <v>0</v>
      </c>
      <c r="M279" s="58">
        <f t="shared" ca="1" si="74"/>
        <v>0</v>
      </c>
      <c r="N279" s="58">
        <f t="shared" ca="1" si="74"/>
        <v>0</v>
      </c>
      <c r="O279" s="58">
        <f t="shared" ca="1" si="74"/>
        <v>0</v>
      </c>
      <c r="P279" s="58">
        <f t="shared" ca="1" si="74"/>
        <v>0</v>
      </c>
      <c r="Q279" s="58">
        <f t="shared" ca="1" si="74"/>
        <v>0</v>
      </c>
      <c r="R279" s="58">
        <f t="shared" ca="1" si="74"/>
        <v>0</v>
      </c>
      <c r="S279" s="58">
        <f t="shared" ca="1" si="74"/>
        <v>0</v>
      </c>
      <c r="T279" s="58">
        <f t="shared" ca="1" si="74"/>
        <v>0</v>
      </c>
      <c r="U279" s="58">
        <f t="shared" ca="1" si="74"/>
        <v>-4.65396976470947</v>
      </c>
      <c r="V279" s="58"/>
      <c r="W279" s="58">
        <f t="shared" ca="1" si="62"/>
        <v>0</v>
      </c>
      <c r="X279" s="58">
        <f t="shared" ca="1" si="63"/>
        <v>0</v>
      </c>
      <c r="Y279" s="58">
        <f t="shared" ca="1" si="64"/>
        <v>0</v>
      </c>
      <c r="Z279" s="58">
        <f t="shared" ca="1" si="65"/>
        <v>0</v>
      </c>
      <c r="AA279" s="58">
        <f t="shared" ca="1" si="66"/>
        <v>0</v>
      </c>
      <c r="AB279" s="58">
        <f t="shared" ca="1" si="67"/>
        <v>0</v>
      </c>
      <c r="AC279" s="58">
        <f t="shared" ca="1" si="68"/>
        <v>0</v>
      </c>
      <c r="AD279" s="58">
        <f t="shared" ca="1" si="69"/>
        <v>0</v>
      </c>
      <c r="AE279" s="58">
        <f t="shared" ca="1" si="70"/>
        <v>0</v>
      </c>
      <c r="AF279" s="58">
        <f t="shared" ca="1" si="71"/>
        <v>0</v>
      </c>
      <c r="AG279" s="58">
        <f t="shared" ca="1" si="72"/>
        <v>-0.35148999094963101</v>
      </c>
      <c r="AH279" s="59"/>
      <c r="AI279" s="60">
        <v>5</v>
      </c>
      <c r="AJ279" s="59">
        <f t="shared" ca="1" si="76"/>
        <v>15</v>
      </c>
    </row>
    <row r="280" spans="1:36" ht="13.8" x14ac:dyDescent="0.3">
      <c r="A280" s="54" t="str">
        <f t="shared" ca="1" si="75"/>
        <v>tri_54_4</v>
      </c>
      <c r="B280" s="54">
        <f t="shared" ca="1" si="75"/>
        <v>-3.2419700622558598</v>
      </c>
      <c r="C280" s="54">
        <f t="shared" ca="1" si="75"/>
        <v>0.180109992623329</v>
      </c>
      <c r="D280" s="54">
        <f t="shared" ca="1" si="75"/>
        <v>1.63182997703552</v>
      </c>
      <c r="E280" s="13"/>
      <c r="F280" s="49">
        <v>264</v>
      </c>
      <c r="G280" s="61" t="str">
        <f t="shared" ca="1" si="61"/>
        <v>tri</v>
      </c>
      <c r="H280" s="55"/>
      <c r="I280" s="55"/>
      <c r="J280" s="13"/>
      <c r="K280" s="58">
        <f t="shared" ca="1" si="74"/>
        <v>0</v>
      </c>
      <c r="L280" s="58">
        <f t="shared" ca="1" si="74"/>
        <v>0</v>
      </c>
      <c r="M280" s="58">
        <f t="shared" ca="1" si="74"/>
        <v>0</v>
      </c>
      <c r="N280" s="58">
        <f t="shared" ca="1" si="74"/>
        <v>0</v>
      </c>
      <c r="O280" s="58">
        <f t="shared" ca="1" si="74"/>
        <v>0</v>
      </c>
      <c r="P280" s="58">
        <f t="shared" ca="1" si="74"/>
        <v>0</v>
      </c>
      <c r="Q280" s="58">
        <f t="shared" ca="1" si="74"/>
        <v>0</v>
      </c>
      <c r="R280" s="58">
        <f t="shared" ca="1" si="74"/>
        <v>0</v>
      </c>
      <c r="S280" s="58">
        <f t="shared" ca="1" si="74"/>
        <v>0</v>
      </c>
      <c r="T280" s="58">
        <f t="shared" ca="1" si="74"/>
        <v>0</v>
      </c>
      <c r="U280" s="58">
        <f t="shared" ca="1" si="74"/>
        <v>-3.2419700622558598</v>
      </c>
      <c r="V280" s="58"/>
      <c r="W280" s="58">
        <f t="shared" ca="1" si="62"/>
        <v>0</v>
      </c>
      <c r="X280" s="58">
        <f t="shared" ca="1" si="63"/>
        <v>0</v>
      </c>
      <c r="Y280" s="58">
        <f t="shared" ca="1" si="64"/>
        <v>0</v>
      </c>
      <c r="Z280" s="58">
        <f t="shared" ca="1" si="65"/>
        <v>0</v>
      </c>
      <c r="AA280" s="58">
        <f t="shared" ca="1" si="66"/>
        <v>0</v>
      </c>
      <c r="AB280" s="58">
        <f t="shared" ca="1" si="67"/>
        <v>0</v>
      </c>
      <c r="AC280" s="58">
        <f t="shared" ca="1" si="68"/>
        <v>0</v>
      </c>
      <c r="AD280" s="58">
        <f t="shared" ca="1" si="69"/>
        <v>0</v>
      </c>
      <c r="AE280" s="58">
        <f t="shared" ca="1" si="70"/>
        <v>0</v>
      </c>
      <c r="AF280" s="58">
        <f t="shared" ca="1" si="71"/>
        <v>0</v>
      </c>
      <c r="AG280" s="58">
        <f t="shared" ca="1" si="72"/>
        <v>0.180109992623329</v>
      </c>
      <c r="AH280" s="59"/>
      <c r="AI280" s="60">
        <v>5</v>
      </c>
      <c r="AJ280" s="59">
        <f t="shared" ca="1" si="76"/>
        <v>15</v>
      </c>
    </row>
    <row r="281" spans="1:36" ht="13.8" x14ac:dyDescent="0.3">
      <c r="A281" s="54" t="str">
        <f t="shared" ca="1" si="75"/>
        <v>tri_54_5</v>
      </c>
      <c r="B281" s="54">
        <f t="shared" ca="1" si="75"/>
        <v>-2.9917399883270299</v>
      </c>
      <c r="C281" s="54">
        <f t="shared" ca="1" si="75"/>
        <v>0.90999001264572099</v>
      </c>
      <c r="D281" s="54">
        <f t="shared" ca="1" si="75"/>
        <v>0.975929975509644</v>
      </c>
      <c r="E281" s="13"/>
      <c r="F281" s="49">
        <v>265</v>
      </c>
      <c r="G281" s="61" t="str">
        <f t="shared" ca="1" si="61"/>
        <v>tri</v>
      </c>
      <c r="H281" s="55"/>
      <c r="I281" s="55"/>
      <c r="J281" s="13"/>
      <c r="K281" s="58">
        <f t="shared" ca="1" si="74"/>
        <v>0</v>
      </c>
      <c r="L281" s="58">
        <f t="shared" ca="1" si="74"/>
        <v>0</v>
      </c>
      <c r="M281" s="58">
        <f t="shared" ca="1" si="74"/>
        <v>0</v>
      </c>
      <c r="N281" s="58">
        <f t="shared" ca="1" si="74"/>
        <v>0</v>
      </c>
      <c r="O281" s="58">
        <f t="shared" ca="1" si="74"/>
        <v>0</v>
      </c>
      <c r="P281" s="58">
        <f t="shared" ca="1" si="74"/>
        <v>0</v>
      </c>
      <c r="Q281" s="58">
        <f t="shared" ca="1" si="74"/>
        <v>0</v>
      </c>
      <c r="R281" s="58">
        <f t="shared" ca="1" si="74"/>
        <v>0</v>
      </c>
      <c r="S281" s="58">
        <f t="shared" ca="1" si="74"/>
        <v>0</v>
      </c>
      <c r="T281" s="58">
        <f t="shared" ca="1" si="74"/>
        <v>0</v>
      </c>
      <c r="U281" s="58">
        <f t="shared" ca="1" si="74"/>
        <v>-2.9917399883270299</v>
      </c>
      <c r="V281" s="58"/>
      <c r="W281" s="58">
        <f t="shared" ca="1" si="62"/>
        <v>0</v>
      </c>
      <c r="X281" s="58">
        <f t="shared" ca="1" si="63"/>
        <v>0</v>
      </c>
      <c r="Y281" s="58">
        <f t="shared" ca="1" si="64"/>
        <v>0</v>
      </c>
      <c r="Z281" s="58">
        <f t="shared" ca="1" si="65"/>
        <v>0</v>
      </c>
      <c r="AA281" s="58">
        <f t="shared" ca="1" si="66"/>
        <v>0</v>
      </c>
      <c r="AB281" s="58">
        <f t="shared" ca="1" si="67"/>
        <v>0</v>
      </c>
      <c r="AC281" s="58">
        <f t="shared" ca="1" si="68"/>
        <v>0</v>
      </c>
      <c r="AD281" s="58">
        <f t="shared" ca="1" si="69"/>
        <v>0</v>
      </c>
      <c r="AE281" s="58">
        <f t="shared" ca="1" si="70"/>
        <v>0</v>
      </c>
      <c r="AF281" s="58">
        <f t="shared" ca="1" si="71"/>
        <v>0</v>
      </c>
      <c r="AG281" s="58">
        <f t="shared" ca="1" si="72"/>
        <v>0.90999001264572099</v>
      </c>
      <c r="AH281" s="59"/>
      <c r="AI281" s="60">
        <v>5</v>
      </c>
      <c r="AJ281" s="59">
        <f t="shared" ca="1" si="76"/>
        <v>15</v>
      </c>
    </row>
    <row r="282" spans="1:36" ht="13.8" x14ac:dyDescent="0.3">
      <c r="A282" s="54" t="str">
        <f t="shared" ca="1" si="75"/>
        <v>tri_55_1</v>
      </c>
      <c r="B282" s="54">
        <f t="shared" ca="1" si="75"/>
        <v>-3.1001100540161102</v>
      </c>
      <c r="C282" s="54">
        <f t="shared" ca="1" si="75"/>
        <v>4.2639799118042001</v>
      </c>
      <c r="D282" s="54">
        <f t="shared" ca="1" si="75"/>
        <v>0.363559991121292</v>
      </c>
      <c r="E282" s="13"/>
      <c r="F282" s="49">
        <v>266</v>
      </c>
      <c r="G282" s="61" t="str">
        <f t="shared" ca="1" si="61"/>
        <v>tri</v>
      </c>
      <c r="H282" s="55"/>
      <c r="I282" s="55"/>
      <c r="J282" s="13"/>
      <c r="K282" s="58">
        <f t="shared" ca="1" si="74"/>
        <v>0</v>
      </c>
      <c r="L282" s="58">
        <f t="shared" ca="1" si="74"/>
        <v>0</v>
      </c>
      <c r="M282" s="58">
        <f t="shared" ca="1" si="74"/>
        <v>0</v>
      </c>
      <c r="N282" s="58">
        <f t="shared" ca="1" si="74"/>
        <v>0</v>
      </c>
      <c r="O282" s="58">
        <f t="shared" ca="1" si="74"/>
        <v>0</v>
      </c>
      <c r="P282" s="58">
        <f t="shared" ca="1" si="74"/>
        <v>0</v>
      </c>
      <c r="Q282" s="58">
        <f t="shared" ca="1" si="74"/>
        <v>0</v>
      </c>
      <c r="R282" s="58">
        <f t="shared" ca="1" si="74"/>
        <v>0</v>
      </c>
      <c r="S282" s="58">
        <f t="shared" ca="1" si="74"/>
        <v>0</v>
      </c>
      <c r="T282" s="58">
        <f t="shared" ca="1" si="74"/>
        <v>0</v>
      </c>
      <c r="U282" s="58">
        <f t="shared" ca="1" si="74"/>
        <v>-3.1001100540161102</v>
      </c>
      <c r="V282" s="58"/>
      <c r="W282" s="58">
        <f t="shared" ca="1" si="62"/>
        <v>0</v>
      </c>
      <c r="X282" s="58">
        <f t="shared" ca="1" si="63"/>
        <v>0</v>
      </c>
      <c r="Y282" s="58">
        <f t="shared" ca="1" si="64"/>
        <v>0</v>
      </c>
      <c r="Z282" s="58">
        <f t="shared" ca="1" si="65"/>
        <v>0</v>
      </c>
      <c r="AA282" s="58">
        <f t="shared" ca="1" si="66"/>
        <v>0</v>
      </c>
      <c r="AB282" s="58">
        <f t="shared" ca="1" si="67"/>
        <v>0</v>
      </c>
      <c r="AC282" s="58">
        <f t="shared" ca="1" si="68"/>
        <v>0</v>
      </c>
      <c r="AD282" s="58">
        <f t="shared" ca="1" si="69"/>
        <v>0</v>
      </c>
      <c r="AE282" s="58">
        <f t="shared" ca="1" si="70"/>
        <v>0</v>
      </c>
      <c r="AF282" s="58">
        <f t="shared" ca="1" si="71"/>
        <v>0</v>
      </c>
      <c r="AG282" s="58">
        <f t="shared" ca="1" si="72"/>
        <v>4.2639799118042001</v>
      </c>
      <c r="AH282" s="59"/>
      <c r="AI282" s="60">
        <v>5</v>
      </c>
      <c r="AJ282" s="59">
        <f t="shared" ca="1" si="76"/>
        <v>15</v>
      </c>
    </row>
    <row r="283" spans="1:36" ht="13.8" x14ac:dyDescent="0.3">
      <c r="A283" s="54" t="str">
        <f t="shared" ca="1" si="75"/>
        <v>tri_55_2</v>
      </c>
      <c r="B283" s="54">
        <f t="shared" ca="1" si="75"/>
        <v>-3.9366500377654998</v>
      </c>
      <c r="C283" s="54">
        <f t="shared" ca="1" si="75"/>
        <v>3.02604007720947</v>
      </c>
      <c r="D283" s="54">
        <f t="shared" ca="1" si="75"/>
        <v>5.0349999219179202E-2</v>
      </c>
      <c r="E283" s="13"/>
      <c r="F283" s="49">
        <v>267</v>
      </c>
      <c r="G283" s="61" t="str">
        <f t="shared" ca="1" si="61"/>
        <v>tri</v>
      </c>
      <c r="H283" s="55"/>
      <c r="I283" s="55"/>
      <c r="J283" s="13"/>
      <c r="K283" s="58">
        <f t="shared" ca="1" si="74"/>
        <v>0</v>
      </c>
      <c r="L283" s="58">
        <f t="shared" ca="1" si="74"/>
        <v>0</v>
      </c>
      <c r="M283" s="58">
        <f t="shared" ca="1" si="74"/>
        <v>0</v>
      </c>
      <c r="N283" s="58">
        <f t="shared" ca="1" si="74"/>
        <v>0</v>
      </c>
      <c r="O283" s="58">
        <f t="shared" ca="1" si="74"/>
        <v>0</v>
      </c>
      <c r="P283" s="58">
        <f t="shared" ca="1" si="74"/>
        <v>0</v>
      </c>
      <c r="Q283" s="58">
        <f t="shared" ca="1" si="74"/>
        <v>0</v>
      </c>
      <c r="R283" s="58">
        <f t="shared" ca="1" si="74"/>
        <v>0</v>
      </c>
      <c r="S283" s="58">
        <f t="shared" ca="1" si="74"/>
        <v>0</v>
      </c>
      <c r="T283" s="58">
        <f t="shared" ca="1" si="74"/>
        <v>0</v>
      </c>
      <c r="U283" s="58">
        <f t="shared" ca="1" si="74"/>
        <v>-3.9366500377654998</v>
      </c>
      <c r="V283" s="58"/>
      <c r="W283" s="58">
        <f t="shared" ca="1" si="62"/>
        <v>0</v>
      </c>
      <c r="X283" s="58">
        <f t="shared" ca="1" si="63"/>
        <v>0</v>
      </c>
      <c r="Y283" s="58">
        <f t="shared" ca="1" si="64"/>
        <v>0</v>
      </c>
      <c r="Z283" s="58">
        <f t="shared" ca="1" si="65"/>
        <v>0</v>
      </c>
      <c r="AA283" s="58">
        <f t="shared" ca="1" si="66"/>
        <v>0</v>
      </c>
      <c r="AB283" s="58">
        <f t="shared" ca="1" si="67"/>
        <v>0</v>
      </c>
      <c r="AC283" s="58">
        <f t="shared" ca="1" si="68"/>
        <v>0</v>
      </c>
      <c r="AD283" s="58">
        <f t="shared" ca="1" si="69"/>
        <v>0</v>
      </c>
      <c r="AE283" s="58">
        <f t="shared" ca="1" si="70"/>
        <v>0</v>
      </c>
      <c r="AF283" s="58">
        <f t="shared" ca="1" si="71"/>
        <v>0</v>
      </c>
      <c r="AG283" s="58">
        <f t="shared" ca="1" si="72"/>
        <v>3.02604007720947</v>
      </c>
      <c r="AH283" s="59"/>
      <c r="AI283" s="60">
        <v>5</v>
      </c>
      <c r="AJ283" s="59">
        <f t="shared" ca="1" si="76"/>
        <v>15</v>
      </c>
    </row>
    <row r="284" spans="1:36" ht="13.8" x14ac:dyDescent="0.3">
      <c r="A284" s="54" t="str">
        <f t="shared" ca="1" si="75"/>
        <v>tri_55_3</v>
      </c>
      <c r="B284" s="54">
        <f t="shared" ca="1" si="75"/>
        <v>-1.7868900299072299</v>
      </c>
      <c r="C284" s="54">
        <f t="shared" ca="1" si="75"/>
        <v>4.1672101020812997</v>
      </c>
      <c r="D284" s="54">
        <f t="shared" ca="1" si="75"/>
        <v>0.99444001913070701</v>
      </c>
      <c r="E284" s="13"/>
      <c r="F284" s="49">
        <v>268</v>
      </c>
      <c r="G284" s="61" t="str">
        <f t="shared" ca="1" si="61"/>
        <v>tri</v>
      </c>
      <c r="H284" s="55"/>
      <c r="I284" s="55"/>
      <c r="J284" s="13"/>
      <c r="K284" s="58">
        <f t="shared" ca="1" si="74"/>
        <v>0</v>
      </c>
      <c r="L284" s="58">
        <f t="shared" ca="1" si="74"/>
        <v>0</v>
      </c>
      <c r="M284" s="58">
        <f t="shared" ca="1" si="74"/>
        <v>0</v>
      </c>
      <c r="N284" s="58">
        <f t="shared" ca="1" si="74"/>
        <v>0</v>
      </c>
      <c r="O284" s="58">
        <f t="shared" ca="1" si="74"/>
        <v>0</v>
      </c>
      <c r="P284" s="58">
        <f t="shared" ca="1" si="74"/>
        <v>0</v>
      </c>
      <c r="Q284" s="58">
        <f t="shared" ca="1" si="74"/>
        <v>0</v>
      </c>
      <c r="R284" s="58">
        <f t="shared" ca="1" si="74"/>
        <v>0</v>
      </c>
      <c r="S284" s="58">
        <f t="shared" ca="1" si="74"/>
        <v>0</v>
      </c>
      <c r="T284" s="58">
        <f t="shared" ca="1" si="74"/>
        <v>0</v>
      </c>
      <c r="U284" s="58">
        <f t="shared" ca="1" si="74"/>
        <v>-1.7868900299072299</v>
      </c>
      <c r="V284" s="58"/>
      <c r="W284" s="58">
        <f t="shared" ca="1" si="62"/>
        <v>0</v>
      </c>
      <c r="X284" s="58">
        <f t="shared" ca="1" si="63"/>
        <v>0</v>
      </c>
      <c r="Y284" s="58">
        <f t="shared" ca="1" si="64"/>
        <v>0</v>
      </c>
      <c r="Z284" s="58">
        <f t="shared" ca="1" si="65"/>
        <v>0</v>
      </c>
      <c r="AA284" s="58">
        <f t="shared" ca="1" si="66"/>
        <v>0</v>
      </c>
      <c r="AB284" s="58">
        <f t="shared" ca="1" si="67"/>
        <v>0</v>
      </c>
      <c r="AC284" s="58">
        <f t="shared" ca="1" si="68"/>
        <v>0</v>
      </c>
      <c r="AD284" s="58">
        <f t="shared" ca="1" si="69"/>
        <v>0</v>
      </c>
      <c r="AE284" s="58">
        <f t="shared" ca="1" si="70"/>
        <v>0</v>
      </c>
      <c r="AF284" s="58">
        <f t="shared" ca="1" si="71"/>
        <v>0</v>
      </c>
      <c r="AG284" s="58">
        <f t="shared" ca="1" si="72"/>
        <v>4.1672101020812997</v>
      </c>
      <c r="AH284" s="59"/>
      <c r="AI284" s="60">
        <v>5</v>
      </c>
      <c r="AJ284" s="59">
        <f t="shared" ca="1" si="76"/>
        <v>15</v>
      </c>
    </row>
    <row r="285" spans="1:36" ht="13.8" x14ac:dyDescent="0.3">
      <c r="A285" s="54" t="str">
        <f t="shared" ca="1" si="75"/>
        <v>tri_55_4</v>
      </c>
      <c r="B285" s="54">
        <f t="shared" ca="1" si="75"/>
        <v>-2.80122995376587</v>
      </c>
      <c r="C285" s="54">
        <f t="shared" ca="1" si="75"/>
        <v>3.87867999076843</v>
      </c>
      <c r="D285" s="54">
        <f t="shared" ca="1" si="75"/>
        <v>-0.78903001546859697</v>
      </c>
      <c r="E285" s="13"/>
      <c r="F285" s="49">
        <v>269</v>
      </c>
      <c r="G285" s="61" t="str">
        <f t="shared" ca="1" si="61"/>
        <v>tri</v>
      </c>
      <c r="H285" s="55"/>
      <c r="I285" s="55"/>
      <c r="J285" s="13"/>
      <c r="K285" s="58">
        <f t="shared" ca="1" si="74"/>
        <v>0</v>
      </c>
      <c r="L285" s="58">
        <f t="shared" ca="1" si="74"/>
        <v>0</v>
      </c>
      <c r="M285" s="58">
        <f t="shared" ca="1" si="74"/>
        <v>0</v>
      </c>
      <c r="N285" s="58">
        <f t="shared" ca="1" si="74"/>
        <v>0</v>
      </c>
      <c r="O285" s="58">
        <f t="shared" ca="1" si="74"/>
        <v>0</v>
      </c>
      <c r="P285" s="58">
        <f t="shared" ca="1" si="74"/>
        <v>0</v>
      </c>
      <c r="Q285" s="58">
        <f t="shared" ca="1" si="74"/>
        <v>0</v>
      </c>
      <c r="R285" s="58">
        <f t="shared" ca="1" si="74"/>
        <v>0</v>
      </c>
      <c r="S285" s="58">
        <f t="shared" ca="1" si="74"/>
        <v>0</v>
      </c>
      <c r="T285" s="58">
        <f t="shared" ca="1" si="74"/>
        <v>0</v>
      </c>
      <c r="U285" s="58">
        <f t="shared" ca="1" si="74"/>
        <v>-2.80122995376587</v>
      </c>
      <c r="V285" s="58"/>
      <c r="W285" s="58">
        <f t="shared" ca="1" si="62"/>
        <v>0</v>
      </c>
      <c r="X285" s="58">
        <f t="shared" ca="1" si="63"/>
        <v>0</v>
      </c>
      <c r="Y285" s="58">
        <f t="shared" ca="1" si="64"/>
        <v>0</v>
      </c>
      <c r="Z285" s="58">
        <f t="shared" ca="1" si="65"/>
        <v>0</v>
      </c>
      <c r="AA285" s="58">
        <f t="shared" ca="1" si="66"/>
        <v>0</v>
      </c>
      <c r="AB285" s="58">
        <f t="shared" ca="1" si="67"/>
        <v>0</v>
      </c>
      <c r="AC285" s="58">
        <f t="shared" ca="1" si="68"/>
        <v>0</v>
      </c>
      <c r="AD285" s="58">
        <f t="shared" ca="1" si="69"/>
        <v>0</v>
      </c>
      <c r="AE285" s="58">
        <f t="shared" ca="1" si="70"/>
        <v>0</v>
      </c>
      <c r="AF285" s="58">
        <f t="shared" ca="1" si="71"/>
        <v>0</v>
      </c>
      <c r="AG285" s="58">
        <f t="shared" ca="1" si="72"/>
        <v>3.87867999076843</v>
      </c>
      <c r="AH285" s="59"/>
      <c r="AI285" s="60">
        <v>5</v>
      </c>
      <c r="AJ285" s="59">
        <f t="shared" ca="1" si="76"/>
        <v>15</v>
      </c>
    </row>
    <row r="286" spans="1:36" ht="13.8" x14ac:dyDescent="0.3">
      <c r="A286" s="54" t="str">
        <f t="shared" ca="1" si="75"/>
        <v>tri_55_5</v>
      </c>
      <c r="B286" s="54">
        <f t="shared" ca="1" si="75"/>
        <v>-2.58434009552002</v>
      </c>
      <c r="C286" s="54">
        <f t="shared" ca="1" si="75"/>
        <v>2.7163999080657999</v>
      </c>
      <c r="D286" s="54">
        <f t="shared" ca="1" si="75"/>
        <v>0.45647999644279502</v>
      </c>
      <c r="E286" s="13"/>
      <c r="F286" s="49">
        <v>270</v>
      </c>
      <c r="G286" s="61" t="str">
        <f t="shared" ca="1" si="61"/>
        <v>tri</v>
      </c>
      <c r="H286" s="55"/>
      <c r="I286" s="55"/>
      <c r="J286" s="13"/>
      <c r="K286" s="58">
        <f t="shared" ca="1" si="74"/>
        <v>0</v>
      </c>
      <c r="L286" s="58">
        <f t="shared" ca="1" si="74"/>
        <v>0</v>
      </c>
      <c r="M286" s="58">
        <f t="shared" ca="1" si="74"/>
        <v>0</v>
      </c>
      <c r="N286" s="58">
        <f t="shared" ca="1" si="74"/>
        <v>0</v>
      </c>
      <c r="O286" s="58">
        <f t="shared" ca="1" si="74"/>
        <v>0</v>
      </c>
      <c r="P286" s="58">
        <f t="shared" ca="1" si="74"/>
        <v>0</v>
      </c>
      <c r="Q286" s="58">
        <f t="shared" ca="1" si="74"/>
        <v>0</v>
      </c>
      <c r="R286" s="58">
        <f t="shared" ca="1" si="74"/>
        <v>0</v>
      </c>
      <c r="S286" s="58">
        <f t="shared" ca="1" si="74"/>
        <v>0</v>
      </c>
      <c r="T286" s="58">
        <f t="shared" ca="1" si="74"/>
        <v>0</v>
      </c>
      <c r="U286" s="58">
        <f t="shared" ca="1" si="74"/>
        <v>-2.58434009552002</v>
      </c>
      <c r="V286" s="58"/>
      <c r="W286" s="58">
        <f t="shared" ca="1" si="62"/>
        <v>0</v>
      </c>
      <c r="X286" s="58">
        <f t="shared" ca="1" si="63"/>
        <v>0</v>
      </c>
      <c r="Y286" s="58">
        <f t="shared" ca="1" si="64"/>
        <v>0</v>
      </c>
      <c r="Z286" s="58">
        <f t="shared" ca="1" si="65"/>
        <v>0</v>
      </c>
      <c r="AA286" s="58">
        <f t="shared" ca="1" si="66"/>
        <v>0</v>
      </c>
      <c r="AB286" s="58">
        <f t="shared" ca="1" si="67"/>
        <v>0</v>
      </c>
      <c r="AC286" s="58">
        <f t="shared" ca="1" si="68"/>
        <v>0</v>
      </c>
      <c r="AD286" s="58">
        <f t="shared" ca="1" si="69"/>
        <v>0</v>
      </c>
      <c r="AE286" s="58">
        <f t="shared" ca="1" si="70"/>
        <v>0</v>
      </c>
      <c r="AF286" s="58">
        <f t="shared" ca="1" si="71"/>
        <v>0</v>
      </c>
      <c r="AG286" s="58">
        <f t="shared" ca="1" si="72"/>
        <v>2.7163999080657999</v>
      </c>
      <c r="AH286" s="59"/>
      <c r="AI286" s="60">
        <v>5</v>
      </c>
      <c r="AJ286" s="59">
        <f t="shared" ca="1" si="76"/>
        <v>15</v>
      </c>
    </row>
    <row r="287" spans="1:36" ht="13.8" x14ac:dyDescent="0.3">
      <c r="A287" s="54" t="str">
        <f t="shared" ca="1" si="75"/>
        <v>tri_56_1</v>
      </c>
      <c r="B287" s="54">
        <f t="shared" ca="1" si="75"/>
        <v>-2.2544200420379599</v>
      </c>
      <c r="C287" s="54">
        <f t="shared" ca="1" si="75"/>
        <v>0.46154001355171198</v>
      </c>
      <c r="D287" s="54">
        <f t="shared" ca="1" si="75"/>
        <v>0.1458899974823</v>
      </c>
      <c r="E287" s="13"/>
      <c r="F287" s="49">
        <v>271</v>
      </c>
      <c r="G287" s="61" t="str">
        <f t="shared" ca="1" si="61"/>
        <v>tri</v>
      </c>
      <c r="H287" s="55"/>
      <c r="I287" s="55"/>
      <c r="J287" s="13"/>
      <c r="K287" s="58">
        <f t="shared" ca="1" si="74"/>
        <v>0</v>
      </c>
      <c r="L287" s="58">
        <f t="shared" ca="1" si="74"/>
        <v>0</v>
      </c>
      <c r="M287" s="58">
        <f t="shared" ca="1" si="74"/>
        <v>0</v>
      </c>
      <c r="N287" s="58">
        <f t="shared" ca="1" si="74"/>
        <v>0</v>
      </c>
      <c r="O287" s="58">
        <f t="shared" ca="1" si="74"/>
        <v>0</v>
      </c>
      <c r="P287" s="58">
        <f t="shared" ca="1" si="74"/>
        <v>0</v>
      </c>
      <c r="Q287" s="58">
        <f t="shared" ca="1" si="74"/>
        <v>0</v>
      </c>
      <c r="R287" s="58">
        <f t="shared" ca="1" si="74"/>
        <v>0</v>
      </c>
      <c r="S287" s="58">
        <f t="shared" ca="1" si="74"/>
        <v>0</v>
      </c>
      <c r="T287" s="58">
        <f t="shared" ca="1" si="74"/>
        <v>0</v>
      </c>
      <c r="U287" s="58">
        <f t="shared" ca="1" si="74"/>
        <v>-2.2544200420379599</v>
      </c>
      <c r="V287" s="58"/>
      <c r="W287" s="58">
        <f t="shared" ca="1" si="62"/>
        <v>0</v>
      </c>
      <c r="X287" s="58">
        <f t="shared" ca="1" si="63"/>
        <v>0</v>
      </c>
      <c r="Y287" s="58">
        <f t="shared" ca="1" si="64"/>
        <v>0</v>
      </c>
      <c r="Z287" s="58">
        <f t="shared" ca="1" si="65"/>
        <v>0</v>
      </c>
      <c r="AA287" s="58">
        <f t="shared" ca="1" si="66"/>
        <v>0</v>
      </c>
      <c r="AB287" s="58">
        <f t="shared" ca="1" si="67"/>
        <v>0</v>
      </c>
      <c r="AC287" s="58">
        <f t="shared" ca="1" si="68"/>
        <v>0</v>
      </c>
      <c r="AD287" s="58">
        <f t="shared" ca="1" si="69"/>
        <v>0</v>
      </c>
      <c r="AE287" s="58">
        <f t="shared" ca="1" si="70"/>
        <v>0</v>
      </c>
      <c r="AF287" s="58">
        <f t="shared" ca="1" si="71"/>
        <v>0</v>
      </c>
      <c r="AG287" s="58">
        <f t="shared" ca="1" si="72"/>
        <v>0.46154001355171198</v>
      </c>
      <c r="AH287" s="59"/>
      <c r="AI287" s="60">
        <v>5</v>
      </c>
      <c r="AJ287" s="59">
        <f t="shared" ca="1" si="76"/>
        <v>15</v>
      </c>
    </row>
    <row r="288" spans="1:36" ht="13.8" x14ac:dyDescent="0.3">
      <c r="A288" s="54" t="str">
        <f t="shared" ca="1" si="75"/>
        <v>tri_56_2</v>
      </c>
      <c r="B288" s="54">
        <f t="shared" ca="1" si="75"/>
        <v>-2.3367400169372599</v>
      </c>
      <c r="C288" s="54">
        <f t="shared" ca="1" si="75"/>
        <v>1.1292300224304199</v>
      </c>
      <c r="D288" s="54">
        <f t="shared" ca="1" si="75"/>
        <v>1.0119999647140501</v>
      </c>
      <c r="E288" s="13"/>
      <c r="F288" s="49">
        <v>272</v>
      </c>
      <c r="G288" s="61" t="str">
        <f t="shared" ca="1" si="61"/>
        <v>tri</v>
      </c>
      <c r="H288" s="55"/>
      <c r="I288" s="55"/>
      <c r="J288" s="13"/>
      <c r="K288" s="58">
        <f t="shared" ca="1" si="74"/>
        <v>0</v>
      </c>
      <c r="L288" s="58">
        <f t="shared" ca="1" si="74"/>
        <v>0</v>
      </c>
      <c r="M288" s="58">
        <f t="shared" ca="1" si="74"/>
        <v>0</v>
      </c>
      <c r="N288" s="58">
        <f t="shared" ca="1" si="74"/>
        <v>0</v>
      </c>
      <c r="O288" s="58">
        <f t="shared" ca="1" si="74"/>
        <v>0</v>
      </c>
      <c r="P288" s="58">
        <f t="shared" ca="1" si="74"/>
        <v>0</v>
      </c>
      <c r="Q288" s="58">
        <f t="shared" ca="1" si="74"/>
        <v>0</v>
      </c>
      <c r="R288" s="58">
        <f t="shared" ca="1" si="74"/>
        <v>0</v>
      </c>
      <c r="S288" s="58">
        <f t="shared" ca="1" si="74"/>
        <v>0</v>
      </c>
      <c r="T288" s="58">
        <f t="shared" ca="1" si="74"/>
        <v>0</v>
      </c>
      <c r="U288" s="58">
        <f t="shared" ca="1" si="74"/>
        <v>-2.3367400169372599</v>
      </c>
      <c r="V288" s="58"/>
      <c r="W288" s="58">
        <f t="shared" ca="1" si="62"/>
        <v>0</v>
      </c>
      <c r="X288" s="58">
        <f t="shared" ca="1" si="63"/>
        <v>0</v>
      </c>
      <c r="Y288" s="58">
        <f t="shared" ca="1" si="64"/>
        <v>0</v>
      </c>
      <c r="Z288" s="58">
        <f t="shared" ca="1" si="65"/>
        <v>0</v>
      </c>
      <c r="AA288" s="58">
        <f t="shared" ca="1" si="66"/>
        <v>0</v>
      </c>
      <c r="AB288" s="58">
        <f t="shared" ca="1" si="67"/>
        <v>0</v>
      </c>
      <c r="AC288" s="58">
        <f t="shared" ca="1" si="68"/>
        <v>0</v>
      </c>
      <c r="AD288" s="58">
        <f t="shared" ca="1" si="69"/>
        <v>0</v>
      </c>
      <c r="AE288" s="58">
        <f t="shared" ca="1" si="70"/>
        <v>0</v>
      </c>
      <c r="AF288" s="58">
        <f t="shared" ca="1" si="71"/>
        <v>0</v>
      </c>
      <c r="AG288" s="58">
        <f t="shared" ca="1" si="72"/>
        <v>1.1292300224304199</v>
      </c>
      <c r="AH288" s="59"/>
      <c r="AI288" s="60">
        <v>5</v>
      </c>
      <c r="AJ288" s="59">
        <f t="shared" ca="1" si="76"/>
        <v>15</v>
      </c>
    </row>
    <row r="289" spans="1:36" ht="13.8" x14ac:dyDescent="0.3">
      <c r="A289" s="54" t="str">
        <f t="shared" ca="1" si="75"/>
        <v>tri_56_3</v>
      </c>
      <c r="B289" s="54">
        <f t="shared" ca="1" si="75"/>
        <v>-1.03922998905182</v>
      </c>
      <c r="C289" s="54">
        <f t="shared" ca="1" si="75"/>
        <v>0.54579001665115401</v>
      </c>
      <c r="D289" s="54">
        <f t="shared" ca="1" si="75"/>
        <v>0.10383000224828701</v>
      </c>
      <c r="E289" s="13"/>
      <c r="F289" s="49">
        <v>273</v>
      </c>
      <c r="G289" s="61" t="str">
        <f t="shared" ca="1" si="61"/>
        <v>tri</v>
      </c>
      <c r="H289" s="55"/>
      <c r="I289" s="55"/>
      <c r="J289" s="13"/>
      <c r="K289" s="58">
        <f t="shared" ca="1" si="74"/>
        <v>0</v>
      </c>
      <c r="L289" s="58">
        <f t="shared" ca="1" si="74"/>
        <v>0</v>
      </c>
      <c r="M289" s="58">
        <f t="shared" ca="1" si="74"/>
        <v>0</v>
      </c>
      <c r="N289" s="58">
        <f t="shared" ca="1" si="74"/>
        <v>0</v>
      </c>
      <c r="O289" s="58">
        <f t="shared" ca="1" si="74"/>
        <v>0</v>
      </c>
      <c r="P289" s="58">
        <f t="shared" ca="1" si="74"/>
        <v>0</v>
      </c>
      <c r="Q289" s="58">
        <f t="shared" ca="1" si="74"/>
        <v>0</v>
      </c>
      <c r="R289" s="58">
        <f t="shared" ca="1" si="74"/>
        <v>0</v>
      </c>
      <c r="S289" s="58">
        <f t="shared" ca="1" si="74"/>
        <v>0</v>
      </c>
      <c r="T289" s="58">
        <f t="shared" ca="1" si="74"/>
        <v>0</v>
      </c>
      <c r="U289" s="58">
        <f t="shared" ca="1" si="74"/>
        <v>-1.03922998905182</v>
      </c>
      <c r="V289" s="58"/>
      <c r="W289" s="58">
        <f t="shared" ca="1" si="62"/>
        <v>0</v>
      </c>
      <c r="X289" s="58">
        <f t="shared" ca="1" si="63"/>
        <v>0</v>
      </c>
      <c r="Y289" s="58">
        <f t="shared" ca="1" si="64"/>
        <v>0</v>
      </c>
      <c r="Z289" s="58">
        <f t="shared" ca="1" si="65"/>
        <v>0</v>
      </c>
      <c r="AA289" s="58">
        <f t="shared" ca="1" si="66"/>
        <v>0</v>
      </c>
      <c r="AB289" s="58">
        <f t="shared" ca="1" si="67"/>
        <v>0</v>
      </c>
      <c r="AC289" s="58">
        <f t="shared" ca="1" si="68"/>
        <v>0</v>
      </c>
      <c r="AD289" s="58">
        <f t="shared" ca="1" si="69"/>
        <v>0</v>
      </c>
      <c r="AE289" s="58">
        <f t="shared" ca="1" si="70"/>
        <v>0</v>
      </c>
      <c r="AF289" s="58">
        <f t="shared" ca="1" si="71"/>
        <v>0</v>
      </c>
      <c r="AG289" s="58">
        <f t="shared" ca="1" si="72"/>
        <v>0.54579001665115401</v>
      </c>
      <c r="AH289" s="59"/>
      <c r="AI289" s="60">
        <v>5</v>
      </c>
      <c r="AJ289" s="59">
        <f t="shared" ca="1" si="76"/>
        <v>15</v>
      </c>
    </row>
    <row r="290" spans="1:36" ht="13.8" x14ac:dyDescent="0.3">
      <c r="A290" s="54" t="str">
        <f t="shared" ca="1" si="75"/>
        <v>tri_56_4</v>
      </c>
      <c r="B290" s="54">
        <f t="shared" ca="1" si="75"/>
        <v>-2.3505499362945601</v>
      </c>
      <c r="C290" s="54">
        <f t="shared" ca="1" si="75"/>
        <v>-0.78609001636505105</v>
      </c>
      <c r="D290" s="54">
        <f t="shared" ca="1" si="75"/>
        <v>-0.31749999523162797</v>
      </c>
      <c r="E290" s="13"/>
      <c r="F290" s="49">
        <v>274</v>
      </c>
      <c r="G290" s="61" t="str">
        <f t="shared" ca="1" si="61"/>
        <v>tri</v>
      </c>
      <c r="H290" s="55"/>
      <c r="I290" s="55"/>
      <c r="J290" s="13"/>
      <c r="K290" s="58">
        <f t="shared" ca="1" si="74"/>
        <v>0</v>
      </c>
      <c r="L290" s="58">
        <f t="shared" ca="1" si="74"/>
        <v>0</v>
      </c>
      <c r="M290" s="58">
        <f t="shared" ca="1" si="74"/>
        <v>0</v>
      </c>
      <c r="N290" s="58">
        <f t="shared" ca="1" si="74"/>
        <v>0</v>
      </c>
      <c r="O290" s="58">
        <f t="shared" ca="1" si="74"/>
        <v>0</v>
      </c>
      <c r="P290" s="58">
        <f t="shared" ca="1" si="74"/>
        <v>0</v>
      </c>
      <c r="Q290" s="58">
        <f t="shared" ca="1" si="74"/>
        <v>0</v>
      </c>
      <c r="R290" s="58">
        <f t="shared" ca="1" si="74"/>
        <v>0</v>
      </c>
      <c r="S290" s="58">
        <f t="shared" ca="1" si="74"/>
        <v>0</v>
      </c>
      <c r="T290" s="58">
        <f t="shared" ca="1" si="74"/>
        <v>0</v>
      </c>
      <c r="U290" s="58">
        <f t="shared" ca="1" si="74"/>
        <v>-2.3505499362945601</v>
      </c>
      <c r="V290" s="58"/>
      <c r="W290" s="58">
        <f t="shared" ca="1" si="62"/>
        <v>0</v>
      </c>
      <c r="X290" s="58">
        <f t="shared" ca="1" si="63"/>
        <v>0</v>
      </c>
      <c r="Y290" s="58">
        <f t="shared" ca="1" si="64"/>
        <v>0</v>
      </c>
      <c r="Z290" s="58">
        <f t="shared" ca="1" si="65"/>
        <v>0</v>
      </c>
      <c r="AA290" s="58">
        <f t="shared" ca="1" si="66"/>
        <v>0</v>
      </c>
      <c r="AB290" s="58">
        <f t="shared" ca="1" si="67"/>
        <v>0</v>
      </c>
      <c r="AC290" s="58">
        <f t="shared" ca="1" si="68"/>
        <v>0</v>
      </c>
      <c r="AD290" s="58">
        <f t="shared" ca="1" si="69"/>
        <v>0</v>
      </c>
      <c r="AE290" s="58">
        <f t="shared" ca="1" si="70"/>
        <v>0</v>
      </c>
      <c r="AF290" s="58">
        <f t="shared" ca="1" si="71"/>
        <v>0</v>
      </c>
      <c r="AG290" s="58">
        <f t="shared" ca="1" si="72"/>
        <v>-0.78609001636505105</v>
      </c>
      <c r="AH290" s="59"/>
      <c r="AI290" s="60">
        <v>5</v>
      </c>
      <c r="AJ290" s="59">
        <f t="shared" ca="1" si="76"/>
        <v>15</v>
      </c>
    </row>
    <row r="291" spans="1:36" ht="13.8" x14ac:dyDescent="0.3">
      <c r="A291" s="54" t="str">
        <f t="shared" ca="1" si="75"/>
        <v>tri_56_5</v>
      </c>
      <c r="B291" s="54">
        <f t="shared" ca="1" si="75"/>
        <v>-5.2231698036193803</v>
      </c>
      <c r="C291" s="54">
        <f t="shared" ca="1" si="75"/>
        <v>-0.15704999864101399</v>
      </c>
      <c r="D291" s="54">
        <f t="shared" ca="1" si="75"/>
        <v>-1.0983799695968599</v>
      </c>
      <c r="E291" s="13"/>
      <c r="F291" s="49">
        <v>275</v>
      </c>
      <c r="G291" s="61" t="str">
        <f t="shared" ca="1" si="61"/>
        <v>tri</v>
      </c>
      <c r="H291" s="55"/>
      <c r="I291" s="55"/>
      <c r="J291" s="13"/>
      <c r="K291" s="58">
        <f t="shared" ca="1" si="74"/>
        <v>0</v>
      </c>
      <c r="L291" s="58">
        <f t="shared" ca="1" si="74"/>
        <v>0</v>
      </c>
      <c r="M291" s="58">
        <f t="shared" ca="1" si="74"/>
        <v>0</v>
      </c>
      <c r="N291" s="58">
        <f t="shared" ca="1" si="74"/>
        <v>0</v>
      </c>
      <c r="O291" s="58">
        <f t="shared" ca="1" si="74"/>
        <v>0</v>
      </c>
      <c r="P291" s="58">
        <f t="shared" ca="1" si="74"/>
        <v>0</v>
      </c>
      <c r="Q291" s="58">
        <f t="shared" ca="1" si="74"/>
        <v>0</v>
      </c>
      <c r="R291" s="58">
        <f t="shared" ca="1" si="74"/>
        <v>0</v>
      </c>
      <c r="S291" s="58">
        <f t="shared" ca="1" si="74"/>
        <v>0</v>
      </c>
      <c r="T291" s="58">
        <f t="shared" ca="1" si="74"/>
        <v>0</v>
      </c>
      <c r="U291" s="58">
        <f t="shared" ca="1" si="74"/>
        <v>-5.2231698036193803</v>
      </c>
      <c r="V291" s="58"/>
      <c r="W291" s="58">
        <f t="shared" ca="1" si="62"/>
        <v>0</v>
      </c>
      <c r="X291" s="58">
        <f t="shared" ca="1" si="63"/>
        <v>0</v>
      </c>
      <c r="Y291" s="58">
        <f t="shared" ca="1" si="64"/>
        <v>0</v>
      </c>
      <c r="Z291" s="58">
        <f t="shared" ca="1" si="65"/>
        <v>0</v>
      </c>
      <c r="AA291" s="58">
        <f t="shared" ca="1" si="66"/>
        <v>0</v>
      </c>
      <c r="AB291" s="58">
        <f t="shared" ca="1" si="67"/>
        <v>0</v>
      </c>
      <c r="AC291" s="58">
        <f t="shared" ca="1" si="68"/>
        <v>0</v>
      </c>
      <c r="AD291" s="58">
        <f t="shared" ca="1" si="69"/>
        <v>0</v>
      </c>
      <c r="AE291" s="58">
        <f t="shared" ca="1" si="70"/>
        <v>0</v>
      </c>
      <c r="AF291" s="58">
        <f t="shared" ca="1" si="71"/>
        <v>0</v>
      </c>
      <c r="AG291" s="58">
        <f t="shared" ca="1" si="72"/>
        <v>-0.15704999864101399</v>
      </c>
      <c r="AH291" s="59"/>
      <c r="AI291" s="60">
        <v>5</v>
      </c>
      <c r="AJ291" s="59">
        <f t="shared" ca="1" si="76"/>
        <v>15</v>
      </c>
    </row>
    <row r="292" spans="1:36" ht="13.8" x14ac:dyDescent="0.3">
      <c r="A292" s="54" t="str">
        <f t="shared" ca="1" si="75"/>
        <v>tri_57_1</v>
      </c>
      <c r="B292" s="54">
        <f t="shared" ca="1" si="75"/>
        <v>-3.5052299499511701</v>
      </c>
      <c r="C292" s="54">
        <f t="shared" ca="1" si="75"/>
        <v>2.2218499183654798</v>
      </c>
      <c r="D292" s="54">
        <f t="shared" ca="1" si="75"/>
        <v>-0.288379997014999</v>
      </c>
      <c r="E292" s="13"/>
      <c r="F292" s="49">
        <v>276</v>
      </c>
      <c r="G292" s="61" t="str">
        <f t="shared" ca="1" si="61"/>
        <v>tri</v>
      </c>
      <c r="H292" s="55"/>
      <c r="I292" s="55"/>
      <c r="J292" s="13"/>
      <c r="K292" s="58">
        <f t="shared" ca="1" si="74"/>
        <v>0</v>
      </c>
      <c r="L292" s="58">
        <f t="shared" ca="1" si="74"/>
        <v>0</v>
      </c>
      <c r="M292" s="58">
        <f t="shared" ca="1" si="74"/>
        <v>0</v>
      </c>
      <c r="N292" s="58">
        <f t="shared" ca="1" si="74"/>
        <v>0</v>
      </c>
      <c r="O292" s="58">
        <f t="shared" ca="1" si="74"/>
        <v>0</v>
      </c>
      <c r="P292" s="58">
        <f t="shared" ca="1" si="74"/>
        <v>0</v>
      </c>
      <c r="Q292" s="58">
        <f t="shared" ca="1" si="74"/>
        <v>0</v>
      </c>
      <c r="R292" s="58">
        <f t="shared" ca="1" si="74"/>
        <v>0</v>
      </c>
      <c r="S292" s="58">
        <f t="shared" ca="1" si="74"/>
        <v>0</v>
      </c>
      <c r="T292" s="58">
        <f t="shared" ca="1" si="74"/>
        <v>0</v>
      </c>
      <c r="U292" s="58">
        <f t="shared" ca="1" si="74"/>
        <v>-3.5052299499511701</v>
      </c>
      <c r="V292" s="58"/>
      <c r="W292" s="58">
        <f t="shared" ca="1" si="62"/>
        <v>0</v>
      </c>
      <c r="X292" s="58">
        <f t="shared" ca="1" si="63"/>
        <v>0</v>
      </c>
      <c r="Y292" s="58">
        <f t="shared" ca="1" si="64"/>
        <v>0</v>
      </c>
      <c r="Z292" s="58">
        <f t="shared" ca="1" si="65"/>
        <v>0</v>
      </c>
      <c r="AA292" s="58">
        <f t="shared" ca="1" si="66"/>
        <v>0</v>
      </c>
      <c r="AB292" s="58">
        <f t="shared" ca="1" si="67"/>
        <v>0</v>
      </c>
      <c r="AC292" s="58">
        <f t="shared" ca="1" si="68"/>
        <v>0</v>
      </c>
      <c r="AD292" s="58">
        <f t="shared" ca="1" si="69"/>
        <v>0</v>
      </c>
      <c r="AE292" s="58">
        <f t="shared" ca="1" si="70"/>
        <v>0</v>
      </c>
      <c r="AF292" s="58">
        <f t="shared" ca="1" si="71"/>
        <v>0</v>
      </c>
      <c r="AG292" s="58">
        <f t="shared" ca="1" si="72"/>
        <v>2.2218499183654798</v>
      </c>
      <c r="AH292" s="59"/>
      <c r="AI292" s="60">
        <v>5</v>
      </c>
      <c r="AJ292" s="59">
        <f t="shared" ca="1" si="76"/>
        <v>15</v>
      </c>
    </row>
    <row r="293" spans="1:36" ht="13.8" x14ac:dyDescent="0.3">
      <c r="A293" s="54" t="str">
        <f t="shared" ca="1" si="75"/>
        <v>tri_57_2</v>
      </c>
      <c r="B293" s="54">
        <f t="shared" ca="1" si="75"/>
        <v>-3.7443599700927699</v>
      </c>
      <c r="C293" s="54">
        <f t="shared" ca="1" si="75"/>
        <v>-0.34360000491142301</v>
      </c>
      <c r="D293" s="54">
        <f t="shared" ca="1" si="75"/>
        <v>-1.8540799617767301</v>
      </c>
      <c r="E293" s="13"/>
      <c r="F293" s="49">
        <v>277</v>
      </c>
      <c r="G293" s="61" t="str">
        <f t="shared" ca="1" si="61"/>
        <v>tri</v>
      </c>
      <c r="H293" s="55"/>
      <c r="I293" s="55"/>
      <c r="J293" s="13"/>
      <c r="K293" s="58">
        <f t="shared" ca="1" si="74"/>
        <v>0</v>
      </c>
      <c r="L293" s="58">
        <f t="shared" ca="1" si="74"/>
        <v>0</v>
      </c>
      <c r="M293" s="58">
        <f t="shared" ca="1" si="74"/>
        <v>0</v>
      </c>
      <c r="N293" s="58">
        <f t="shared" ca="1" si="74"/>
        <v>0</v>
      </c>
      <c r="O293" s="58">
        <f t="shared" ref="K293:U308" ca="1" si="77">IF($C$5=1,IF($G293=O$13,$B293,0),IF($H293=O$14,$B293,0))</f>
        <v>0</v>
      </c>
      <c r="P293" s="58">
        <f t="shared" ca="1" si="77"/>
        <v>0</v>
      </c>
      <c r="Q293" s="58">
        <f t="shared" ca="1" si="77"/>
        <v>0</v>
      </c>
      <c r="R293" s="58">
        <f t="shared" ca="1" si="77"/>
        <v>0</v>
      </c>
      <c r="S293" s="58">
        <f t="shared" ca="1" si="77"/>
        <v>0</v>
      </c>
      <c r="T293" s="58">
        <f t="shared" ca="1" si="77"/>
        <v>0</v>
      </c>
      <c r="U293" s="58">
        <f t="shared" ca="1" si="77"/>
        <v>-3.7443599700927699</v>
      </c>
      <c r="V293" s="58"/>
      <c r="W293" s="58">
        <f t="shared" ca="1" si="62"/>
        <v>0</v>
      </c>
      <c r="X293" s="58">
        <f t="shared" ca="1" si="63"/>
        <v>0</v>
      </c>
      <c r="Y293" s="58">
        <f t="shared" ca="1" si="64"/>
        <v>0</v>
      </c>
      <c r="Z293" s="58">
        <f t="shared" ca="1" si="65"/>
        <v>0</v>
      </c>
      <c r="AA293" s="58">
        <f t="shared" ca="1" si="66"/>
        <v>0</v>
      </c>
      <c r="AB293" s="58">
        <f t="shared" ca="1" si="67"/>
        <v>0</v>
      </c>
      <c r="AC293" s="58">
        <f t="shared" ca="1" si="68"/>
        <v>0</v>
      </c>
      <c r="AD293" s="58">
        <f t="shared" ca="1" si="69"/>
        <v>0</v>
      </c>
      <c r="AE293" s="58">
        <f t="shared" ca="1" si="70"/>
        <v>0</v>
      </c>
      <c r="AF293" s="58">
        <f t="shared" ca="1" si="71"/>
        <v>0</v>
      </c>
      <c r="AG293" s="58">
        <f t="shared" ca="1" si="72"/>
        <v>-0.34360000491142301</v>
      </c>
      <c r="AH293" s="59"/>
      <c r="AI293" s="60">
        <v>5</v>
      </c>
      <c r="AJ293" s="59">
        <f t="shared" ca="1" si="76"/>
        <v>15</v>
      </c>
    </row>
    <row r="294" spans="1:36" ht="13.8" x14ac:dyDescent="0.3">
      <c r="A294" s="54" t="str">
        <f t="shared" ca="1" si="75"/>
        <v>tri_57_3</v>
      </c>
      <c r="B294" s="54">
        <f t="shared" ca="1" si="75"/>
        <v>-3.9501199722289999</v>
      </c>
      <c r="C294" s="54">
        <f t="shared" ca="1" si="75"/>
        <v>0.52534002065658603</v>
      </c>
      <c r="D294" s="54">
        <f t="shared" ca="1" si="75"/>
        <v>-0.72367000579833995</v>
      </c>
      <c r="E294" s="13"/>
      <c r="F294" s="49">
        <v>278</v>
      </c>
      <c r="G294" s="61" t="str">
        <f t="shared" ca="1" si="61"/>
        <v>tri</v>
      </c>
      <c r="H294" s="55"/>
      <c r="I294" s="55"/>
      <c r="J294" s="13"/>
      <c r="K294" s="58">
        <f t="shared" ca="1" si="77"/>
        <v>0</v>
      </c>
      <c r="L294" s="58">
        <f t="shared" ca="1" si="77"/>
        <v>0</v>
      </c>
      <c r="M294" s="58">
        <f t="shared" ca="1" si="77"/>
        <v>0</v>
      </c>
      <c r="N294" s="58">
        <f t="shared" ca="1" si="77"/>
        <v>0</v>
      </c>
      <c r="O294" s="58">
        <f t="shared" ca="1" si="77"/>
        <v>0</v>
      </c>
      <c r="P294" s="58">
        <f t="shared" ca="1" si="77"/>
        <v>0</v>
      </c>
      <c r="Q294" s="58">
        <f t="shared" ca="1" si="77"/>
        <v>0</v>
      </c>
      <c r="R294" s="58">
        <f t="shared" ca="1" si="77"/>
        <v>0</v>
      </c>
      <c r="S294" s="58">
        <f t="shared" ca="1" si="77"/>
        <v>0</v>
      </c>
      <c r="T294" s="58">
        <f t="shared" ca="1" si="77"/>
        <v>0</v>
      </c>
      <c r="U294" s="58">
        <f t="shared" ca="1" si="77"/>
        <v>-3.9501199722289999</v>
      </c>
      <c r="V294" s="58"/>
      <c r="W294" s="58">
        <f t="shared" ca="1" si="62"/>
        <v>0</v>
      </c>
      <c r="X294" s="58">
        <f t="shared" ca="1" si="63"/>
        <v>0</v>
      </c>
      <c r="Y294" s="58">
        <f t="shared" ca="1" si="64"/>
        <v>0</v>
      </c>
      <c r="Z294" s="58">
        <f t="shared" ca="1" si="65"/>
        <v>0</v>
      </c>
      <c r="AA294" s="58">
        <f t="shared" ca="1" si="66"/>
        <v>0</v>
      </c>
      <c r="AB294" s="58">
        <f t="shared" ca="1" si="67"/>
        <v>0</v>
      </c>
      <c r="AC294" s="58">
        <f t="shared" ca="1" si="68"/>
        <v>0</v>
      </c>
      <c r="AD294" s="58">
        <f t="shared" ca="1" si="69"/>
        <v>0</v>
      </c>
      <c r="AE294" s="58">
        <f t="shared" ca="1" si="70"/>
        <v>0</v>
      </c>
      <c r="AF294" s="58">
        <f t="shared" ca="1" si="71"/>
        <v>0</v>
      </c>
      <c r="AG294" s="58">
        <f t="shared" ca="1" si="72"/>
        <v>0.52534002065658603</v>
      </c>
      <c r="AH294" s="59"/>
      <c r="AI294" s="60">
        <v>5</v>
      </c>
      <c r="AJ294" s="59">
        <f t="shared" ca="1" si="76"/>
        <v>15</v>
      </c>
    </row>
    <row r="295" spans="1:36" ht="13.8" x14ac:dyDescent="0.3">
      <c r="A295" s="54" t="str">
        <f t="shared" ca="1" si="75"/>
        <v>tri_57_4</v>
      </c>
      <c r="B295" s="54">
        <f t="shared" ca="1" si="75"/>
        <v>-4.6719799041748002</v>
      </c>
      <c r="C295" s="54">
        <f t="shared" ca="1" si="75"/>
        <v>2.51648998260498</v>
      </c>
      <c r="D295" s="54">
        <f t="shared" ca="1" si="75"/>
        <v>-4.8930000513792003E-2</v>
      </c>
      <c r="E295" s="13"/>
      <c r="F295" s="49">
        <v>279</v>
      </c>
      <c r="G295" s="61" t="str">
        <f t="shared" ca="1" si="61"/>
        <v>tri</v>
      </c>
      <c r="H295" s="55"/>
      <c r="I295" s="55"/>
      <c r="J295" s="13"/>
      <c r="K295" s="58">
        <f t="shared" ca="1" si="77"/>
        <v>0</v>
      </c>
      <c r="L295" s="58">
        <f t="shared" ca="1" si="77"/>
        <v>0</v>
      </c>
      <c r="M295" s="58">
        <f t="shared" ca="1" si="77"/>
        <v>0</v>
      </c>
      <c r="N295" s="58">
        <f t="shared" ca="1" si="77"/>
        <v>0</v>
      </c>
      <c r="O295" s="58">
        <f t="shared" ca="1" si="77"/>
        <v>0</v>
      </c>
      <c r="P295" s="58">
        <f t="shared" ca="1" si="77"/>
        <v>0</v>
      </c>
      <c r="Q295" s="58">
        <f t="shared" ca="1" si="77"/>
        <v>0</v>
      </c>
      <c r="R295" s="58">
        <f t="shared" ca="1" si="77"/>
        <v>0</v>
      </c>
      <c r="S295" s="58">
        <f t="shared" ca="1" si="77"/>
        <v>0</v>
      </c>
      <c r="T295" s="58">
        <f t="shared" ca="1" si="77"/>
        <v>0</v>
      </c>
      <c r="U295" s="58">
        <f t="shared" ca="1" si="77"/>
        <v>-4.6719799041748002</v>
      </c>
      <c r="V295" s="58"/>
      <c r="W295" s="58">
        <f t="shared" ca="1" si="62"/>
        <v>0</v>
      </c>
      <c r="X295" s="58">
        <f t="shared" ca="1" si="63"/>
        <v>0</v>
      </c>
      <c r="Y295" s="58">
        <f t="shared" ca="1" si="64"/>
        <v>0</v>
      </c>
      <c r="Z295" s="58">
        <f t="shared" ca="1" si="65"/>
        <v>0</v>
      </c>
      <c r="AA295" s="58">
        <f t="shared" ca="1" si="66"/>
        <v>0</v>
      </c>
      <c r="AB295" s="58">
        <f t="shared" ca="1" si="67"/>
        <v>0</v>
      </c>
      <c r="AC295" s="58">
        <f t="shared" ca="1" si="68"/>
        <v>0</v>
      </c>
      <c r="AD295" s="58">
        <f t="shared" ca="1" si="69"/>
        <v>0</v>
      </c>
      <c r="AE295" s="58">
        <f t="shared" ca="1" si="70"/>
        <v>0</v>
      </c>
      <c r="AF295" s="58">
        <f t="shared" ca="1" si="71"/>
        <v>0</v>
      </c>
      <c r="AG295" s="58">
        <f t="shared" ca="1" si="72"/>
        <v>2.51648998260498</v>
      </c>
      <c r="AH295" s="59"/>
      <c r="AI295" s="60">
        <v>5</v>
      </c>
      <c r="AJ295" s="59">
        <f t="shared" ca="1" si="76"/>
        <v>15</v>
      </c>
    </row>
    <row r="296" spans="1:36" ht="13.8" x14ac:dyDescent="0.3">
      <c r="A296" s="54" t="str">
        <f t="shared" ca="1" si="75"/>
        <v>zei_58_1</v>
      </c>
      <c r="B296" s="54">
        <f t="shared" ca="1" si="75"/>
        <v>-2.8369400501251198</v>
      </c>
      <c r="C296" s="54">
        <f t="shared" ca="1" si="75"/>
        <v>8.93500000238419E-2</v>
      </c>
      <c r="D296" s="54">
        <f t="shared" ca="1" si="75"/>
        <v>1.19992995262146</v>
      </c>
      <c r="E296" s="13"/>
      <c r="F296" s="49">
        <v>280</v>
      </c>
      <c r="G296" s="61" t="str">
        <f t="shared" ca="1" si="61"/>
        <v>zei</v>
      </c>
      <c r="H296" s="55"/>
      <c r="I296" s="55"/>
      <c r="J296" s="13"/>
      <c r="K296" s="58">
        <f t="shared" ca="1" si="77"/>
        <v>0</v>
      </c>
      <c r="L296" s="58">
        <f t="shared" ca="1" si="77"/>
        <v>0</v>
      </c>
      <c r="M296" s="58">
        <f t="shared" ca="1" si="77"/>
        <v>0</v>
      </c>
      <c r="N296" s="58">
        <f t="shared" ca="1" si="77"/>
        <v>0</v>
      </c>
      <c r="O296" s="58">
        <f t="shared" ca="1" si="77"/>
        <v>0</v>
      </c>
      <c r="P296" s="58">
        <f t="shared" ca="1" si="77"/>
        <v>0</v>
      </c>
      <c r="Q296" s="58">
        <f t="shared" ca="1" si="77"/>
        <v>0</v>
      </c>
      <c r="R296" s="58">
        <f t="shared" ca="1" si="77"/>
        <v>0</v>
      </c>
      <c r="S296" s="58">
        <f t="shared" ca="1" si="77"/>
        <v>0</v>
      </c>
      <c r="T296" s="58">
        <f t="shared" ca="1" si="77"/>
        <v>-2.8369400501251198</v>
      </c>
      <c r="U296" s="58">
        <f t="shared" ca="1" si="77"/>
        <v>0</v>
      </c>
      <c r="V296" s="58"/>
      <c r="W296" s="58">
        <f t="shared" ca="1" si="62"/>
        <v>0</v>
      </c>
      <c r="X296" s="58">
        <f t="shared" ca="1" si="63"/>
        <v>0</v>
      </c>
      <c r="Y296" s="58">
        <f t="shared" ca="1" si="64"/>
        <v>0</v>
      </c>
      <c r="Z296" s="58">
        <f t="shared" ca="1" si="65"/>
        <v>0</v>
      </c>
      <c r="AA296" s="58">
        <f t="shared" ca="1" si="66"/>
        <v>0</v>
      </c>
      <c r="AB296" s="58">
        <f t="shared" ca="1" si="67"/>
        <v>0</v>
      </c>
      <c r="AC296" s="58">
        <f t="shared" ca="1" si="68"/>
        <v>0</v>
      </c>
      <c r="AD296" s="58">
        <f t="shared" ca="1" si="69"/>
        <v>0</v>
      </c>
      <c r="AE296" s="58">
        <f t="shared" ca="1" si="70"/>
        <v>0</v>
      </c>
      <c r="AF296" s="58">
        <f t="shared" ca="1" si="71"/>
        <v>8.93500000238419E-2</v>
      </c>
      <c r="AG296" s="58">
        <f t="shared" ca="1" si="72"/>
        <v>0</v>
      </c>
      <c r="AH296" s="59"/>
      <c r="AI296" s="60">
        <v>5</v>
      </c>
      <c r="AJ296" s="59">
        <f t="shared" ca="1" si="76"/>
        <v>15</v>
      </c>
    </row>
    <row r="297" spans="1:36" ht="13.8" x14ac:dyDescent="0.3">
      <c r="A297" s="54" t="str">
        <f t="shared" ca="1" si="75"/>
        <v>zei_58_2</v>
      </c>
      <c r="B297" s="54">
        <f t="shared" ca="1" si="75"/>
        <v>-1.9837000370025599</v>
      </c>
      <c r="C297" s="54">
        <f t="shared" ca="1" si="75"/>
        <v>0.81161999702453602</v>
      </c>
      <c r="D297" s="54">
        <f t="shared" ca="1" si="75"/>
        <v>1.4739799499511701</v>
      </c>
      <c r="E297" s="13"/>
      <c r="F297" s="49">
        <v>281</v>
      </c>
      <c r="G297" s="61" t="str">
        <f t="shared" ca="1" si="61"/>
        <v>zei</v>
      </c>
      <c r="H297" s="55"/>
      <c r="I297" s="55"/>
      <c r="J297" s="13"/>
      <c r="K297" s="58">
        <f t="shared" ca="1" si="77"/>
        <v>0</v>
      </c>
      <c r="L297" s="58">
        <f t="shared" ca="1" si="77"/>
        <v>0</v>
      </c>
      <c r="M297" s="58">
        <f t="shared" ca="1" si="77"/>
        <v>0</v>
      </c>
      <c r="N297" s="58">
        <f t="shared" ca="1" si="77"/>
        <v>0</v>
      </c>
      <c r="O297" s="58">
        <f t="shared" ca="1" si="77"/>
        <v>0</v>
      </c>
      <c r="P297" s="58">
        <f t="shared" ca="1" si="77"/>
        <v>0</v>
      </c>
      <c r="Q297" s="58">
        <f t="shared" ca="1" si="77"/>
        <v>0</v>
      </c>
      <c r="R297" s="58">
        <f t="shared" ca="1" si="77"/>
        <v>0</v>
      </c>
      <c r="S297" s="58">
        <f t="shared" ca="1" si="77"/>
        <v>0</v>
      </c>
      <c r="T297" s="58">
        <f t="shared" ca="1" si="77"/>
        <v>-1.9837000370025599</v>
      </c>
      <c r="U297" s="58">
        <f t="shared" ca="1" si="77"/>
        <v>0</v>
      </c>
      <c r="V297" s="58"/>
      <c r="W297" s="58">
        <f t="shared" ca="1" si="62"/>
        <v>0</v>
      </c>
      <c r="X297" s="58">
        <f t="shared" ca="1" si="63"/>
        <v>0</v>
      </c>
      <c r="Y297" s="58">
        <f t="shared" ca="1" si="64"/>
        <v>0</v>
      </c>
      <c r="Z297" s="58">
        <f t="shared" ca="1" si="65"/>
        <v>0</v>
      </c>
      <c r="AA297" s="58">
        <f t="shared" ca="1" si="66"/>
        <v>0</v>
      </c>
      <c r="AB297" s="58">
        <f t="shared" ca="1" si="67"/>
        <v>0</v>
      </c>
      <c r="AC297" s="58">
        <f t="shared" ca="1" si="68"/>
        <v>0</v>
      </c>
      <c r="AD297" s="58">
        <f t="shared" ca="1" si="69"/>
        <v>0</v>
      </c>
      <c r="AE297" s="58">
        <f t="shared" ca="1" si="70"/>
        <v>0</v>
      </c>
      <c r="AF297" s="58">
        <f t="shared" ca="1" si="71"/>
        <v>0.81161999702453602</v>
      </c>
      <c r="AG297" s="58">
        <f t="shared" ca="1" si="72"/>
        <v>0</v>
      </c>
      <c r="AH297" s="59"/>
      <c r="AI297" s="60">
        <v>5</v>
      </c>
      <c r="AJ297" s="59">
        <f t="shared" ca="1" si="76"/>
        <v>15</v>
      </c>
    </row>
    <row r="298" spans="1:36" ht="13.8" x14ac:dyDescent="0.3">
      <c r="A298" s="54" t="str">
        <f t="shared" ref="A298:D331" ca="1" si="78">INDIRECT($C$4&amp;"!"&amp;ADDRESS(ROW(),COLUMN()))</f>
        <v>zei_58_3</v>
      </c>
      <c r="B298" s="54">
        <f t="shared" ca="1" si="78"/>
        <v>-1.8670400381088299</v>
      </c>
      <c r="C298" s="54">
        <f t="shared" ca="1" si="78"/>
        <v>0.91421997547149703</v>
      </c>
      <c r="D298" s="54">
        <f t="shared" ca="1" si="78"/>
        <v>0.27652001380920399</v>
      </c>
      <c r="E298" s="13"/>
      <c r="F298" s="49">
        <v>282</v>
      </c>
      <c r="G298" s="61" t="str">
        <f t="shared" ca="1" si="61"/>
        <v>zei</v>
      </c>
      <c r="H298" s="55"/>
      <c r="I298" s="55"/>
      <c r="J298" s="13"/>
      <c r="K298" s="58">
        <f t="shared" ca="1" si="77"/>
        <v>0</v>
      </c>
      <c r="L298" s="58">
        <f t="shared" ca="1" si="77"/>
        <v>0</v>
      </c>
      <c r="M298" s="58">
        <f t="shared" ca="1" si="77"/>
        <v>0</v>
      </c>
      <c r="N298" s="58">
        <f t="shared" ca="1" si="77"/>
        <v>0</v>
      </c>
      <c r="O298" s="58">
        <f t="shared" ca="1" si="77"/>
        <v>0</v>
      </c>
      <c r="P298" s="58">
        <f t="shared" ca="1" si="77"/>
        <v>0</v>
      </c>
      <c r="Q298" s="58">
        <f t="shared" ca="1" si="77"/>
        <v>0</v>
      </c>
      <c r="R298" s="58">
        <f t="shared" ca="1" si="77"/>
        <v>0</v>
      </c>
      <c r="S298" s="58">
        <f t="shared" ca="1" si="77"/>
        <v>0</v>
      </c>
      <c r="T298" s="58">
        <f t="shared" ca="1" si="77"/>
        <v>-1.8670400381088299</v>
      </c>
      <c r="U298" s="58">
        <f t="shared" ca="1" si="77"/>
        <v>0</v>
      </c>
      <c r="V298" s="58"/>
      <c r="W298" s="58">
        <f t="shared" ca="1" si="62"/>
        <v>0</v>
      </c>
      <c r="X298" s="58">
        <f t="shared" ca="1" si="63"/>
        <v>0</v>
      </c>
      <c r="Y298" s="58">
        <f t="shared" ca="1" si="64"/>
        <v>0</v>
      </c>
      <c r="Z298" s="58">
        <f t="shared" ca="1" si="65"/>
        <v>0</v>
      </c>
      <c r="AA298" s="58">
        <f t="shared" ca="1" si="66"/>
        <v>0</v>
      </c>
      <c r="AB298" s="58">
        <f t="shared" ca="1" si="67"/>
        <v>0</v>
      </c>
      <c r="AC298" s="58">
        <f t="shared" ca="1" si="68"/>
        <v>0</v>
      </c>
      <c r="AD298" s="58">
        <f t="shared" ca="1" si="69"/>
        <v>0</v>
      </c>
      <c r="AE298" s="58">
        <f t="shared" ca="1" si="70"/>
        <v>0</v>
      </c>
      <c r="AF298" s="58">
        <f t="shared" ca="1" si="71"/>
        <v>0.91421997547149703</v>
      </c>
      <c r="AG298" s="58">
        <f t="shared" ca="1" si="72"/>
        <v>0</v>
      </c>
      <c r="AH298" s="59"/>
      <c r="AI298" s="60">
        <v>5</v>
      </c>
      <c r="AJ298" s="59">
        <f t="shared" ca="1" si="76"/>
        <v>15</v>
      </c>
    </row>
    <row r="299" spans="1:36" ht="13.8" x14ac:dyDescent="0.3">
      <c r="A299" s="54" t="str">
        <f t="shared" ca="1" si="78"/>
        <v>zei_58_4</v>
      </c>
      <c r="B299" s="54">
        <f t="shared" ca="1" si="78"/>
        <v>-4.3466300964355504</v>
      </c>
      <c r="C299" s="54">
        <f t="shared" ca="1" si="78"/>
        <v>1.1924799680709799</v>
      </c>
      <c r="D299" s="54">
        <f t="shared" ca="1" si="78"/>
        <v>1.60957002639771</v>
      </c>
      <c r="E299" s="13"/>
      <c r="F299" s="49">
        <v>283</v>
      </c>
      <c r="G299" s="61" t="str">
        <f t="shared" ca="1" si="61"/>
        <v>zei</v>
      </c>
      <c r="H299" s="55"/>
      <c r="I299" s="55"/>
      <c r="J299" s="13"/>
      <c r="K299" s="58">
        <f t="shared" ca="1" si="77"/>
        <v>0</v>
      </c>
      <c r="L299" s="58">
        <f t="shared" ca="1" si="77"/>
        <v>0</v>
      </c>
      <c r="M299" s="58">
        <f t="shared" ca="1" si="77"/>
        <v>0</v>
      </c>
      <c r="N299" s="58">
        <f t="shared" ca="1" si="77"/>
        <v>0</v>
      </c>
      <c r="O299" s="58">
        <f t="shared" ca="1" si="77"/>
        <v>0</v>
      </c>
      <c r="P299" s="58">
        <f t="shared" ca="1" si="77"/>
        <v>0</v>
      </c>
      <c r="Q299" s="58">
        <f t="shared" ca="1" si="77"/>
        <v>0</v>
      </c>
      <c r="R299" s="58">
        <f t="shared" ca="1" si="77"/>
        <v>0</v>
      </c>
      <c r="S299" s="58">
        <f t="shared" ca="1" si="77"/>
        <v>0</v>
      </c>
      <c r="T299" s="58">
        <f t="shared" ca="1" si="77"/>
        <v>-4.3466300964355504</v>
      </c>
      <c r="U299" s="58">
        <f t="shared" ca="1" si="77"/>
        <v>0</v>
      </c>
      <c r="V299" s="58"/>
      <c r="W299" s="58">
        <f t="shared" ca="1" si="62"/>
        <v>0</v>
      </c>
      <c r="X299" s="58">
        <f t="shared" ca="1" si="63"/>
        <v>0</v>
      </c>
      <c r="Y299" s="58">
        <f t="shared" ca="1" si="64"/>
        <v>0</v>
      </c>
      <c r="Z299" s="58">
        <f t="shared" ca="1" si="65"/>
        <v>0</v>
      </c>
      <c r="AA299" s="58">
        <f t="shared" ca="1" si="66"/>
        <v>0</v>
      </c>
      <c r="AB299" s="58">
        <f t="shared" ca="1" si="67"/>
        <v>0</v>
      </c>
      <c r="AC299" s="58">
        <f t="shared" ca="1" si="68"/>
        <v>0</v>
      </c>
      <c r="AD299" s="58">
        <f t="shared" ca="1" si="69"/>
        <v>0</v>
      </c>
      <c r="AE299" s="58">
        <f t="shared" ca="1" si="70"/>
        <v>0</v>
      </c>
      <c r="AF299" s="58">
        <f t="shared" ca="1" si="71"/>
        <v>1.1924799680709799</v>
      </c>
      <c r="AG299" s="58">
        <f t="shared" ca="1" si="72"/>
        <v>0</v>
      </c>
      <c r="AH299" s="59"/>
      <c r="AI299" s="60">
        <v>5</v>
      </c>
      <c r="AJ299" s="59">
        <f t="shared" ca="1" si="76"/>
        <v>15</v>
      </c>
    </row>
    <row r="300" spans="1:36" ht="13.8" x14ac:dyDescent="0.3">
      <c r="A300" s="54" t="str">
        <f t="shared" ca="1" si="78"/>
        <v>zei_59_1</v>
      </c>
      <c r="B300" s="54">
        <f t="shared" ca="1" si="78"/>
        <v>-2.4130799770355198</v>
      </c>
      <c r="C300" s="54">
        <f t="shared" ca="1" si="78"/>
        <v>0.86646997928619396</v>
      </c>
      <c r="D300" s="54">
        <f t="shared" ca="1" si="78"/>
        <v>-0.26873999834060702</v>
      </c>
      <c r="E300" s="13"/>
      <c r="F300" s="49">
        <v>284</v>
      </c>
      <c r="G300" s="61" t="str">
        <f t="shared" ca="1" si="61"/>
        <v>zei</v>
      </c>
      <c r="H300" s="55"/>
      <c r="I300" s="55"/>
      <c r="J300" s="13"/>
      <c r="K300" s="58">
        <f t="shared" ca="1" si="77"/>
        <v>0</v>
      </c>
      <c r="L300" s="58">
        <f t="shared" ca="1" si="77"/>
        <v>0</v>
      </c>
      <c r="M300" s="58">
        <f t="shared" ca="1" si="77"/>
        <v>0</v>
      </c>
      <c r="N300" s="58">
        <f t="shared" ca="1" si="77"/>
        <v>0</v>
      </c>
      <c r="O300" s="58">
        <f t="shared" ca="1" si="77"/>
        <v>0</v>
      </c>
      <c r="P300" s="58">
        <f t="shared" ca="1" si="77"/>
        <v>0</v>
      </c>
      <c r="Q300" s="58">
        <f t="shared" ca="1" si="77"/>
        <v>0</v>
      </c>
      <c r="R300" s="58">
        <f t="shared" ca="1" si="77"/>
        <v>0</v>
      </c>
      <c r="S300" s="58">
        <f t="shared" ca="1" si="77"/>
        <v>0</v>
      </c>
      <c r="T300" s="58">
        <f t="shared" ca="1" si="77"/>
        <v>-2.4130799770355198</v>
      </c>
      <c r="U300" s="58">
        <f t="shared" ca="1" si="77"/>
        <v>0</v>
      </c>
      <c r="V300" s="58"/>
      <c r="W300" s="58">
        <f t="shared" ca="1" si="62"/>
        <v>0</v>
      </c>
      <c r="X300" s="58">
        <f t="shared" ca="1" si="63"/>
        <v>0</v>
      </c>
      <c r="Y300" s="58">
        <f t="shared" ca="1" si="64"/>
        <v>0</v>
      </c>
      <c r="Z300" s="58">
        <f t="shared" ca="1" si="65"/>
        <v>0</v>
      </c>
      <c r="AA300" s="58">
        <f t="shared" ca="1" si="66"/>
        <v>0</v>
      </c>
      <c r="AB300" s="58">
        <f t="shared" ca="1" si="67"/>
        <v>0</v>
      </c>
      <c r="AC300" s="58">
        <f t="shared" ca="1" si="68"/>
        <v>0</v>
      </c>
      <c r="AD300" s="58">
        <f t="shared" ca="1" si="69"/>
        <v>0</v>
      </c>
      <c r="AE300" s="58">
        <f t="shared" ca="1" si="70"/>
        <v>0</v>
      </c>
      <c r="AF300" s="58">
        <f t="shared" ca="1" si="71"/>
        <v>0.86646997928619396</v>
      </c>
      <c r="AG300" s="58">
        <f t="shared" ca="1" si="72"/>
        <v>0</v>
      </c>
      <c r="AH300" s="59"/>
      <c r="AI300" s="60">
        <v>5</v>
      </c>
      <c r="AJ300" s="59">
        <f t="shared" ca="1" si="76"/>
        <v>15</v>
      </c>
    </row>
    <row r="301" spans="1:36" ht="13.8" x14ac:dyDescent="0.3">
      <c r="A301" s="54" t="str">
        <f t="shared" ca="1" si="78"/>
        <v>zei_59_2</v>
      </c>
      <c r="B301" s="54">
        <f t="shared" ca="1" si="78"/>
        <v>-1.8372499942779501</v>
      </c>
      <c r="C301" s="54">
        <f t="shared" ca="1" si="78"/>
        <v>0.308290004730225</v>
      </c>
      <c r="D301" s="54">
        <f t="shared" ca="1" si="78"/>
        <v>-2.7844500541686998</v>
      </c>
      <c r="E301" s="13"/>
      <c r="F301" s="49">
        <v>285</v>
      </c>
      <c r="G301" s="61" t="str">
        <f t="shared" ca="1" si="61"/>
        <v>zei</v>
      </c>
      <c r="H301" s="55"/>
      <c r="I301" s="55"/>
      <c r="J301" s="13"/>
      <c r="K301" s="58">
        <f t="shared" ca="1" si="77"/>
        <v>0</v>
      </c>
      <c r="L301" s="58">
        <f t="shared" ca="1" si="77"/>
        <v>0</v>
      </c>
      <c r="M301" s="58">
        <f t="shared" ca="1" si="77"/>
        <v>0</v>
      </c>
      <c r="N301" s="58">
        <f t="shared" ca="1" si="77"/>
        <v>0</v>
      </c>
      <c r="O301" s="58">
        <f t="shared" ca="1" si="77"/>
        <v>0</v>
      </c>
      <c r="P301" s="58">
        <f t="shared" ca="1" si="77"/>
        <v>0</v>
      </c>
      <c r="Q301" s="58">
        <f t="shared" ca="1" si="77"/>
        <v>0</v>
      </c>
      <c r="R301" s="58">
        <f t="shared" ca="1" si="77"/>
        <v>0</v>
      </c>
      <c r="S301" s="58">
        <f t="shared" ca="1" si="77"/>
        <v>0</v>
      </c>
      <c r="T301" s="58">
        <f t="shared" ca="1" si="77"/>
        <v>-1.8372499942779501</v>
      </c>
      <c r="U301" s="58">
        <f t="shared" ca="1" si="77"/>
        <v>0</v>
      </c>
      <c r="V301" s="58"/>
      <c r="W301" s="58">
        <f t="shared" ca="1" si="62"/>
        <v>0</v>
      </c>
      <c r="X301" s="58">
        <f t="shared" ca="1" si="63"/>
        <v>0</v>
      </c>
      <c r="Y301" s="58">
        <f t="shared" ca="1" si="64"/>
        <v>0</v>
      </c>
      <c r="Z301" s="58">
        <f t="shared" ca="1" si="65"/>
        <v>0</v>
      </c>
      <c r="AA301" s="58">
        <f t="shared" ca="1" si="66"/>
        <v>0</v>
      </c>
      <c r="AB301" s="58">
        <f t="shared" ca="1" si="67"/>
        <v>0</v>
      </c>
      <c r="AC301" s="58">
        <f t="shared" ca="1" si="68"/>
        <v>0</v>
      </c>
      <c r="AD301" s="58">
        <f t="shared" ca="1" si="69"/>
        <v>0</v>
      </c>
      <c r="AE301" s="58">
        <f t="shared" ca="1" si="70"/>
        <v>0</v>
      </c>
      <c r="AF301" s="58">
        <f t="shared" ca="1" si="71"/>
        <v>0.308290004730225</v>
      </c>
      <c r="AG301" s="58">
        <f t="shared" ca="1" si="72"/>
        <v>0</v>
      </c>
      <c r="AH301" s="59"/>
      <c r="AI301" s="60">
        <v>5</v>
      </c>
      <c r="AJ301" s="59">
        <f t="shared" ca="1" si="76"/>
        <v>15</v>
      </c>
    </row>
    <row r="302" spans="1:36" ht="13.8" x14ac:dyDescent="0.3">
      <c r="A302" s="54" t="str">
        <f t="shared" ca="1" si="78"/>
        <v>zei_59_3</v>
      </c>
      <c r="B302" s="54">
        <f t="shared" ca="1" si="78"/>
        <v>-0.114110000431538</v>
      </c>
      <c r="C302" s="54">
        <f t="shared" ca="1" si="78"/>
        <v>1.2067699432373</v>
      </c>
      <c r="D302" s="54">
        <f t="shared" ca="1" si="78"/>
        <v>1.57185995578766</v>
      </c>
      <c r="E302" s="13"/>
      <c r="F302" s="49">
        <v>286</v>
      </c>
      <c r="G302" s="61" t="str">
        <f t="shared" ca="1" si="61"/>
        <v>zei</v>
      </c>
      <c r="H302" s="55"/>
      <c r="I302" s="55"/>
      <c r="J302" s="13"/>
      <c r="K302" s="58">
        <f t="shared" ca="1" si="77"/>
        <v>0</v>
      </c>
      <c r="L302" s="58">
        <f t="shared" ca="1" si="77"/>
        <v>0</v>
      </c>
      <c r="M302" s="58">
        <f t="shared" ca="1" si="77"/>
        <v>0</v>
      </c>
      <c r="N302" s="58">
        <f t="shared" ca="1" si="77"/>
        <v>0</v>
      </c>
      <c r="O302" s="58">
        <f t="shared" ca="1" si="77"/>
        <v>0</v>
      </c>
      <c r="P302" s="58">
        <f t="shared" ca="1" si="77"/>
        <v>0</v>
      </c>
      <c r="Q302" s="58">
        <f t="shared" ca="1" si="77"/>
        <v>0</v>
      </c>
      <c r="R302" s="58">
        <f t="shared" ca="1" si="77"/>
        <v>0</v>
      </c>
      <c r="S302" s="58">
        <f t="shared" ca="1" si="77"/>
        <v>0</v>
      </c>
      <c r="T302" s="58">
        <f t="shared" ca="1" si="77"/>
        <v>-0.114110000431538</v>
      </c>
      <c r="U302" s="58">
        <f t="shared" ca="1" si="77"/>
        <v>0</v>
      </c>
      <c r="V302" s="58"/>
      <c r="W302" s="58">
        <f t="shared" ca="1" si="62"/>
        <v>0</v>
      </c>
      <c r="X302" s="58">
        <f t="shared" ca="1" si="63"/>
        <v>0</v>
      </c>
      <c r="Y302" s="58">
        <f t="shared" ca="1" si="64"/>
        <v>0</v>
      </c>
      <c r="Z302" s="58">
        <f t="shared" ca="1" si="65"/>
        <v>0</v>
      </c>
      <c r="AA302" s="58">
        <f t="shared" ca="1" si="66"/>
        <v>0</v>
      </c>
      <c r="AB302" s="58">
        <f t="shared" ca="1" si="67"/>
        <v>0</v>
      </c>
      <c r="AC302" s="58">
        <f t="shared" ca="1" si="68"/>
        <v>0</v>
      </c>
      <c r="AD302" s="58">
        <f t="shared" ca="1" si="69"/>
        <v>0</v>
      </c>
      <c r="AE302" s="58">
        <f t="shared" ca="1" si="70"/>
        <v>0</v>
      </c>
      <c r="AF302" s="58">
        <f t="shared" ca="1" si="71"/>
        <v>1.2067699432373</v>
      </c>
      <c r="AG302" s="58">
        <f t="shared" ca="1" si="72"/>
        <v>0</v>
      </c>
      <c r="AH302" s="59"/>
      <c r="AI302" s="60">
        <v>5</v>
      </c>
      <c r="AJ302" s="59">
        <f t="shared" ca="1" si="76"/>
        <v>15</v>
      </c>
    </row>
    <row r="303" spans="1:36" ht="13.8" x14ac:dyDescent="0.3">
      <c r="A303" s="54" t="str">
        <f t="shared" ca="1" si="78"/>
        <v>zei_59_4</v>
      </c>
      <c r="B303" s="54">
        <f t="shared" ca="1" si="78"/>
        <v>-0.95983999967575095</v>
      </c>
      <c r="C303" s="54">
        <f t="shared" ca="1" si="78"/>
        <v>-4.1349999606609303E-2</v>
      </c>
      <c r="D303" s="54">
        <f t="shared" ca="1" si="78"/>
        <v>-1.86347997188568</v>
      </c>
      <c r="E303" s="13"/>
      <c r="F303" s="49">
        <v>287</v>
      </c>
      <c r="G303" s="61" t="str">
        <f t="shared" ref="G303:G349" ca="1" si="79">MID(A303,1,3)</f>
        <v>zei</v>
      </c>
      <c r="H303" s="55"/>
      <c r="I303" s="55"/>
      <c r="J303" s="13"/>
      <c r="K303" s="58">
        <f t="shared" ca="1" si="77"/>
        <v>0</v>
      </c>
      <c r="L303" s="58">
        <f t="shared" ca="1" si="77"/>
        <v>0</v>
      </c>
      <c r="M303" s="58">
        <f t="shared" ca="1" si="77"/>
        <v>0</v>
      </c>
      <c r="N303" s="58">
        <f t="shared" ca="1" si="77"/>
        <v>0</v>
      </c>
      <c r="O303" s="58">
        <f t="shared" ca="1" si="77"/>
        <v>0</v>
      </c>
      <c r="P303" s="58">
        <f t="shared" ca="1" si="77"/>
        <v>0</v>
      </c>
      <c r="Q303" s="58">
        <f t="shared" ca="1" si="77"/>
        <v>0</v>
      </c>
      <c r="R303" s="58">
        <f t="shared" ca="1" si="77"/>
        <v>0</v>
      </c>
      <c r="S303" s="58">
        <f t="shared" ca="1" si="77"/>
        <v>0</v>
      </c>
      <c r="T303" s="58">
        <f t="shared" ca="1" si="77"/>
        <v>-0.95983999967575095</v>
      </c>
      <c r="U303" s="58">
        <f t="shared" ca="1" si="77"/>
        <v>0</v>
      </c>
      <c r="V303" s="58"/>
      <c r="W303" s="58">
        <f t="shared" ref="W303:W349" ca="1" si="80">IF($C$5=1,IF($G303=K$13,$C303,0),IF($H303=K$14,$C303,0))</f>
        <v>0</v>
      </c>
      <c r="X303" s="58">
        <f t="shared" ref="X303:X349" ca="1" si="81">IF($C$5=1,IF($G303=L$13,$C303,0),IF($H303=L$14,$C303,0))</f>
        <v>0</v>
      </c>
      <c r="Y303" s="58">
        <f t="shared" ref="Y303:Y349" ca="1" si="82">IF($C$5=1,IF($G303=M$13,$C303,0),IF($H303=M$14,$C303,0))</f>
        <v>0</v>
      </c>
      <c r="Z303" s="58">
        <f t="shared" ref="Z303:Z349" ca="1" si="83">IF($C$5=1,IF($G303=N$13,$C303,0),IF($H303=N$14,$C303,0))</f>
        <v>0</v>
      </c>
      <c r="AA303" s="58">
        <f t="shared" ref="AA303:AA349" ca="1" si="84">IF($C$5=1,IF($G303=O$13,$C303,0),IF($H303=O$14,$C303,0))</f>
        <v>0</v>
      </c>
      <c r="AB303" s="58">
        <f t="shared" ref="AB303:AB349" ca="1" si="85">IF($C$5=1,IF($G303=P$13,$C303,0),IF($H303=P$14,$C303,0))</f>
        <v>0</v>
      </c>
      <c r="AC303" s="58">
        <f t="shared" ref="AC303:AC349" ca="1" si="86">IF($C$5=1,IF($G303=Q$13,$C303,0),IF($H303=Q$14,$C303,0))</f>
        <v>0</v>
      </c>
      <c r="AD303" s="58">
        <f t="shared" ref="AD303:AD349" ca="1" si="87">IF($C$5=1,IF($G303=R$13,$C303,0),IF($H303=R$14,$C303,0))</f>
        <v>0</v>
      </c>
      <c r="AE303" s="58">
        <f t="shared" ref="AE303:AE349" ca="1" si="88">IF($C$5=1,IF($G303=S$13,$C303,0),IF($H303=S$14,$C303,0))</f>
        <v>0</v>
      </c>
      <c r="AF303" s="58">
        <f t="shared" ref="AF303:AF349" ca="1" si="89">IF($C$5=1,IF($G303=T$13,$C303,0),IF($H303=T$14,$C303,0))</f>
        <v>-4.1349999606609303E-2</v>
      </c>
      <c r="AG303" s="58">
        <f t="shared" ref="AG303:AG349" ca="1" si="90">IF($C$5=1,IF($G303=U$13,$C303,0),IF($H303=U$14,$C303,0))</f>
        <v>0</v>
      </c>
      <c r="AH303" s="59"/>
      <c r="AI303" s="60">
        <v>5</v>
      </c>
      <c r="AJ303" s="59">
        <f t="shared" ca="1" si="76"/>
        <v>15</v>
      </c>
    </row>
    <row r="304" spans="1:36" ht="13.8" x14ac:dyDescent="0.3">
      <c r="A304" s="54" t="str">
        <f t="shared" ca="1" si="78"/>
        <v>zei_59_5</v>
      </c>
      <c r="B304" s="54">
        <f t="shared" ca="1" si="78"/>
        <v>-4.1108198165893599</v>
      </c>
      <c r="C304" s="54">
        <f t="shared" ca="1" si="78"/>
        <v>0.99611002206802401</v>
      </c>
      <c r="D304" s="54">
        <f t="shared" ca="1" si="78"/>
        <v>-2.8452899456024201</v>
      </c>
      <c r="E304" s="13"/>
      <c r="F304" s="49">
        <v>288</v>
      </c>
      <c r="G304" s="61" t="str">
        <f t="shared" ca="1" si="79"/>
        <v>zei</v>
      </c>
      <c r="H304" s="55"/>
      <c r="I304" s="55"/>
      <c r="J304" s="13"/>
      <c r="K304" s="58">
        <f t="shared" ca="1" si="77"/>
        <v>0</v>
      </c>
      <c r="L304" s="58">
        <f t="shared" ca="1" si="77"/>
        <v>0</v>
      </c>
      <c r="M304" s="58">
        <f t="shared" ca="1" si="77"/>
        <v>0</v>
      </c>
      <c r="N304" s="58">
        <f t="shared" ca="1" si="77"/>
        <v>0</v>
      </c>
      <c r="O304" s="58">
        <f t="shared" ca="1" si="77"/>
        <v>0</v>
      </c>
      <c r="P304" s="58">
        <f t="shared" ca="1" si="77"/>
        <v>0</v>
      </c>
      <c r="Q304" s="58">
        <f t="shared" ca="1" si="77"/>
        <v>0</v>
      </c>
      <c r="R304" s="58">
        <f t="shared" ca="1" si="77"/>
        <v>0</v>
      </c>
      <c r="S304" s="58">
        <f t="shared" ca="1" si="77"/>
        <v>0</v>
      </c>
      <c r="T304" s="58">
        <f t="shared" ca="1" si="77"/>
        <v>-4.1108198165893599</v>
      </c>
      <c r="U304" s="58">
        <f t="shared" ca="1" si="77"/>
        <v>0</v>
      </c>
      <c r="V304" s="58"/>
      <c r="W304" s="58">
        <f t="shared" ca="1" si="80"/>
        <v>0</v>
      </c>
      <c r="X304" s="58">
        <f t="shared" ca="1" si="81"/>
        <v>0</v>
      </c>
      <c r="Y304" s="58">
        <f t="shared" ca="1" si="82"/>
        <v>0</v>
      </c>
      <c r="Z304" s="58">
        <f t="shared" ca="1" si="83"/>
        <v>0</v>
      </c>
      <c r="AA304" s="58">
        <f t="shared" ca="1" si="84"/>
        <v>0</v>
      </c>
      <c r="AB304" s="58">
        <f t="shared" ca="1" si="85"/>
        <v>0</v>
      </c>
      <c r="AC304" s="58">
        <f t="shared" ca="1" si="86"/>
        <v>0</v>
      </c>
      <c r="AD304" s="58">
        <f t="shared" ca="1" si="87"/>
        <v>0</v>
      </c>
      <c r="AE304" s="58">
        <f t="shared" ca="1" si="88"/>
        <v>0</v>
      </c>
      <c r="AF304" s="58">
        <f t="shared" ca="1" si="89"/>
        <v>0.99611002206802401</v>
      </c>
      <c r="AG304" s="58">
        <f t="shared" ca="1" si="90"/>
        <v>0</v>
      </c>
      <c r="AH304" s="59"/>
      <c r="AI304" s="60">
        <v>5</v>
      </c>
      <c r="AJ304" s="59">
        <f t="shared" ca="1" si="76"/>
        <v>15</v>
      </c>
    </row>
    <row r="305" spans="1:36" ht="13.8" x14ac:dyDescent="0.3">
      <c r="A305" s="54" t="str">
        <f t="shared" ca="1" si="78"/>
        <v>zei_60_1</v>
      </c>
      <c r="B305" s="54">
        <f t="shared" ca="1" si="78"/>
        <v>-5.3859100341796902</v>
      </c>
      <c r="C305" s="54">
        <f t="shared" ca="1" si="78"/>
        <v>1.32266998291016</v>
      </c>
      <c r="D305" s="54">
        <f t="shared" ca="1" si="78"/>
        <v>-1.5204199552536</v>
      </c>
      <c r="E305" s="13"/>
      <c r="F305" s="49">
        <v>289</v>
      </c>
      <c r="G305" s="61" t="str">
        <f t="shared" ca="1" si="79"/>
        <v>zei</v>
      </c>
      <c r="H305" s="55"/>
      <c r="I305" s="55"/>
      <c r="J305" s="13"/>
      <c r="K305" s="58">
        <f t="shared" ca="1" si="77"/>
        <v>0</v>
      </c>
      <c r="L305" s="58">
        <f t="shared" ca="1" si="77"/>
        <v>0</v>
      </c>
      <c r="M305" s="58">
        <f t="shared" ca="1" si="77"/>
        <v>0</v>
      </c>
      <c r="N305" s="58">
        <f t="shared" ca="1" si="77"/>
        <v>0</v>
      </c>
      <c r="O305" s="58">
        <f t="shared" ca="1" si="77"/>
        <v>0</v>
      </c>
      <c r="P305" s="58">
        <f t="shared" ca="1" si="77"/>
        <v>0</v>
      </c>
      <c r="Q305" s="58">
        <f t="shared" ca="1" si="77"/>
        <v>0</v>
      </c>
      <c r="R305" s="58">
        <f t="shared" ca="1" si="77"/>
        <v>0</v>
      </c>
      <c r="S305" s="58">
        <f t="shared" ca="1" si="77"/>
        <v>0</v>
      </c>
      <c r="T305" s="58">
        <f t="shared" ca="1" si="77"/>
        <v>-5.3859100341796902</v>
      </c>
      <c r="U305" s="58">
        <f t="shared" ca="1" si="77"/>
        <v>0</v>
      </c>
      <c r="V305" s="58"/>
      <c r="W305" s="58">
        <f t="shared" ca="1" si="80"/>
        <v>0</v>
      </c>
      <c r="X305" s="58">
        <f t="shared" ca="1" si="81"/>
        <v>0</v>
      </c>
      <c r="Y305" s="58">
        <f t="shared" ca="1" si="82"/>
        <v>0</v>
      </c>
      <c r="Z305" s="58">
        <f t="shared" ca="1" si="83"/>
        <v>0</v>
      </c>
      <c r="AA305" s="58">
        <f t="shared" ca="1" si="84"/>
        <v>0</v>
      </c>
      <c r="AB305" s="58">
        <f t="shared" ca="1" si="85"/>
        <v>0</v>
      </c>
      <c r="AC305" s="58">
        <f t="shared" ca="1" si="86"/>
        <v>0</v>
      </c>
      <c r="AD305" s="58">
        <f t="shared" ca="1" si="87"/>
        <v>0</v>
      </c>
      <c r="AE305" s="58">
        <f t="shared" ca="1" si="88"/>
        <v>0</v>
      </c>
      <c r="AF305" s="58">
        <f t="shared" ca="1" si="89"/>
        <v>1.32266998291016</v>
      </c>
      <c r="AG305" s="58">
        <f t="shared" ca="1" si="90"/>
        <v>0</v>
      </c>
      <c r="AH305" s="59"/>
      <c r="AI305" s="60">
        <v>5</v>
      </c>
      <c r="AJ305" s="59">
        <f t="shared" ca="1" si="76"/>
        <v>15</v>
      </c>
    </row>
    <row r="306" spans="1:36" ht="13.8" x14ac:dyDescent="0.3">
      <c r="A306" s="54" t="str">
        <f t="shared" ca="1" si="78"/>
        <v>zei_60_2</v>
      </c>
      <c r="B306" s="54">
        <f t="shared" ca="1" si="78"/>
        <v>-3.20043992996216</v>
      </c>
      <c r="C306" s="54">
        <f t="shared" ca="1" si="78"/>
        <v>1.89339995384216</v>
      </c>
      <c r="D306" s="54">
        <f t="shared" ca="1" si="78"/>
        <v>0.167590007185936</v>
      </c>
      <c r="E306" s="13"/>
      <c r="F306" s="49">
        <v>290</v>
      </c>
      <c r="G306" s="61" t="str">
        <f t="shared" ca="1" si="79"/>
        <v>zei</v>
      </c>
      <c r="H306" s="55"/>
      <c r="I306" s="55"/>
      <c r="J306" s="13"/>
      <c r="K306" s="58">
        <f t="shared" ca="1" si="77"/>
        <v>0</v>
      </c>
      <c r="L306" s="58">
        <f t="shared" ca="1" si="77"/>
        <v>0</v>
      </c>
      <c r="M306" s="58">
        <f t="shared" ca="1" si="77"/>
        <v>0</v>
      </c>
      <c r="N306" s="58">
        <f t="shared" ca="1" si="77"/>
        <v>0</v>
      </c>
      <c r="O306" s="58">
        <f t="shared" ca="1" si="77"/>
        <v>0</v>
      </c>
      <c r="P306" s="58">
        <f t="shared" ca="1" si="77"/>
        <v>0</v>
      </c>
      <c r="Q306" s="58">
        <f t="shared" ca="1" si="77"/>
        <v>0</v>
      </c>
      <c r="R306" s="58">
        <f t="shared" ca="1" si="77"/>
        <v>0</v>
      </c>
      <c r="S306" s="58">
        <f t="shared" ca="1" si="77"/>
        <v>0</v>
      </c>
      <c r="T306" s="58">
        <f t="shared" ca="1" si="77"/>
        <v>-3.20043992996216</v>
      </c>
      <c r="U306" s="58">
        <f t="shared" ca="1" si="77"/>
        <v>0</v>
      </c>
      <c r="V306" s="58"/>
      <c r="W306" s="58">
        <f t="shared" ca="1" si="80"/>
        <v>0</v>
      </c>
      <c r="X306" s="58">
        <f t="shared" ca="1" si="81"/>
        <v>0</v>
      </c>
      <c r="Y306" s="58">
        <f t="shared" ca="1" si="82"/>
        <v>0</v>
      </c>
      <c r="Z306" s="58">
        <f t="shared" ca="1" si="83"/>
        <v>0</v>
      </c>
      <c r="AA306" s="58">
        <f t="shared" ca="1" si="84"/>
        <v>0</v>
      </c>
      <c r="AB306" s="58">
        <f t="shared" ca="1" si="85"/>
        <v>0</v>
      </c>
      <c r="AC306" s="58">
        <f t="shared" ca="1" si="86"/>
        <v>0</v>
      </c>
      <c r="AD306" s="58">
        <f t="shared" ca="1" si="87"/>
        <v>0</v>
      </c>
      <c r="AE306" s="58">
        <f t="shared" ca="1" si="88"/>
        <v>0</v>
      </c>
      <c r="AF306" s="58">
        <f t="shared" ca="1" si="89"/>
        <v>1.89339995384216</v>
      </c>
      <c r="AG306" s="58">
        <f t="shared" ca="1" si="90"/>
        <v>0</v>
      </c>
      <c r="AH306" s="59"/>
      <c r="AI306" s="60">
        <v>5</v>
      </c>
      <c r="AJ306" s="59">
        <f t="shared" ca="1" si="76"/>
        <v>15</v>
      </c>
    </row>
    <row r="307" spans="1:36" ht="13.8" x14ac:dyDescent="0.3">
      <c r="A307" s="54" t="str">
        <f t="shared" ca="1" si="78"/>
        <v>zei_60_3</v>
      </c>
      <c r="B307" s="54">
        <f t="shared" ca="1" si="78"/>
        <v>-4.2873301506042498</v>
      </c>
      <c r="C307" s="54">
        <f t="shared" ca="1" si="78"/>
        <v>1.2830400466918901</v>
      </c>
      <c r="D307" s="54">
        <f t="shared" ca="1" si="78"/>
        <v>6.2419999390840503E-2</v>
      </c>
      <c r="E307" s="13"/>
      <c r="F307" s="49">
        <v>291</v>
      </c>
      <c r="G307" s="61" t="str">
        <f t="shared" ca="1" si="79"/>
        <v>zei</v>
      </c>
      <c r="H307" s="55"/>
      <c r="I307" s="55"/>
      <c r="J307" s="13"/>
      <c r="K307" s="58">
        <f t="shared" ca="1" si="77"/>
        <v>0</v>
      </c>
      <c r="L307" s="58">
        <f t="shared" ca="1" si="77"/>
        <v>0</v>
      </c>
      <c r="M307" s="58">
        <f t="shared" ca="1" si="77"/>
        <v>0</v>
      </c>
      <c r="N307" s="58">
        <f t="shared" ca="1" si="77"/>
        <v>0</v>
      </c>
      <c r="O307" s="58">
        <f t="shared" ca="1" si="77"/>
        <v>0</v>
      </c>
      <c r="P307" s="58">
        <f t="shared" ca="1" si="77"/>
        <v>0</v>
      </c>
      <c r="Q307" s="58">
        <f t="shared" ca="1" si="77"/>
        <v>0</v>
      </c>
      <c r="R307" s="58">
        <f t="shared" ca="1" si="77"/>
        <v>0</v>
      </c>
      <c r="S307" s="58">
        <f t="shared" ca="1" si="77"/>
        <v>0</v>
      </c>
      <c r="T307" s="58">
        <f t="shared" ca="1" si="77"/>
        <v>-4.2873301506042498</v>
      </c>
      <c r="U307" s="58">
        <f t="shared" ca="1" si="77"/>
        <v>0</v>
      </c>
      <c r="V307" s="58"/>
      <c r="W307" s="58">
        <f t="shared" ca="1" si="80"/>
        <v>0</v>
      </c>
      <c r="X307" s="58">
        <f t="shared" ca="1" si="81"/>
        <v>0</v>
      </c>
      <c r="Y307" s="58">
        <f t="shared" ca="1" si="82"/>
        <v>0</v>
      </c>
      <c r="Z307" s="58">
        <f t="shared" ca="1" si="83"/>
        <v>0</v>
      </c>
      <c r="AA307" s="58">
        <f t="shared" ca="1" si="84"/>
        <v>0</v>
      </c>
      <c r="AB307" s="58">
        <f t="shared" ca="1" si="85"/>
        <v>0</v>
      </c>
      <c r="AC307" s="58">
        <f t="shared" ca="1" si="86"/>
        <v>0</v>
      </c>
      <c r="AD307" s="58">
        <f t="shared" ca="1" si="87"/>
        <v>0</v>
      </c>
      <c r="AE307" s="58">
        <f t="shared" ca="1" si="88"/>
        <v>0</v>
      </c>
      <c r="AF307" s="58">
        <f t="shared" ca="1" si="89"/>
        <v>1.2830400466918901</v>
      </c>
      <c r="AG307" s="58">
        <f t="shared" ca="1" si="90"/>
        <v>0</v>
      </c>
      <c r="AH307" s="59"/>
      <c r="AI307" s="60">
        <v>5</v>
      </c>
      <c r="AJ307" s="59">
        <f t="shared" ca="1" si="76"/>
        <v>15</v>
      </c>
    </row>
    <row r="308" spans="1:36" ht="13.8" x14ac:dyDescent="0.3">
      <c r="A308" s="54" t="str">
        <f t="shared" ca="1" si="78"/>
        <v>zei_60_4</v>
      </c>
      <c r="B308" s="54">
        <f t="shared" ca="1" si="78"/>
        <v>-2.9937300682067902</v>
      </c>
      <c r="C308" s="54">
        <f t="shared" ca="1" si="78"/>
        <v>1.87713003158569</v>
      </c>
      <c r="D308" s="54">
        <f t="shared" ca="1" si="78"/>
        <v>-0.25565999746322599</v>
      </c>
      <c r="E308" s="13"/>
      <c r="F308" s="49">
        <v>292</v>
      </c>
      <c r="G308" s="61" t="str">
        <f t="shared" ca="1" si="79"/>
        <v>zei</v>
      </c>
      <c r="H308" s="55"/>
      <c r="I308" s="55"/>
      <c r="J308" s="13"/>
      <c r="K308" s="58">
        <f t="shared" ca="1" si="77"/>
        <v>0</v>
      </c>
      <c r="L308" s="58">
        <f t="shared" ca="1" si="77"/>
        <v>0</v>
      </c>
      <c r="M308" s="58">
        <f t="shared" ca="1" si="77"/>
        <v>0</v>
      </c>
      <c r="N308" s="58">
        <f t="shared" ca="1" si="77"/>
        <v>0</v>
      </c>
      <c r="O308" s="58">
        <f t="shared" ca="1" si="77"/>
        <v>0</v>
      </c>
      <c r="P308" s="58">
        <f t="shared" ca="1" si="77"/>
        <v>0</v>
      </c>
      <c r="Q308" s="58">
        <f t="shared" ca="1" si="77"/>
        <v>0</v>
      </c>
      <c r="R308" s="58">
        <f t="shared" ca="1" si="77"/>
        <v>0</v>
      </c>
      <c r="S308" s="58">
        <f t="shared" ca="1" si="77"/>
        <v>0</v>
      </c>
      <c r="T308" s="58">
        <f t="shared" ca="1" si="77"/>
        <v>-2.9937300682067902</v>
      </c>
      <c r="U308" s="58">
        <f t="shared" ca="1" si="77"/>
        <v>0</v>
      </c>
      <c r="V308" s="58"/>
      <c r="W308" s="58">
        <f t="shared" ca="1" si="80"/>
        <v>0</v>
      </c>
      <c r="X308" s="58">
        <f t="shared" ca="1" si="81"/>
        <v>0</v>
      </c>
      <c r="Y308" s="58">
        <f t="shared" ca="1" si="82"/>
        <v>0</v>
      </c>
      <c r="Z308" s="58">
        <f t="shared" ca="1" si="83"/>
        <v>0</v>
      </c>
      <c r="AA308" s="58">
        <f t="shared" ca="1" si="84"/>
        <v>0</v>
      </c>
      <c r="AB308" s="58">
        <f t="shared" ca="1" si="85"/>
        <v>0</v>
      </c>
      <c r="AC308" s="58">
        <f t="shared" ca="1" si="86"/>
        <v>0</v>
      </c>
      <c r="AD308" s="58">
        <f t="shared" ca="1" si="87"/>
        <v>0</v>
      </c>
      <c r="AE308" s="58">
        <f t="shared" ca="1" si="88"/>
        <v>0</v>
      </c>
      <c r="AF308" s="58">
        <f t="shared" ca="1" si="89"/>
        <v>1.87713003158569</v>
      </c>
      <c r="AG308" s="58">
        <f t="shared" ca="1" si="90"/>
        <v>0</v>
      </c>
      <c r="AH308" s="59"/>
      <c r="AI308" s="60">
        <v>5</v>
      </c>
      <c r="AJ308" s="59">
        <f t="shared" ca="1" si="76"/>
        <v>15</v>
      </c>
    </row>
    <row r="309" spans="1:36" ht="13.8" x14ac:dyDescent="0.3">
      <c r="A309" s="54" t="str">
        <f t="shared" ca="1" si="78"/>
        <v>zei_60_5</v>
      </c>
      <c r="B309" s="54">
        <f t="shared" ca="1" si="78"/>
        <v>-5.4631800651550302</v>
      </c>
      <c r="C309" s="54">
        <f t="shared" ca="1" si="78"/>
        <v>0.61641997098922696</v>
      </c>
      <c r="D309" s="54">
        <f t="shared" ca="1" si="78"/>
        <v>-0.253969997167587</v>
      </c>
      <c r="E309" s="13"/>
      <c r="F309" s="49">
        <v>293</v>
      </c>
      <c r="G309" s="61" t="str">
        <f t="shared" ca="1" si="79"/>
        <v>zei</v>
      </c>
      <c r="H309" s="55"/>
      <c r="I309" s="55"/>
      <c r="J309" s="13"/>
      <c r="K309" s="58">
        <f t="shared" ref="K309:U332" ca="1" si="91">IF($C$5=1,IF($G309=K$13,$B309,0),IF($H309=K$14,$B309,0))</f>
        <v>0</v>
      </c>
      <c r="L309" s="58">
        <f t="shared" ca="1" si="91"/>
        <v>0</v>
      </c>
      <c r="M309" s="58">
        <f t="shared" ca="1" si="91"/>
        <v>0</v>
      </c>
      <c r="N309" s="58">
        <f t="shared" ca="1" si="91"/>
        <v>0</v>
      </c>
      <c r="O309" s="58">
        <f t="shared" ca="1" si="91"/>
        <v>0</v>
      </c>
      <c r="P309" s="58">
        <f t="shared" ca="1" si="91"/>
        <v>0</v>
      </c>
      <c r="Q309" s="58">
        <f t="shared" ca="1" si="91"/>
        <v>0</v>
      </c>
      <c r="R309" s="58">
        <f t="shared" ca="1" si="91"/>
        <v>0</v>
      </c>
      <c r="S309" s="58">
        <f t="shared" ca="1" si="91"/>
        <v>0</v>
      </c>
      <c r="T309" s="58">
        <f t="shared" ca="1" si="91"/>
        <v>-5.4631800651550302</v>
      </c>
      <c r="U309" s="58">
        <f t="shared" ca="1" si="91"/>
        <v>0</v>
      </c>
      <c r="V309" s="58"/>
      <c r="W309" s="58">
        <f t="shared" ca="1" si="80"/>
        <v>0</v>
      </c>
      <c r="X309" s="58">
        <f t="shared" ca="1" si="81"/>
        <v>0</v>
      </c>
      <c r="Y309" s="58">
        <f t="shared" ca="1" si="82"/>
        <v>0</v>
      </c>
      <c r="Z309" s="58">
        <f t="shared" ca="1" si="83"/>
        <v>0</v>
      </c>
      <c r="AA309" s="58">
        <f t="shared" ca="1" si="84"/>
        <v>0</v>
      </c>
      <c r="AB309" s="58">
        <f t="shared" ca="1" si="85"/>
        <v>0</v>
      </c>
      <c r="AC309" s="58">
        <f t="shared" ca="1" si="86"/>
        <v>0</v>
      </c>
      <c r="AD309" s="58">
        <f t="shared" ca="1" si="87"/>
        <v>0</v>
      </c>
      <c r="AE309" s="58">
        <f t="shared" ca="1" si="88"/>
        <v>0</v>
      </c>
      <c r="AF309" s="58">
        <f t="shared" ca="1" si="89"/>
        <v>0.61641997098922696</v>
      </c>
      <c r="AG309" s="58">
        <f t="shared" ca="1" si="90"/>
        <v>0</v>
      </c>
      <c r="AH309" s="59"/>
      <c r="AI309" s="60">
        <v>5</v>
      </c>
      <c r="AJ309" s="59">
        <f t="shared" ca="1" si="76"/>
        <v>15</v>
      </c>
    </row>
    <row r="310" spans="1:36" ht="13.8" x14ac:dyDescent="0.3">
      <c r="A310" s="54" t="str">
        <f t="shared" ca="1" si="78"/>
        <v>zei_61_1</v>
      </c>
      <c r="B310" s="54">
        <f t="shared" ca="1" si="78"/>
        <v>-1.6665899753570601</v>
      </c>
      <c r="C310" s="54">
        <f t="shared" ca="1" si="78"/>
        <v>-0.75411999225616499</v>
      </c>
      <c r="D310" s="54">
        <f t="shared" ca="1" si="78"/>
        <v>0.33065998554229697</v>
      </c>
      <c r="E310" s="13"/>
      <c r="F310" s="49">
        <v>294</v>
      </c>
      <c r="G310" s="61" t="str">
        <f t="shared" ca="1" si="79"/>
        <v>zei</v>
      </c>
      <c r="H310" s="55"/>
      <c r="I310" s="55"/>
      <c r="J310" s="13"/>
      <c r="K310" s="58">
        <f t="shared" ca="1" si="91"/>
        <v>0</v>
      </c>
      <c r="L310" s="58">
        <f t="shared" ca="1" si="91"/>
        <v>0</v>
      </c>
      <c r="M310" s="58">
        <f t="shared" ca="1" si="91"/>
        <v>0</v>
      </c>
      <c r="N310" s="58">
        <f t="shared" ca="1" si="91"/>
        <v>0</v>
      </c>
      <c r="O310" s="58">
        <f t="shared" ca="1" si="91"/>
        <v>0</v>
      </c>
      <c r="P310" s="58">
        <f t="shared" ca="1" si="91"/>
        <v>0</v>
      </c>
      <c r="Q310" s="58">
        <f t="shared" ca="1" si="91"/>
        <v>0</v>
      </c>
      <c r="R310" s="58">
        <f t="shared" ca="1" si="91"/>
        <v>0</v>
      </c>
      <c r="S310" s="58">
        <f t="shared" ca="1" si="91"/>
        <v>0</v>
      </c>
      <c r="T310" s="58">
        <f t="shared" ca="1" si="91"/>
        <v>-1.6665899753570601</v>
      </c>
      <c r="U310" s="58">
        <f t="shared" ca="1" si="91"/>
        <v>0</v>
      </c>
      <c r="V310" s="58"/>
      <c r="W310" s="58">
        <f t="shared" ca="1" si="80"/>
        <v>0</v>
      </c>
      <c r="X310" s="58">
        <f t="shared" ca="1" si="81"/>
        <v>0</v>
      </c>
      <c r="Y310" s="58">
        <f t="shared" ca="1" si="82"/>
        <v>0</v>
      </c>
      <c r="Z310" s="58">
        <f t="shared" ca="1" si="83"/>
        <v>0</v>
      </c>
      <c r="AA310" s="58">
        <f t="shared" ca="1" si="84"/>
        <v>0</v>
      </c>
      <c r="AB310" s="58">
        <f t="shared" ca="1" si="85"/>
        <v>0</v>
      </c>
      <c r="AC310" s="58">
        <f t="shared" ca="1" si="86"/>
        <v>0</v>
      </c>
      <c r="AD310" s="58">
        <f t="shared" ca="1" si="87"/>
        <v>0</v>
      </c>
      <c r="AE310" s="58">
        <f t="shared" ca="1" si="88"/>
        <v>0</v>
      </c>
      <c r="AF310" s="58">
        <f t="shared" ca="1" si="89"/>
        <v>-0.75411999225616499</v>
      </c>
      <c r="AG310" s="58">
        <f t="shared" ca="1" si="90"/>
        <v>0</v>
      </c>
      <c r="AH310" s="59"/>
      <c r="AI310" s="60">
        <v>5</v>
      </c>
      <c r="AJ310" s="59">
        <f t="shared" ca="1" si="76"/>
        <v>15</v>
      </c>
    </row>
    <row r="311" spans="1:36" ht="13.8" x14ac:dyDescent="0.3">
      <c r="A311" s="54" t="str">
        <f t="shared" ca="1" si="78"/>
        <v>zei_61_2</v>
      </c>
      <c r="B311" s="54">
        <f t="shared" ca="1" si="78"/>
        <v>-1.18481004238129</v>
      </c>
      <c r="C311" s="54">
        <f t="shared" ca="1" si="78"/>
        <v>-1.86201000213623</v>
      </c>
      <c r="D311" s="54">
        <f t="shared" ca="1" si="78"/>
        <v>1.59361004829407</v>
      </c>
      <c r="E311" s="13"/>
      <c r="F311" s="49">
        <v>295</v>
      </c>
      <c r="G311" s="61" t="str">
        <f t="shared" ca="1" si="79"/>
        <v>zei</v>
      </c>
      <c r="H311" s="55"/>
      <c r="I311" s="55"/>
      <c r="J311" s="13"/>
      <c r="K311" s="58">
        <f t="shared" ca="1" si="91"/>
        <v>0</v>
      </c>
      <c r="L311" s="58">
        <f t="shared" ca="1" si="91"/>
        <v>0</v>
      </c>
      <c r="M311" s="58">
        <f t="shared" ca="1" si="91"/>
        <v>0</v>
      </c>
      <c r="N311" s="58">
        <f t="shared" ca="1" si="91"/>
        <v>0</v>
      </c>
      <c r="O311" s="58">
        <f t="shared" ca="1" si="91"/>
        <v>0</v>
      </c>
      <c r="P311" s="58">
        <f t="shared" ca="1" si="91"/>
        <v>0</v>
      </c>
      <c r="Q311" s="58">
        <f t="shared" ca="1" si="91"/>
        <v>0</v>
      </c>
      <c r="R311" s="58">
        <f t="shared" ca="1" si="91"/>
        <v>0</v>
      </c>
      <c r="S311" s="58">
        <f t="shared" ca="1" si="91"/>
        <v>0</v>
      </c>
      <c r="T311" s="58">
        <f t="shared" ca="1" si="91"/>
        <v>-1.18481004238129</v>
      </c>
      <c r="U311" s="58">
        <f t="shared" ca="1" si="91"/>
        <v>0</v>
      </c>
      <c r="V311" s="58"/>
      <c r="W311" s="58">
        <f t="shared" ca="1" si="80"/>
        <v>0</v>
      </c>
      <c r="X311" s="58">
        <f t="shared" ca="1" si="81"/>
        <v>0</v>
      </c>
      <c r="Y311" s="58">
        <f t="shared" ca="1" si="82"/>
        <v>0</v>
      </c>
      <c r="Z311" s="58">
        <f t="shared" ca="1" si="83"/>
        <v>0</v>
      </c>
      <c r="AA311" s="58">
        <f t="shared" ca="1" si="84"/>
        <v>0</v>
      </c>
      <c r="AB311" s="58">
        <f t="shared" ca="1" si="85"/>
        <v>0</v>
      </c>
      <c r="AC311" s="58">
        <f t="shared" ca="1" si="86"/>
        <v>0</v>
      </c>
      <c r="AD311" s="58">
        <f t="shared" ca="1" si="87"/>
        <v>0</v>
      </c>
      <c r="AE311" s="58">
        <f t="shared" ca="1" si="88"/>
        <v>0</v>
      </c>
      <c r="AF311" s="58">
        <f t="shared" ca="1" si="89"/>
        <v>-1.86201000213623</v>
      </c>
      <c r="AG311" s="58">
        <f t="shared" ca="1" si="90"/>
        <v>0</v>
      </c>
      <c r="AH311" s="59"/>
      <c r="AI311" s="60">
        <v>5</v>
      </c>
      <c r="AJ311" s="59">
        <f t="shared" ca="1" si="76"/>
        <v>15</v>
      </c>
    </row>
    <row r="312" spans="1:36" ht="13.8" x14ac:dyDescent="0.3">
      <c r="A312" s="54" t="str">
        <f t="shared" ca="1" si="78"/>
        <v>zei_61_3</v>
      </c>
      <c r="B312" s="54">
        <f t="shared" ca="1" si="78"/>
        <v>-1.7448300123214699</v>
      </c>
      <c r="C312" s="54">
        <f t="shared" ca="1" si="78"/>
        <v>-1.36256003379822</v>
      </c>
      <c r="D312" s="54">
        <f t="shared" ca="1" si="78"/>
        <v>-1.08349001407623</v>
      </c>
      <c r="E312" s="13"/>
      <c r="F312" s="49">
        <v>296</v>
      </c>
      <c r="G312" s="61" t="str">
        <f t="shared" ca="1" si="79"/>
        <v>zei</v>
      </c>
      <c r="H312" s="55"/>
      <c r="I312" s="55"/>
      <c r="J312" s="13"/>
      <c r="K312" s="58">
        <f t="shared" ca="1" si="91"/>
        <v>0</v>
      </c>
      <c r="L312" s="58">
        <f t="shared" ca="1" si="91"/>
        <v>0</v>
      </c>
      <c r="M312" s="58">
        <f t="shared" ca="1" si="91"/>
        <v>0</v>
      </c>
      <c r="N312" s="58">
        <f t="shared" ca="1" si="91"/>
        <v>0</v>
      </c>
      <c r="O312" s="58">
        <f t="shared" ca="1" si="91"/>
        <v>0</v>
      </c>
      <c r="P312" s="58">
        <f t="shared" ca="1" si="91"/>
        <v>0</v>
      </c>
      <c r="Q312" s="58">
        <f t="shared" ca="1" si="91"/>
        <v>0</v>
      </c>
      <c r="R312" s="58">
        <f t="shared" ca="1" si="91"/>
        <v>0</v>
      </c>
      <c r="S312" s="58">
        <f t="shared" ca="1" si="91"/>
        <v>0</v>
      </c>
      <c r="T312" s="58">
        <f t="shared" ca="1" si="91"/>
        <v>-1.7448300123214699</v>
      </c>
      <c r="U312" s="58">
        <f t="shared" ca="1" si="91"/>
        <v>0</v>
      </c>
      <c r="V312" s="58"/>
      <c r="W312" s="58">
        <f t="shared" ca="1" si="80"/>
        <v>0</v>
      </c>
      <c r="X312" s="58">
        <f t="shared" ca="1" si="81"/>
        <v>0</v>
      </c>
      <c r="Y312" s="58">
        <f t="shared" ca="1" si="82"/>
        <v>0</v>
      </c>
      <c r="Z312" s="58">
        <f t="shared" ca="1" si="83"/>
        <v>0</v>
      </c>
      <c r="AA312" s="58">
        <f t="shared" ca="1" si="84"/>
        <v>0</v>
      </c>
      <c r="AB312" s="58">
        <f t="shared" ca="1" si="85"/>
        <v>0</v>
      </c>
      <c r="AC312" s="58">
        <f t="shared" ca="1" si="86"/>
        <v>0</v>
      </c>
      <c r="AD312" s="58">
        <f t="shared" ca="1" si="87"/>
        <v>0</v>
      </c>
      <c r="AE312" s="58">
        <f t="shared" ca="1" si="88"/>
        <v>0</v>
      </c>
      <c r="AF312" s="58">
        <f t="shared" ca="1" si="89"/>
        <v>-1.36256003379822</v>
      </c>
      <c r="AG312" s="58">
        <f t="shared" ca="1" si="90"/>
        <v>0</v>
      </c>
      <c r="AH312" s="59"/>
      <c r="AI312" s="60">
        <v>5</v>
      </c>
      <c r="AJ312" s="59">
        <f t="shared" ca="1" si="76"/>
        <v>15</v>
      </c>
    </row>
    <row r="313" spans="1:36" ht="13.8" x14ac:dyDescent="0.3">
      <c r="A313" s="54" t="str">
        <f t="shared" ca="1" si="78"/>
        <v>zei_61_4</v>
      </c>
      <c r="B313" s="54">
        <f t="shared" ca="1" si="78"/>
        <v>-1.62000000476837</v>
      </c>
      <c r="C313" s="54">
        <f t="shared" ca="1" si="78"/>
        <v>-2.1519799232482901</v>
      </c>
      <c r="D313" s="54">
        <f t="shared" ca="1" si="78"/>
        <v>2.4375700950622599</v>
      </c>
      <c r="E313" s="13"/>
      <c r="F313" s="49">
        <v>297</v>
      </c>
      <c r="G313" s="61" t="str">
        <f t="shared" ca="1" si="79"/>
        <v>zei</v>
      </c>
      <c r="H313" s="55"/>
      <c r="I313" s="55"/>
      <c r="J313" s="13"/>
      <c r="K313" s="58">
        <f t="shared" ca="1" si="91"/>
        <v>0</v>
      </c>
      <c r="L313" s="58">
        <f t="shared" ca="1" si="91"/>
        <v>0</v>
      </c>
      <c r="M313" s="58">
        <f t="shared" ca="1" si="91"/>
        <v>0</v>
      </c>
      <c r="N313" s="58">
        <f t="shared" ca="1" si="91"/>
        <v>0</v>
      </c>
      <c r="O313" s="58">
        <f t="shared" ca="1" si="91"/>
        <v>0</v>
      </c>
      <c r="P313" s="58">
        <f t="shared" ca="1" si="91"/>
        <v>0</v>
      </c>
      <c r="Q313" s="58">
        <f t="shared" ca="1" si="91"/>
        <v>0</v>
      </c>
      <c r="R313" s="58">
        <f t="shared" ca="1" si="91"/>
        <v>0</v>
      </c>
      <c r="S313" s="58">
        <f t="shared" ca="1" si="91"/>
        <v>0</v>
      </c>
      <c r="T313" s="58">
        <f t="shared" ca="1" si="91"/>
        <v>-1.62000000476837</v>
      </c>
      <c r="U313" s="58">
        <f t="shared" ca="1" si="91"/>
        <v>0</v>
      </c>
      <c r="V313" s="58"/>
      <c r="W313" s="58">
        <f t="shared" ca="1" si="80"/>
        <v>0</v>
      </c>
      <c r="X313" s="58">
        <f t="shared" ca="1" si="81"/>
        <v>0</v>
      </c>
      <c r="Y313" s="58">
        <f t="shared" ca="1" si="82"/>
        <v>0</v>
      </c>
      <c r="Z313" s="58">
        <f t="shared" ca="1" si="83"/>
        <v>0</v>
      </c>
      <c r="AA313" s="58">
        <f t="shared" ca="1" si="84"/>
        <v>0</v>
      </c>
      <c r="AB313" s="58">
        <f t="shared" ca="1" si="85"/>
        <v>0</v>
      </c>
      <c r="AC313" s="58">
        <f t="shared" ca="1" si="86"/>
        <v>0</v>
      </c>
      <c r="AD313" s="58">
        <f t="shared" ca="1" si="87"/>
        <v>0</v>
      </c>
      <c r="AE313" s="58">
        <f t="shared" ca="1" si="88"/>
        <v>0</v>
      </c>
      <c r="AF313" s="58">
        <f t="shared" ca="1" si="89"/>
        <v>-2.1519799232482901</v>
      </c>
      <c r="AG313" s="58">
        <f t="shared" ca="1" si="90"/>
        <v>0</v>
      </c>
      <c r="AH313" s="59"/>
      <c r="AI313" s="60">
        <v>5</v>
      </c>
      <c r="AJ313" s="59">
        <f t="shared" ca="1" si="76"/>
        <v>15</v>
      </c>
    </row>
    <row r="314" spans="1:36" ht="13.8" x14ac:dyDescent="0.3">
      <c r="A314" s="54" t="str">
        <f t="shared" ca="1" si="78"/>
        <v>zei_61_5</v>
      </c>
      <c r="B314" s="54">
        <f t="shared" ca="1" si="78"/>
        <v>-1.69265997409821</v>
      </c>
      <c r="C314" s="54">
        <f t="shared" ca="1" si="78"/>
        <v>-1.1788799762725799</v>
      </c>
      <c r="D314" s="54">
        <f t="shared" ca="1" si="78"/>
        <v>0.99518001079559304</v>
      </c>
      <c r="E314" s="13"/>
      <c r="F314" s="49">
        <v>298</v>
      </c>
      <c r="G314" s="61" t="str">
        <f t="shared" ca="1" si="79"/>
        <v>zei</v>
      </c>
      <c r="H314" s="55"/>
      <c r="I314" s="55"/>
      <c r="J314" s="13"/>
      <c r="K314" s="58">
        <f t="shared" ca="1" si="91"/>
        <v>0</v>
      </c>
      <c r="L314" s="58">
        <f t="shared" ca="1" si="91"/>
        <v>0</v>
      </c>
      <c r="M314" s="58">
        <f t="shared" ca="1" si="91"/>
        <v>0</v>
      </c>
      <c r="N314" s="58">
        <f t="shared" ca="1" si="91"/>
        <v>0</v>
      </c>
      <c r="O314" s="58">
        <f t="shared" ca="1" si="91"/>
        <v>0</v>
      </c>
      <c r="P314" s="58">
        <f t="shared" ca="1" si="91"/>
        <v>0</v>
      </c>
      <c r="Q314" s="58">
        <f t="shared" ca="1" si="91"/>
        <v>0</v>
      </c>
      <c r="R314" s="58">
        <f t="shared" ca="1" si="91"/>
        <v>0</v>
      </c>
      <c r="S314" s="58">
        <f t="shared" ca="1" si="91"/>
        <v>0</v>
      </c>
      <c r="T314" s="58">
        <f t="shared" ca="1" si="91"/>
        <v>-1.69265997409821</v>
      </c>
      <c r="U314" s="58">
        <f t="shared" ca="1" si="91"/>
        <v>0</v>
      </c>
      <c r="V314" s="58"/>
      <c r="W314" s="58">
        <f t="shared" ca="1" si="80"/>
        <v>0</v>
      </c>
      <c r="X314" s="58">
        <f t="shared" ca="1" si="81"/>
        <v>0</v>
      </c>
      <c r="Y314" s="58">
        <f t="shared" ca="1" si="82"/>
        <v>0</v>
      </c>
      <c r="Z314" s="58">
        <f t="shared" ca="1" si="83"/>
        <v>0</v>
      </c>
      <c r="AA314" s="58">
        <f t="shared" ca="1" si="84"/>
        <v>0</v>
      </c>
      <c r="AB314" s="58">
        <f t="shared" ca="1" si="85"/>
        <v>0</v>
      </c>
      <c r="AC314" s="58">
        <f t="shared" ca="1" si="86"/>
        <v>0</v>
      </c>
      <c r="AD314" s="58">
        <f t="shared" ca="1" si="87"/>
        <v>0</v>
      </c>
      <c r="AE314" s="58">
        <f t="shared" ca="1" si="88"/>
        <v>0</v>
      </c>
      <c r="AF314" s="58">
        <f t="shared" ca="1" si="89"/>
        <v>-1.1788799762725799</v>
      </c>
      <c r="AG314" s="58">
        <f t="shared" ca="1" si="90"/>
        <v>0</v>
      </c>
      <c r="AH314" s="59"/>
      <c r="AI314" s="60">
        <v>5</v>
      </c>
      <c r="AJ314" s="59">
        <f t="shared" ca="1" si="76"/>
        <v>15</v>
      </c>
    </row>
    <row r="315" spans="1:36" ht="13.8" x14ac:dyDescent="0.3">
      <c r="A315" s="54" t="str">
        <f t="shared" ca="1" si="78"/>
        <v>zei_62_1</v>
      </c>
      <c r="B315" s="54">
        <f t="shared" ca="1" si="78"/>
        <v>-2.6243200302124001</v>
      </c>
      <c r="C315" s="54">
        <f t="shared" ca="1" si="78"/>
        <v>-1.77265000343323</v>
      </c>
      <c r="D315" s="54">
        <f t="shared" ca="1" si="78"/>
        <v>1.69827997684479</v>
      </c>
      <c r="E315" s="13"/>
      <c r="F315" s="49">
        <v>299</v>
      </c>
      <c r="G315" s="61" t="str">
        <f t="shared" ca="1" si="79"/>
        <v>zei</v>
      </c>
      <c r="H315" s="55"/>
      <c r="I315" s="55"/>
      <c r="J315" s="13"/>
      <c r="K315" s="58">
        <f t="shared" ca="1" si="91"/>
        <v>0</v>
      </c>
      <c r="L315" s="58">
        <f t="shared" ca="1" si="91"/>
        <v>0</v>
      </c>
      <c r="M315" s="58">
        <f t="shared" ca="1" si="91"/>
        <v>0</v>
      </c>
      <c r="N315" s="58">
        <f t="shared" ca="1" si="91"/>
        <v>0</v>
      </c>
      <c r="O315" s="58">
        <f t="shared" ca="1" si="91"/>
        <v>0</v>
      </c>
      <c r="P315" s="58">
        <f t="shared" ca="1" si="91"/>
        <v>0</v>
      </c>
      <c r="Q315" s="58">
        <f t="shared" ca="1" si="91"/>
        <v>0</v>
      </c>
      <c r="R315" s="58">
        <f t="shared" ca="1" si="91"/>
        <v>0</v>
      </c>
      <c r="S315" s="58">
        <f t="shared" ca="1" si="91"/>
        <v>0</v>
      </c>
      <c r="T315" s="58">
        <f t="shared" ca="1" si="91"/>
        <v>-2.6243200302124001</v>
      </c>
      <c r="U315" s="58">
        <f t="shared" ca="1" si="91"/>
        <v>0</v>
      </c>
      <c r="V315" s="58"/>
      <c r="W315" s="58">
        <f t="shared" ca="1" si="80"/>
        <v>0</v>
      </c>
      <c r="X315" s="58">
        <f t="shared" ca="1" si="81"/>
        <v>0</v>
      </c>
      <c r="Y315" s="58">
        <f t="shared" ca="1" si="82"/>
        <v>0</v>
      </c>
      <c r="Z315" s="58">
        <f t="shared" ca="1" si="83"/>
        <v>0</v>
      </c>
      <c r="AA315" s="58">
        <f t="shared" ca="1" si="84"/>
        <v>0</v>
      </c>
      <c r="AB315" s="58">
        <f t="shared" ca="1" si="85"/>
        <v>0</v>
      </c>
      <c r="AC315" s="58">
        <f t="shared" ca="1" si="86"/>
        <v>0</v>
      </c>
      <c r="AD315" s="58">
        <f t="shared" ca="1" si="87"/>
        <v>0</v>
      </c>
      <c r="AE315" s="58">
        <f t="shared" ca="1" si="88"/>
        <v>0</v>
      </c>
      <c r="AF315" s="58">
        <f t="shared" ca="1" si="89"/>
        <v>-1.77265000343323</v>
      </c>
      <c r="AG315" s="58">
        <f t="shared" ca="1" si="90"/>
        <v>0</v>
      </c>
      <c r="AH315" s="59"/>
      <c r="AI315" s="60">
        <v>5</v>
      </c>
      <c r="AJ315" s="59">
        <f t="shared" ca="1" si="76"/>
        <v>15</v>
      </c>
    </row>
    <row r="316" spans="1:36" ht="13.8" x14ac:dyDescent="0.3">
      <c r="A316" s="54" t="str">
        <f t="shared" ca="1" si="78"/>
        <v>zei_62_2</v>
      </c>
      <c r="B316" s="54">
        <f t="shared" ca="1" si="78"/>
        <v>-5.5823101997375497</v>
      </c>
      <c r="C316" s="54">
        <f t="shared" ca="1" si="78"/>
        <v>0.17923000454902599</v>
      </c>
      <c r="D316" s="54">
        <f t="shared" ca="1" si="78"/>
        <v>-1.2076900005340601</v>
      </c>
      <c r="E316" s="13"/>
      <c r="F316" s="49">
        <v>300</v>
      </c>
      <c r="G316" s="61" t="str">
        <f t="shared" ca="1" si="79"/>
        <v>zei</v>
      </c>
      <c r="H316" s="55"/>
      <c r="I316" s="55"/>
      <c r="J316" s="13"/>
      <c r="K316" s="58">
        <f t="shared" ca="1" si="91"/>
        <v>0</v>
      </c>
      <c r="L316" s="58">
        <f t="shared" ca="1" si="91"/>
        <v>0</v>
      </c>
      <c r="M316" s="58">
        <f t="shared" ca="1" si="91"/>
        <v>0</v>
      </c>
      <c r="N316" s="58">
        <f t="shared" ca="1" si="91"/>
        <v>0</v>
      </c>
      <c r="O316" s="58">
        <f t="shared" ca="1" si="91"/>
        <v>0</v>
      </c>
      <c r="P316" s="58">
        <f t="shared" ca="1" si="91"/>
        <v>0</v>
      </c>
      <c r="Q316" s="58">
        <f t="shared" ca="1" si="91"/>
        <v>0</v>
      </c>
      <c r="R316" s="58">
        <f t="shared" ca="1" si="91"/>
        <v>0</v>
      </c>
      <c r="S316" s="58">
        <f t="shared" ca="1" si="91"/>
        <v>0</v>
      </c>
      <c r="T316" s="58">
        <f t="shared" ca="1" si="91"/>
        <v>-5.5823101997375497</v>
      </c>
      <c r="U316" s="58">
        <f t="shared" ca="1" si="91"/>
        <v>0</v>
      </c>
      <c r="V316" s="58"/>
      <c r="W316" s="58">
        <f t="shared" ca="1" si="80"/>
        <v>0</v>
      </c>
      <c r="X316" s="58">
        <f t="shared" ca="1" si="81"/>
        <v>0</v>
      </c>
      <c r="Y316" s="58">
        <f t="shared" ca="1" si="82"/>
        <v>0</v>
      </c>
      <c r="Z316" s="58">
        <f t="shared" ca="1" si="83"/>
        <v>0</v>
      </c>
      <c r="AA316" s="58">
        <f t="shared" ca="1" si="84"/>
        <v>0</v>
      </c>
      <c r="AB316" s="58">
        <f t="shared" ca="1" si="85"/>
        <v>0</v>
      </c>
      <c r="AC316" s="58">
        <f t="shared" ca="1" si="86"/>
        <v>0</v>
      </c>
      <c r="AD316" s="58">
        <f t="shared" ca="1" si="87"/>
        <v>0</v>
      </c>
      <c r="AE316" s="58">
        <f t="shared" ca="1" si="88"/>
        <v>0</v>
      </c>
      <c r="AF316" s="58">
        <f t="shared" ca="1" si="89"/>
        <v>0.17923000454902599</v>
      </c>
      <c r="AG316" s="58">
        <f t="shared" ca="1" si="90"/>
        <v>0</v>
      </c>
      <c r="AH316" s="59"/>
      <c r="AI316" s="60">
        <v>5</v>
      </c>
      <c r="AJ316" s="59">
        <f t="shared" ca="1" si="76"/>
        <v>15</v>
      </c>
    </row>
    <row r="317" spans="1:36" ht="13.8" x14ac:dyDescent="0.3">
      <c r="A317" s="54" t="str">
        <f t="shared" ca="1" si="78"/>
        <v>zei_62_3</v>
      </c>
      <c r="B317" s="54">
        <f t="shared" ca="1" si="78"/>
        <v>-2.1860899925231898</v>
      </c>
      <c r="C317" s="54">
        <f t="shared" ca="1" si="78"/>
        <v>-1.10806000232697</v>
      </c>
      <c r="D317" s="54">
        <f t="shared" ca="1" si="78"/>
        <v>1.1911100149154701</v>
      </c>
      <c r="E317" s="13"/>
      <c r="F317" s="49">
        <v>301</v>
      </c>
      <c r="G317" s="61" t="str">
        <f t="shared" ca="1" si="79"/>
        <v>zei</v>
      </c>
      <c r="H317" s="55"/>
      <c r="I317" s="55"/>
      <c r="J317" s="13"/>
      <c r="K317" s="58">
        <f t="shared" ca="1" si="91"/>
        <v>0</v>
      </c>
      <c r="L317" s="58">
        <f t="shared" ca="1" si="91"/>
        <v>0</v>
      </c>
      <c r="M317" s="58">
        <f t="shared" ca="1" si="91"/>
        <v>0</v>
      </c>
      <c r="N317" s="58">
        <f t="shared" ca="1" si="91"/>
        <v>0</v>
      </c>
      <c r="O317" s="58">
        <f t="shared" ca="1" si="91"/>
        <v>0</v>
      </c>
      <c r="P317" s="58">
        <f t="shared" ca="1" si="91"/>
        <v>0</v>
      </c>
      <c r="Q317" s="58">
        <f t="shared" ca="1" si="91"/>
        <v>0</v>
      </c>
      <c r="R317" s="58">
        <f t="shared" ca="1" si="91"/>
        <v>0</v>
      </c>
      <c r="S317" s="58">
        <f t="shared" ca="1" si="91"/>
        <v>0</v>
      </c>
      <c r="T317" s="58">
        <f t="shared" ca="1" si="91"/>
        <v>-2.1860899925231898</v>
      </c>
      <c r="U317" s="58">
        <f t="shared" ca="1" si="91"/>
        <v>0</v>
      </c>
      <c r="V317" s="58"/>
      <c r="W317" s="58">
        <f t="shared" ca="1" si="80"/>
        <v>0</v>
      </c>
      <c r="X317" s="58">
        <f t="shared" ca="1" si="81"/>
        <v>0</v>
      </c>
      <c r="Y317" s="58">
        <f t="shared" ca="1" si="82"/>
        <v>0</v>
      </c>
      <c r="Z317" s="58">
        <f t="shared" ca="1" si="83"/>
        <v>0</v>
      </c>
      <c r="AA317" s="58">
        <f t="shared" ca="1" si="84"/>
        <v>0</v>
      </c>
      <c r="AB317" s="58">
        <f t="shared" ca="1" si="85"/>
        <v>0</v>
      </c>
      <c r="AC317" s="58">
        <f t="shared" ca="1" si="86"/>
        <v>0</v>
      </c>
      <c r="AD317" s="58">
        <f t="shared" ca="1" si="87"/>
        <v>0</v>
      </c>
      <c r="AE317" s="58">
        <f t="shared" ca="1" si="88"/>
        <v>0</v>
      </c>
      <c r="AF317" s="58">
        <f t="shared" ca="1" si="89"/>
        <v>-1.10806000232697</v>
      </c>
      <c r="AG317" s="58">
        <f t="shared" ca="1" si="90"/>
        <v>0</v>
      </c>
      <c r="AH317" s="59"/>
      <c r="AI317" s="60">
        <v>5</v>
      </c>
      <c r="AJ317" s="59">
        <f t="shared" ca="1" si="76"/>
        <v>15</v>
      </c>
    </row>
    <row r="318" spans="1:36" ht="13.8" x14ac:dyDescent="0.3">
      <c r="A318" s="54" t="str">
        <f t="shared" ca="1" si="78"/>
        <v>zei_62_4</v>
      </c>
      <c r="B318" s="54">
        <f t="shared" ca="1" si="78"/>
        <v>-3.3306400775909402</v>
      </c>
      <c r="C318" s="54">
        <f t="shared" ca="1" si="78"/>
        <v>1.10678994655609</v>
      </c>
      <c r="D318" s="54">
        <f t="shared" ca="1" si="78"/>
        <v>-0.201450005173683</v>
      </c>
      <c r="E318" s="13"/>
      <c r="F318" s="49">
        <v>302</v>
      </c>
      <c r="G318" s="61" t="str">
        <f t="shared" ca="1" si="79"/>
        <v>zei</v>
      </c>
      <c r="H318" s="55"/>
      <c r="I318" s="55"/>
      <c r="J318" s="13"/>
      <c r="K318" s="58">
        <f t="shared" ca="1" si="91"/>
        <v>0</v>
      </c>
      <c r="L318" s="58">
        <f t="shared" ca="1" si="91"/>
        <v>0</v>
      </c>
      <c r="M318" s="58">
        <f t="shared" ca="1" si="91"/>
        <v>0</v>
      </c>
      <c r="N318" s="58">
        <f t="shared" ca="1" si="91"/>
        <v>0</v>
      </c>
      <c r="O318" s="58">
        <f t="shared" ca="1" si="91"/>
        <v>0</v>
      </c>
      <c r="P318" s="58">
        <f t="shared" ca="1" si="91"/>
        <v>0</v>
      </c>
      <c r="Q318" s="58">
        <f t="shared" ca="1" si="91"/>
        <v>0</v>
      </c>
      <c r="R318" s="58">
        <f t="shared" ca="1" si="91"/>
        <v>0</v>
      </c>
      <c r="S318" s="58">
        <f t="shared" ca="1" si="91"/>
        <v>0</v>
      </c>
      <c r="T318" s="58">
        <f t="shared" ca="1" si="91"/>
        <v>-3.3306400775909402</v>
      </c>
      <c r="U318" s="58">
        <f t="shared" ca="1" si="91"/>
        <v>0</v>
      </c>
      <c r="V318" s="58"/>
      <c r="W318" s="58">
        <f t="shared" ca="1" si="80"/>
        <v>0</v>
      </c>
      <c r="X318" s="58">
        <f t="shared" ca="1" si="81"/>
        <v>0</v>
      </c>
      <c r="Y318" s="58">
        <f t="shared" ca="1" si="82"/>
        <v>0</v>
      </c>
      <c r="Z318" s="58">
        <f t="shared" ca="1" si="83"/>
        <v>0</v>
      </c>
      <c r="AA318" s="58">
        <f t="shared" ca="1" si="84"/>
        <v>0</v>
      </c>
      <c r="AB318" s="58">
        <f t="shared" ca="1" si="85"/>
        <v>0</v>
      </c>
      <c r="AC318" s="58">
        <f t="shared" ca="1" si="86"/>
        <v>0</v>
      </c>
      <c r="AD318" s="58">
        <f t="shared" ca="1" si="87"/>
        <v>0</v>
      </c>
      <c r="AE318" s="58">
        <f t="shared" ca="1" si="88"/>
        <v>0</v>
      </c>
      <c r="AF318" s="58">
        <f t="shared" ca="1" si="89"/>
        <v>1.10678994655609</v>
      </c>
      <c r="AG318" s="58">
        <f t="shared" ca="1" si="90"/>
        <v>0</v>
      </c>
      <c r="AH318" s="59"/>
      <c r="AI318" s="60">
        <v>5</v>
      </c>
      <c r="AJ318" s="59">
        <f t="shared" ca="1" si="76"/>
        <v>15</v>
      </c>
    </row>
    <row r="319" spans="1:36" ht="13.8" x14ac:dyDescent="0.3">
      <c r="A319" s="54" t="str">
        <f t="shared" ca="1" si="78"/>
        <v>zei_62_5</v>
      </c>
      <c r="B319" s="54">
        <f t="shared" ca="1" si="78"/>
        <v>-4.4491100311279297</v>
      </c>
      <c r="C319" s="54">
        <f t="shared" ca="1" si="78"/>
        <v>1.3826700448989899</v>
      </c>
      <c r="D319" s="54">
        <f t="shared" ca="1" si="78"/>
        <v>0.78764998912811302</v>
      </c>
      <c r="E319" s="13"/>
      <c r="F319" s="49">
        <v>303</v>
      </c>
      <c r="G319" s="61" t="str">
        <f t="shared" ca="1" si="79"/>
        <v>zei</v>
      </c>
      <c r="H319" s="55"/>
      <c r="I319" s="55"/>
      <c r="J319" s="13"/>
      <c r="K319" s="58">
        <f t="shared" ca="1" si="91"/>
        <v>0</v>
      </c>
      <c r="L319" s="58">
        <f t="shared" ca="1" si="91"/>
        <v>0</v>
      </c>
      <c r="M319" s="58">
        <f t="shared" ca="1" si="91"/>
        <v>0</v>
      </c>
      <c r="N319" s="58">
        <f t="shared" ca="1" si="91"/>
        <v>0</v>
      </c>
      <c r="O319" s="58">
        <f t="shared" ca="1" si="91"/>
        <v>0</v>
      </c>
      <c r="P319" s="58">
        <f t="shared" ca="1" si="91"/>
        <v>0</v>
      </c>
      <c r="Q319" s="58">
        <f t="shared" ca="1" si="91"/>
        <v>0</v>
      </c>
      <c r="R319" s="58">
        <f t="shared" ca="1" si="91"/>
        <v>0</v>
      </c>
      <c r="S319" s="58">
        <f t="shared" ca="1" si="91"/>
        <v>0</v>
      </c>
      <c r="T319" s="58">
        <f t="shared" ca="1" si="91"/>
        <v>-4.4491100311279297</v>
      </c>
      <c r="U319" s="58">
        <f t="shared" ca="1" si="91"/>
        <v>0</v>
      </c>
      <c r="V319" s="58"/>
      <c r="W319" s="58">
        <f t="shared" ca="1" si="80"/>
        <v>0</v>
      </c>
      <c r="X319" s="58">
        <f t="shared" ca="1" si="81"/>
        <v>0</v>
      </c>
      <c r="Y319" s="58">
        <f t="shared" ca="1" si="82"/>
        <v>0</v>
      </c>
      <c r="Z319" s="58">
        <f t="shared" ca="1" si="83"/>
        <v>0</v>
      </c>
      <c r="AA319" s="58">
        <f t="shared" ca="1" si="84"/>
        <v>0</v>
      </c>
      <c r="AB319" s="58">
        <f t="shared" ca="1" si="85"/>
        <v>0</v>
      </c>
      <c r="AC319" s="58">
        <f t="shared" ca="1" si="86"/>
        <v>0</v>
      </c>
      <c r="AD319" s="58">
        <f t="shared" ca="1" si="87"/>
        <v>0</v>
      </c>
      <c r="AE319" s="58">
        <f t="shared" ca="1" si="88"/>
        <v>0</v>
      </c>
      <c r="AF319" s="58">
        <f t="shared" ca="1" si="89"/>
        <v>1.3826700448989899</v>
      </c>
      <c r="AG319" s="58">
        <f t="shared" ca="1" si="90"/>
        <v>0</v>
      </c>
      <c r="AH319" s="59"/>
      <c r="AI319" s="60">
        <v>5</v>
      </c>
      <c r="AJ319" s="59">
        <f t="shared" ca="1" si="76"/>
        <v>15</v>
      </c>
    </row>
    <row r="320" spans="1:36" ht="13.8" x14ac:dyDescent="0.3">
      <c r="A320" s="54" t="str">
        <f t="shared" ca="1" si="78"/>
        <v>zei_63_1</v>
      </c>
      <c r="B320" s="54">
        <f t="shared" ca="1" si="78"/>
        <v>-3.05532002449036</v>
      </c>
      <c r="C320" s="54">
        <f t="shared" ca="1" si="78"/>
        <v>0.25082001090049699</v>
      </c>
      <c r="D320" s="54">
        <f t="shared" ca="1" si="78"/>
        <v>-3.0486299991607702</v>
      </c>
      <c r="E320" s="13"/>
      <c r="F320" s="49">
        <v>304</v>
      </c>
      <c r="G320" s="61" t="str">
        <f t="shared" ca="1" si="79"/>
        <v>zei</v>
      </c>
      <c r="H320" s="55"/>
      <c r="I320" s="55"/>
      <c r="J320" s="13"/>
      <c r="K320" s="58">
        <f t="shared" ca="1" si="91"/>
        <v>0</v>
      </c>
      <c r="L320" s="58">
        <f t="shared" ca="1" si="91"/>
        <v>0</v>
      </c>
      <c r="M320" s="58">
        <f t="shared" ca="1" si="91"/>
        <v>0</v>
      </c>
      <c r="N320" s="58">
        <f t="shared" ca="1" si="91"/>
        <v>0</v>
      </c>
      <c r="O320" s="58">
        <f t="shared" ca="1" si="91"/>
        <v>0</v>
      </c>
      <c r="P320" s="58">
        <f t="shared" ca="1" si="91"/>
        <v>0</v>
      </c>
      <c r="Q320" s="58">
        <f t="shared" ca="1" si="91"/>
        <v>0</v>
      </c>
      <c r="R320" s="58">
        <f t="shared" ca="1" si="91"/>
        <v>0</v>
      </c>
      <c r="S320" s="58">
        <f t="shared" ca="1" si="91"/>
        <v>0</v>
      </c>
      <c r="T320" s="58">
        <f t="shared" ca="1" si="91"/>
        <v>-3.05532002449036</v>
      </c>
      <c r="U320" s="58">
        <f t="shared" ca="1" si="91"/>
        <v>0</v>
      </c>
      <c r="V320" s="58"/>
      <c r="W320" s="58">
        <f t="shared" ca="1" si="80"/>
        <v>0</v>
      </c>
      <c r="X320" s="58">
        <f t="shared" ca="1" si="81"/>
        <v>0</v>
      </c>
      <c r="Y320" s="58">
        <f t="shared" ca="1" si="82"/>
        <v>0</v>
      </c>
      <c r="Z320" s="58">
        <f t="shared" ca="1" si="83"/>
        <v>0</v>
      </c>
      <c r="AA320" s="58">
        <f t="shared" ca="1" si="84"/>
        <v>0</v>
      </c>
      <c r="AB320" s="58">
        <f t="shared" ca="1" si="85"/>
        <v>0</v>
      </c>
      <c r="AC320" s="58">
        <f t="shared" ca="1" si="86"/>
        <v>0</v>
      </c>
      <c r="AD320" s="58">
        <f t="shared" ca="1" si="87"/>
        <v>0</v>
      </c>
      <c r="AE320" s="58">
        <f t="shared" ca="1" si="88"/>
        <v>0</v>
      </c>
      <c r="AF320" s="58">
        <f t="shared" ca="1" si="89"/>
        <v>0.25082001090049699</v>
      </c>
      <c r="AG320" s="58">
        <f t="shared" ca="1" si="90"/>
        <v>0</v>
      </c>
      <c r="AH320" s="59"/>
      <c r="AI320" s="60">
        <v>5</v>
      </c>
      <c r="AJ320" s="59">
        <f t="shared" ca="1" si="76"/>
        <v>15</v>
      </c>
    </row>
    <row r="321" spans="1:36" ht="13.8" x14ac:dyDescent="0.3">
      <c r="A321" s="54" t="str">
        <f t="shared" ca="1" si="78"/>
        <v>zei_63_2</v>
      </c>
      <c r="B321" s="54">
        <f t="shared" ca="1" si="78"/>
        <v>-3.4818599224090598</v>
      </c>
      <c r="C321" s="54">
        <f t="shared" ca="1" si="78"/>
        <v>0.36627000570297202</v>
      </c>
      <c r="D321" s="54">
        <f t="shared" ca="1" si="78"/>
        <v>-1.25074994564056</v>
      </c>
      <c r="E321" s="13"/>
      <c r="F321" s="49">
        <v>305</v>
      </c>
      <c r="G321" s="61" t="str">
        <f t="shared" ca="1" si="79"/>
        <v>zei</v>
      </c>
      <c r="H321" s="55"/>
      <c r="I321" s="55"/>
      <c r="J321" s="13"/>
      <c r="K321" s="58">
        <f t="shared" ca="1" si="91"/>
        <v>0</v>
      </c>
      <c r="L321" s="58">
        <f t="shared" ca="1" si="91"/>
        <v>0</v>
      </c>
      <c r="M321" s="58">
        <f t="shared" ca="1" si="91"/>
        <v>0</v>
      </c>
      <c r="N321" s="58">
        <f t="shared" ca="1" si="91"/>
        <v>0</v>
      </c>
      <c r="O321" s="58">
        <f t="shared" ca="1" si="91"/>
        <v>0</v>
      </c>
      <c r="P321" s="58">
        <f t="shared" ca="1" si="91"/>
        <v>0</v>
      </c>
      <c r="Q321" s="58">
        <f t="shared" ca="1" si="91"/>
        <v>0</v>
      </c>
      <c r="R321" s="58">
        <f t="shared" ca="1" si="91"/>
        <v>0</v>
      </c>
      <c r="S321" s="58">
        <f t="shared" ca="1" si="91"/>
        <v>0</v>
      </c>
      <c r="T321" s="58">
        <f t="shared" ca="1" si="91"/>
        <v>-3.4818599224090598</v>
      </c>
      <c r="U321" s="58">
        <f t="shared" ca="1" si="91"/>
        <v>0</v>
      </c>
      <c r="V321" s="58"/>
      <c r="W321" s="58">
        <f t="shared" ca="1" si="80"/>
        <v>0</v>
      </c>
      <c r="X321" s="58">
        <f t="shared" ca="1" si="81"/>
        <v>0</v>
      </c>
      <c r="Y321" s="58">
        <f t="shared" ca="1" si="82"/>
        <v>0</v>
      </c>
      <c r="Z321" s="58">
        <f t="shared" ca="1" si="83"/>
        <v>0</v>
      </c>
      <c r="AA321" s="58">
        <f t="shared" ca="1" si="84"/>
        <v>0</v>
      </c>
      <c r="AB321" s="58">
        <f t="shared" ca="1" si="85"/>
        <v>0</v>
      </c>
      <c r="AC321" s="58">
        <f t="shared" ca="1" si="86"/>
        <v>0</v>
      </c>
      <c r="AD321" s="58">
        <f t="shared" ca="1" si="87"/>
        <v>0</v>
      </c>
      <c r="AE321" s="58">
        <f t="shared" ca="1" si="88"/>
        <v>0</v>
      </c>
      <c r="AF321" s="58">
        <f t="shared" ca="1" si="89"/>
        <v>0.36627000570297202</v>
      </c>
      <c r="AG321" s="58">
        <f t="shared" ca="1" si="90"/>
        <v>0</v>
      </c>
      <c r="AH321" s="59"/>
      <c r="AI321" s="60">
        <v>5</v>
      </c>
      <c r="AJ321" s="59">
        <f t="shared" ca="1" si="76"/>
        <v>15</v>
      </c>
    </row>
    <row r="322" spans="1:36" ht="13.8" x14ac:dyDescent="0.3">
      <c r="A322" s="54" t="str">
        <f t="shared" ca="1" si="78"/>
        <v>zei_63_3</v>
      </c>
      <c r="B322" s="54">
        <f t="shared" ca="1" si="78"/>
        <v>-3.1334400177002002</v>
      </c>
      <c r="C322" s="54">
        <f t="shared" ca="1" si="78"/>
        <v>2.8208100795745801</v>
      </c>
      <c r="D322" s="54">
        <f t="shared" ca="1" si="78"/>
        <v>-0.34057000279426602</v>
      </c>
      <c r="E322" s="13"/>
      <c r="F322" s="49">
        <v>306</v>
      </c>
      <c r="G322" s="61" t="str">
        <f t="shared" ca="1" si="79"/>
        <v>zei</v>
      </c>
      <c r="H322" s="55"/>
      <c r="I322" s="55"/>
      <c r="J322" s="13"/>
      <c r="K322" s="58">
        <f t="shared" ca="1" si="91"/>
        <v>0</v>
      </c>
      <c r="L322" s="58">
        <f t="shared" ca="1" si="91"/>
        <v>0</v>
      </c>
      <c r="M322" s="58">
        <f t="shared" ca="1" si="91"/>
        <v>0</v>
      </c>
      <c r="N322" s="58">
        <f t="shared" ca="1" si="91"/>
        <v>0</v>
      </c>
      <c r="O322" s="58">
        <f t="shared" ca="1" si="91"/>
        <v>0</v>
      </c>
      <c r="P322" s="58">
        <f t="shared" ca="1" si="91"/>
        <v>0</v>
      </c>
      <c r="Q322" s="58">
        <f t="shared" ca="1" si="91"/>
        <v>0</v>
      </c>
      <c r="R322" s="58">
        <f t="shared" ca="1" si="91"/>
        <v>0</v>
      </c>
      <c r="S322" s="58">
        <f t="shared" ca="1" si="91"/>
        <v>0</v>
      </c>
      <c r="T322" s="58">
        <f t="shared" ca="1" si="91"/>
        <v>-3.1334400177002002</v>
      </c>
      <c r="U322" s="58">
        <f t="shared" ca="1" si="91"/>
        <v>0</v>
      </c>
      <c r="V322" s="58"/>
      <c r="W322" s="58">
        <f t="shared" ca="1" si="80"/>
        <v>0</v>
      </c>
      <c r="X322" s="58">
        <f t="shared" ca="1" si="81"/>
        <v>0</v>
      </c>
      <c r="Y322" s="58">
        <f t="shared" ca="1" si="82"/>
        <v>0</v>
      </c>
      <c r="Z322" s="58">
        <f t="shared" ca="1" si="83"/>
        <v>0</v>
      </c>
      <c r="AA322" s="58">
        <f t="shared" ca="1" si="84"/>
        <v>0</v>
      </c>
      <c r="AB322" s="58">
        <f t="shared" ca="1" si="85"/>
        <v>0</v>
      </c>
      <c r="AC322" s="58">
        <f t="shared" ca="1" si="86"/>
        <v>0</v>
      </c>
      <c r="AD322" s="58">
        <f t="shared" ca="1" si="87"/>
        <v>0</v>
      </c>
      <c r="AE322" s="58">
        <f t="shared" ca="1" si="88"/>
        <v>0</v>
      </c>
      <c r="AF322" s="58">
        <f t="shared" ca="1" si="89"/>
        <v>2.8208100795745801</v>
      </c>
      <c r="AG322" s="58">
        <f t="shared" ca="1" si="90"/>
        <v>0</v>
      </c>
      <c r="AH322" s="59"/>
      <c r="AI322" s="60">
        <v>5</v>
      </c>
      <c r="AJ322" s="59">
        <f t="shared" ca="1" si="76"/>
        <v>15</v>
      </c>
    </row>
    <row r="323" spans="1:36" ht="13.8" x14ac:dyDescent="0.3">
      <c r="A323" s="54" t="str">
        <f t="shared" ca="1" si="78"/>
        <v>zei_63_4</v>
      </c>
      <c r="B323" s="54">
        <f t="shared" ca="1" si="78"/>
        <v>-1.21208000183105</v>
      </c>
      <c r="C323" s="54">
        <f t="shared" ca="1" si="78"/>
        <v>0.49546998739242598</v>
      </c>
      <c r="D323" s="54">
        <f t="shared" ca="1" si="78"/>
        <v>0.68638998270034801</v>
      </c>
      <c r="E323" s="13"/>
      <c r="F323" s="49">
        <v>307</v>
      </c>
      <c r="G323" s="61" t="str">
        <f t="shared" ca="1" si="79"/>
        <v>zei</v>
      </c>
      <c r="H323" s="55"/>
      <c r="I323" s="55"/>
      <c r="J323" s="13"/>
      <c r="K323" s="58">
        <f t="shared" ca="1" si="91"/>
        <v>0</v>
      </c>
      <c r="L323" s="58">
        <f t="shared" ca="1" si="91"/>
        <v>0</v>
      </c>
      <c r="M323" s="58">
        <f t="shared" ca="1" si="91"/>
        <v>0</v>
      </c>
      <c r="N323" s="58">
        <f t="shared" ca="1" si="91"/>
        <v>0</v>
      </c>
      <c r="O323" s="58">
        <f t="shared" ca="1" si="91"/>
        <v>0</v>
      </c>
      <c r="P323" s="58">
        <f t="shared" ca="1" si="91"/>
        <v>0</v>
      </c>
      <c r="Q323" s="58">
        <f t="shared" ca="1" si="91"/>
        <v>0</v>
      </c>
      <c r="R323" s="58">
        <f t="shared" ca="1" si="91"/>
        <v>0</v>
      </c>
      <c r="S323" s="58">
        <f t="shared" ca="1" si="91"/>
        <v>0</v>
      </c>
      <c r="T323" s="58">
        <f t="shared" ca="1" si="91"/>
        <v>-1.21208000183105</v>
      </c>
      <c r="U323" s="58">
        <f t="shared" ca="1" si="91"/>
        <v>0</v>
      </c>
      <c r="V323" s="58"/>
      <c r="W323" s="58">
        <f t="shared" ca="1" si="80"/>
        <v>0</v>
      </c>
      <c r="X323" s="58">
        <f t="shared" ca="1" si="81"/>
        <v>0</v>
      </c>
      <c r="Y323" s="58">
        <f t="shared" ca="1" si="82"/>
        <v>0</v>
      </c>
      <c r="Z323" s="58">
        <f t="shared" ca="1" si="83"/>
        <v>0</v>
      </c>
      <c r="AA323" s="58">
        <f t="shared" ca="1" si="84"/>
        <v>0</v>
      </c>
      <c r="AB323" s="58">
        <f t="shared" ca="1" si="85"/>
        <v>0</v>
      </c>
      <c r="AC323" s="58">
        <f t="shared" ca="1" si="86"/>
        <v>0</v>
      </c>
      <c r="AD323" s="58">
        <f t="shared" ca="1" si="87"/>
        <v>0</v>
      </c>
      <c r="AE323" s="58">
        <f t="shared" ca="1" si="88"/>
        <v>0</v>
      </c>
      <c r="AF323" s="58">
        <f t="shared" ca="1" si="89"/>
        <v>0.49546998739242598</v>
      </c>
      <c r="AG323" s="58">
        <f t="shared" ca="1" si="90"/>
        <v>0</v>
      </c>
      <c r="AH323" s="59"/>
      <c r="AI323" s="60">
        <v>5</v>
      </c>
      <c r="AJ323" s="59">
        <f t="shared" ca="1" si="76"/>
        <v>15</v>
      </c>
    </row>
    <row r="324" spans="1:36" ht="13.8" x14ac:dyDescent="0.3">
      <c r="A324" s="54" t="str">
        <f t="shared" ca="1" si="78"/>
        <v>zei_63_5</v>
      </c>
      <c r="B324" s="54">
        <f t="shared" ca="1" si="78"/>
        <v>-1.51284003257751</v>
      </c>
      <c r="C324" s="54">
        <f t="shared" ca="1" si="78"/>
        <v>-1.49299995973706E-2</v>
      </c>
      <c r="D324" s="54">
        <f t="shared" ca="1" si="78"/>
        <v>1.15736997127533</v>
      </c>
      <c r="E324" s="13"/>
      <c r="F324" s="49">
        <v>308</v>
      </c>
      <c r="G324" s="61" t="str">
        <f t="shared" ca="1" si="79"/>
        <v>zei</v>
      </c>
      <c r="H324" s="55"/>
      <c r="I324" s="55"/>
      <c r="J324" s="13"/>
      <c r="K324" s="58">
        <f t="shared" ca="1" si="91"/>
        <v>0</v>
      </c>
      <c r="L324" s="58">
        <f t="shared" ca="1" si="91"/>
        <v>0</v>
      </c>
      <c r="M324" s="58">
        <f t="shared" ca="1" si="91"/>
        <v>0</v>
      </c>
      <c r="N324" s="58">
        <f t="shared" ca="1" si="91"/>
        <v>0</v>
      </c>
      <c r="O324" s="58">
        <f t="shared" ca="1" si="91"/>
        <v>0</v>
      </c>
      <c r="P324" s="58">
        <f t="shared" ca="1" si="91"/>
        <v>0</v>
      </c>
      <c r="Q324" s="58">
        <f t="shared" ca="1" si="91"/>
        <v>0</v>
      </c>
      <c r="R324" s="58">
        <f t="shared" ca="1" si="91"/>
        <v>0</v>
      </c>
      <c r="S324" s="58">
        <f t="shared" ca="1" si="91"/>
        <v>0</v>
      </c>
      <c r="T324" s="58">
        <f t="shared" ca="1" si="91"/>
        <v>-1.51284003257751</v>
      </c>
      <c r="U324" s="58">
        <f t="shared" ca="1" si="91"/>
        <v>0</v>
      </c>
      <c r="V324" s="58"/>
      <c r="W324" s="58">
        <f t="shared" ca="1" si="80"/>
        <v>0</v>
      </c>
      <c r="X324" s="58">
        <f t="shared" ca="1" si="81"/>
        <v>0</v>
      </c>
      <c r="Y324" s="58">
        <f t="shared" ca="1" si="82"/>
        <v>0</v>
      </c>
      <c r="Z324" s="58">
        <f t="shared" ca="1" si="83"/>
        <v>0</v>
      </c>
      <c r="AA324" s="58">
        <f t="shared" ca="1" si="84"/>
        <v>0</v>
      </c>
      <c r="AB324" s="58">
        <f t="shared" ca="1" si="85"/>
        <v>0</v>
      </c>
      <c r="AC324" s="58">
        <f t="shared" ca="1" si="86"/>
        <v>0</v>
      </c>
      <c r="AD324" s="58">
        <f t="shared" ca="1" si="87"/>
        <v>0</v>
      </c>
      <c r="AE324" s="58">
        <f t="shared" ca="1" si="88"/>
        <v>0</v>
      </c>
      <c r="AF324" s="58">
        <f t="shared" ca="1" si="89"/>
        <v>-1.49299995973706E-2</v>
      </c>
      <c r="AG324" s="58">
        <f t="shared" ca="1" si="90"/>
        <v>0</v>
      </c>
      <c r="AH324" s="59"/>
      <c r="AI324" s="60">
        <v>5</v>
      </c>
      <c r="AJ324" s="59">
        <f t="shared" ca="1" si="76"/>
        <v>15</v>
      </c>
    </row>
    <row r="325" spans="1:36" ht="13.8" x14ac:dyDescent="0.3">
      <c r="A325" s="54" t="str">
        <f t="shared" ca="1" si="78"/>
        <v>zei_64_1</v>
      </c>
      <c r="B325" s="54">
        <f t="shared" ca="1" si="78"/>
        <v>1.38900000602007E-2</v>
      </c>
      <c r="C325" s="54">
        <f t="shared" ca="1" si="78"/>
        <v>-1.68228995800018</v>
      </c>
      <c r="D325" s="54">
        <f t="shared" ca="1" si="78"/>
        <v>1.4295699596405</v>
      </c>
      <c r="E325" s="13"/>
      <c r="F325" s="49">
        <v>309</v>
      </c>
      <c r="G325" s="61" t="str">
        <f t="shared" ca="1" si="79"/>
        <v>zei</v>
      </c>
      <c r="H325" s="55"/>
      <c r="I325" s="55"/>
      <c r="J325" s="13"/>
      <c r="K325" s="58">
        <f t="shared" ca="1" si="91"/>
        <v>0</v>
      </c>
      <c r="L325" s="58">
        <f t="shared" ca="1" si="91"/>
        <v>0</v>
      </c>
      <c r="M325" s="58">
        <f t="shared" ca="1" si="91"/>
        <v>0</v>
      </c>
      <c r="N325" s="58">
        <f t="shared" ca="1" si="91"/>
        <v>0</v>
      </c>
      <c r="O325" s="58">
        <f t="shared" ca="1" si="91"/>
        <v>0</v>
      </c>
      <c r="P325" s="58">
        <f t="shared" ca="1" si="91"/>
        <v>0</v>
      </c>
      <c r="Q325" s="58">
        <f t="shared" ca="1" si="91"/>
        <v>0</v>
      </c>
      <c r="R325" s="58">
        <f t="shared" ca="1" si="91"/>
        <v>0</v>
      </c>
      <c r="S325" s="58">
        <f t="shared" ca="1" si="91"/>
        <v>0</v>
      </c>
      <c r="T325" s="58">
        <f t="shared" ca="1" si="91"/>
        <v>1.38900000602007E-2</v>
      </c>
      <c r="U325" s="58">
        <f t="shared" ca="1" si="91"/>
        <v>0</v>
      </c>
      <c r="V325" s="58"/>
      <c r="W325" s="58">
        <f t="shared" ca="1" si="80"/>
        <v>0</v>
      </c>
      <c r="X325" s="58">
        <f t="shared" ca="1" si="81"/>
        <v>0</v>
      </c>
      <c r="Y325" s="58">
        <f t="shared" ca="1" si="82"/>
        <v>0</v>
      </c>
      <c r="Z325" s="58">
        <f t="shared" ca="1" si="83"/>
        <v>0</v>
      </c>
      <c r="AA325" s="58">
        <f t="shared" ca="1" si="84"/>
        <v>0</v>
      </c>
      <c r="AB325" s="58">
        <f t="shared" ca="1" si="85"/>
        <v>0</v>
      </c>
      <c r="AC325" s="58">
        <f t="shared" ca="1" si="86"/>
        <v>0</v>
      </c>
      <c r="AD325" s="58">
        <f t="shared" ca="1" si="87"/>
        <v>0</v>
      </c>
      <c r="AE325" s="58">
        <f t="shared" ca="1" si="88"/>
        <v>0</v>
      </c>
      <c r="AF325" s="58">
        <f t="shared" ca="1" si="89"/>
        <v>-1.68228995800018</v>
      </c>
      <c r="AG325" s="58">
        <f t="shared" ca="1" si="90"/>
        <v>0</v>
      </c>
      <c r="AH325" s="59"/>
      <c r="AI325" s="60">
        <v>5</v>
      </c>
      <c r="AJ325" s="59">
        <f t="shared" ca="1" si="76"/>
        <v>15</v>
      </c>
    </row>
    <row r="326" spans="1:36" ht="13.8" x14ac:dyDescent="0.3">
      <c r="A326" s="54" t="str">
        <f t="shared" ca="1" si="78"/>
        <v>zei_64_2</v>
      </c>
      <c r="B326" s="54">
        <f t="shared" ca="1" si="78"/>
        <v>0.13857999444007901</v>
      </c>
      <c r="C326" s="54">
        <f t="shared" ca="1" si="78"/>
        <v>0.77968001365661599</v>
      </c>
      <c r="D326" s="54">
        <f t="shared" ca="1" si="78"/>
        <v>2.2808001041412398</v>
      </c>
      <c r="E326" s="13"/>
      <c r="F326" s="49">
        <v>310</v>
      </c>
      <c r="G326" s="61" t="str">
        <f t="shared" ca="1" si="79"/>
        <v>zei</v>
      </c>
      <c r="H326" s="55"/>
      <c r="I326" s="55"/>
      <c r="J326" s="13"/>
      <c r="K326" s="58">
        <f t="shared" ca="1" si="91"/>
        <v>0</v>
      </c>
      <c r="L326" s="58">
        <f t="shared" ca="1" si="91"/>
        <v>0</v>
      </c>
      <c r="M326" s="58">
        <f t="shared" ca="1" si="91"/>
        <v>0</v>
      </c>
      <c r="N326" s="58">
        <f t="shared" ca="1" si="91"/>
        <v>0</v>
      </c>
      <c r="O326" s="58">
        <f t="shared" ca="1" si="91"/>
        <v>0</v>
      </c>
      <c r="P326" s="58">
        <f t="shared" ca="1" si="91"/>
        <v>0</v>
      </c>
      <c r="Q326" s="58">
        <f t="shared" ca="1" si="91"/>
        <v>0</v>
      </c>
      <c r="R326" s="58">
        <f t="shared" ca="1" si="91"/>
        <v>0</v>
      </c>
      <c r="S326" s="58">
        <f t="shared" ca="1" si="91"/>
        <v>0</v>
      </c>
      <c r="T326" s="58">
        <f t="shared" ca="1" si="91"/>
        <v>0.13857999444007901</v>
      </c>
      <c r="U326" s="58">
        <f t="shared" ca="1" si="91"/>
        <v>0</v>
      </c>
      <c r="V326" s="58"/>
      <c r="W326" s="58">
        <f t="shared" ca="1" si="80"/>
        <v>0</v>
      </c>
      <c r="X326" s="58">
        <f t="shared" ca="1" si="81"/>
        <v>0</v>
      </c>
      <c r="Y326" s="58">
        <f t="shared" ca="1" si="82"/>
        <v>0</v>
      </c>
      <c r="Z326" s="58">
        <f t="shared" ca="1" si="83"/>
        <v>0</v>
      </c>
      <c r="AA326" s="58">
        <f t="shared" ca="1" si="84"/>
        <v>0</v>
      </c>
      <c r="AB326" s="58">
        <f t="shared" ca="1" si="85"/>
        <v>0</v>
      </c>
      <c r="AC326" s="58">
        <f t="shared" ca="1" si="86"/>
        <v>0</v>
      </c>
      <c r="AD326" s="58">
        <f t="shared" ca="1" si="87"/>
        <v>0</v>
      </c>
      <c r="AE326" s="58">
        <f t="shared" ca="1" si="88"/>
        <v>0</v>
      </c>
      <c r="AF326" s="58">
        <f t="shared" ca="1" si="89"/>
        <v>0.77968001365661599</v>
      </c>
      <c r="AG326" s="58">
        <f t="shared" ca="1" si="90"/>
        <v>0</v>
      </c>
      <c r="AH326" s="59"/>
      <c r="AI326" s="60">
        <v>5</v>
      </c>
      <c r="AJ326" s="59">
        <f t="shared" ca="1" si="76"/>
        <v>15</v>
      </c>
    </row>
    <row r="327" spans="1:36" ht="13.8" x14ac:dyDescent="0.3">
      <c r="A327" s="54" t="str">
        <f t="shared" ca="1" si="78"/>
        <v>zei_64_3</v>
      </c>
      <c r="B327" s="54">
        <f t="shared" ca="1" si="78"/>
        <v>-2.1342101097106898</v>
      </c>
      <c r="C327" s="54">
        <f t="shared" ca="1" si="78"/>
        <v>1.7600400447845499</v>
      </c>
      <c r="D327" s="54">
        <f t="shared" ca="1" si="78"/>
        <v>0.97790002822875999</v>
      </c>
      <c r="E327" s="13"/>
      <c r="F327" s="49">
        <v>311</v>
      </c>
      <c r="G327" s="61" t="str">
        <f t="shared" ca="1" si="79"/>
        <v>zei</v>
      </c>
      <c r="H327" s="55"/>
      <c r="I327" s="55"/>
      <c r="J327" s="13"/>
      <c r="K327" s="58">
        <f t="shared" ca="1" si="91"/>
        <v>0</v>
      </c>
      <c r="L327" s="58">
        <f t="shared" ca="1" si="91"/>
        <v>0</v>
      </c>
      <c r="M327" s="58">
        <f t="shared" ca="1" si="91"/>
        <v>0</v>
      </c>
      <c r="N327" s="58">
        <f t="shared" ca="1" si="91"/>
        <v>0</v>
      </c>
      <c r="O327" s="58">
        <f t="shared" ca="1" si="91"/>
        <v>0</v>
      </c>
      <c r="P327" s="58">
        <f t="shared" ca="1" si="91"/>
        <v>0</v>
      </c>
      <c r="Q327" s="58">
        <f t="shared" ca="1" si="91"/>
        <v>0</v>
      </c>
      <c r="R327" s="58">
        <f t="shared" ca="1" si="91"/>
        <v>0</v>
      </c>
      <c r="S327" s="58">
        <f t="shared" ca="1" si="91"/>
        <v>0</v>
      </c>
      <c r="T327" s="58">
        <f t="shared" ca="1" si="91"/>
        <v>-2.1342101097106898</v>
      </c>
      <c r="U327" s="58">
        <f t="shared" ca="1" si="91"/>
        <v>0</v>
      </c>
      <c r="V327" s="58"/>
      <c r="W327" s="58">
        <f t="shared" ca="1" si="80"/>
        <v>0</v>
      </c>
      <c r="X327" s="58">
        <f t="shared" ca="1" si="81"/>
        <v>0</v>
      </c>
      <c r="Y327" s="58">
        <f t="shared" ca="1" si="82"/>
        <v>0</v>
      </c>
      <c r="Z327" s="58">
        <f t="shared" ca="1" si="83"/>
        <v>0</v>
      </c>
      <c r="AA327" s="58">
        <f t="shared" ca="1" si="84"/>
        <v>0</v>
      </c>
      <c r="AB327" s="58">
        <f t="shared" ca="1" si="85"/>
        <v>0</v>
      </c>
      <c r="AC327" s="58">
        <f t="shared" ca="1" si="86"/>
        <v>0</v>
      </c>
      <c r="AD327" s="58">
        <f t="shared" ca="1" si="87"/>
        <v>0</v>
      </c>
      <c r="AE327" s="58">
        <f t="shared" ca="1" si="88"/>
        <v>0</v>
      </c>
      <c r="AF327" s="58">
        <f t="shared" ca="1" si="89"/>
        <v>1.7600400447845499</v>
      </c>
      <c r="AG327" s="58">
        <f t="shared" ca="1" si="90"/>
        <v>0</v>
      </c>
      <c r="AH327" s="59"/>
      <c r="AI327" s="60">
        <v>5</v>
      </c>
      <c r="AJ327" s="59">
        <f t="shared" ca="1" si="76"/>
        <v>15</v>
      </c>
    </row>
    <row r="328" spans="1:36" ht="13.8" x14ac:dyDescent="0.3">
      <c r="A328" s="54" t="str">
        <f t="shared" ca="1" si="78"/>
        <v>zei_64_4</v>
      </c>
      <c r="B328" s="54">
        <f t="shared" ca="1" si="78"/>
        <v>-0.63362997770309404</v>
      </c>
      <c r="C328" s="54">
        <f t="shared" ca="1" si="78"/>
        <v>-0.62181001901626598</v>
      </c>
      <c r="D328" s="54">
        <f t="shared" ca="1" si="78"/>
        <v>0.46053001284599299</v>
      </c>
      <c r="E328" s="13"/>
      <c r="F328" s="49">
        <v>312</v>
      </c>
      <c r="G328" s="61" t="str">
        <f t="shared" ca="1" si="79"/>
        <v>zei</v>
      </c>
      <c r="H328" s="55"/>
      <c r="I328" s="55"/>
      <c r="J328" s="13"/>
      <c r="K328" s="58">
        <f t="shared" ca="1" si="91"/>
        <v>0</v>
      </c>
      <c r="L328" s="58">
        <f t="shared" ca="1" si="91"/>
        <v>0</v>
      </c>
      <c r="M328" s="58">
        <f t="shared" ca="1" si="91"/>
        <v>0</v>
      </c>
      <c r="N328" s="58">
        <f t="shared" ca="1" si="91"/>
        <v>0</v>
      </c>
      <c r="O328" s="58">
        <f t="shared" ca="1" si="91"/>
        <v>0</v>
      </c>
      <c r="P328" s="58">
        <f t="shared" ca="1" si="91"/>
        <v>0</v>
      </c>
      <c r="Q328" s="58">
        <f t="shared" ca="1" si="91"/>
        <v>0</v>
      </c>
      <c r="R328" s="58">
        <f t="shared" ca="1" si="91"/>
        <v>0</v>
      </c>
      <c r="S328" s="58">
        <f t="shared" ca="1" si="91"/>
        <v>0</v>
      </c>
      <c r="T328" s="58">
        <f t="shared" ca="1" si="91"/>
        <v>-0.63362997770309404</v>
      </c>
      <c r="U328" s="58">
        <f t="shared" ca="1" si="91"/>
        <v>0</v>
      </c>
      <c r="V328" s="58"/>
      <c r="W328" s="58">
        <f t="shared" ca="1" si="80"/>
        <v>0</v>
      </c>
      <c r="X328" s="58">
        <f t="shared" ca="1" si="81"/>
        <v>0</v>
      </c>
      <c r="Y328" s="58">
        <f t="shared" ca="1" si="82"/>
        <v>0</v>
      </c>
      <c r="Z328" s="58">
        <f t="shared" ca="1" si="83"/>
        <v>0</v>
      </c>
      <c r="AA328" s="58">
        <f t="shared" ca="1" si="84"/>
        <v>0</v>
      </c>
      <c r="AB328" s="58">
        <f t="shared" ca="1" si="85"/>
        <v>0</v>
      </c>
      <c r="AC328" s="58">
        <f t="shared" ca="1" si="86"/>
        <v>0</v>
      </c>
      <c r="AD328" s="58">
        <f t="shared" ca="1" si="87"/>
        <v>0</v>
      </c>
      <c r="AE328" s="58">
        <f t="shared" ca="1" si="88"/>
        <v>0</v>
      </c>
      <c r="AF328" s="58">
        <f t="shared" ca="1" si="89"/>
        <v>-0.62181001901626598</v>
      </c>
      <c r="AG328" s="58">
        <f t="shared" ca="1" si="90"/>
        <v>0</v>
      </c>
      <c r="AH328" s="59"/>
      <c r="AI328" s="60">
        <v>5</v>
      </c>
      <c r="AJ328" s="59">
        <f t="shared" ca="1" si="76"/>
        <v>15</v>
      </c>
    </row>
    <row r="329" spans="1:36" ht="13.8" x14ac:dyDescent="0.3">
      <c r="A329" s="54" t="str">
        <f t="shared" ca="1" si="78"/>
        <v>zei_64_5</v>
      </c>
      <c r="B329" s="54">
        <f t="shared" ca="1" si="78"/>
        <v>-2.6772799491882302</v>
      </c>
      <c r="C329" s="54">
        <f t="shared" ca="1" si="78"/>
        <v>0.74570000171661399</v>
      </c>
      <c r="D329" s="54">
        <f t="shared" ca="1" si="78"/>
        <v>-1.1309700012207</v>
      </c>
      <c r="E329" s="13"/>
      <c r="F329" s="49">
        <v>313</v>
      </c>
      <c r="G329" s="61" t="str">
        <f t="shared" ca="1" si="79"/>
        <v>zei</v>
      </c>
      <c r="H329" s="55"/>
      <c r="I329" s="55"/>
      <c r="J329" s="13"/>
      <c r="K329" s="58">
        <f t="shared" ca="1" si="91"/>
        <v>0</v>
      </c>
      <c r="L329" s="58">
        <f t="shared" ca="1" si="91"/>
        <v>0</v>
      </c>
      <c r="M329" s="58">
        <f t="shared" ca="1" si="91"/>
        <v>0</v>
      </c>
      <c r="N329" s="58">
        <f t="shared" ca="1" si="91"/>
        <v>0</v>
      </c>
      <c r="O329" s="58">
        <f t="shared" ca="1" si="91"/>
        <v>0</v>
      </c>
      <c r="P329" s="58">
        <f t="shared" ca="1" si="91"/>
        <v>0</v>
      </c>
      <c r="Q329" s="58">
        <f t="shared" ca="1" si="91"/>
        <v>0</v>
      </c>
      <c r="R329" s="58">
        <f t="shared" ca="1" si="91"/>
        <v>0</v>
      </c>
      <c r="S329" s="58">
        <f t="shared" ca="1" si="91"/>
        <v>0</v>
      </c>
      <c r="T329" s="58">
        <f t="shared" ca="1" si="91"/>
        <v>-2.6772799491882302</v>
      </c>
      <c r="U329" s="58">
        <f t="shared" ca="1" si="91"/>
        <v>0</v>
      </c>
      <c r="V329" s="58"/>
      <c r="W329" s="58">
        <f t="shared" ca="1" si="80"/>
        <v>0</v>
      </c>
      <c r="X329" s="58">
        <f t="shared" ca="1" si="81"/>
        <v>0</v>
      </c>
      <c r="Y329" s="58">
        <f t="shared" ca="1" si="82"/>
        <v>0</v>
      </c>
      <c r="Z329" s="58">
        <f t="shared" ca="1" si="83"/>
        <v>0</v>
      </c>
      <c r="AA329" s="58">
        <f t="shared" ca="1" si="84"/>
        <v>0</v>
      </c>
      <c r="AB329" s="58">
        <f t="shared" ca="1" si="85"/>
        <v>0</v>
      </c>
      <c r="AC329" s="58">
        <f t="shared" ca="1" si="86"/>
        <v>0</v>
      </c>
      <c r="AD329" s="58">
        <f t="shared" ca="1" si="87"/>
        <v>0</v>
      </c>
      <c r="AE329" s="58">
        <f t="shared" ca="1" si="88"/>
        <v>0</v>
      </c>
      <c r="AF329" s="58">
        <f t="shared" ca="1" si="89"/>
        <v>0.74570000171661399</v>
      </c>
      <c r="AG329" s="58">
        <f t="shared" ca="1" si="90"/>
        <v>0</v>
      </c>
      <c r="AH329" s="59"/>
      <c r="AI329" s="60">
        <v>5</v>
      </c>
      <c r="AJ329" s="59">
        <f t="shared" ca="1" si="76"/>
        <v>15</v>
      </c>
    </row>
    <row r="330" spans="1:36" ht="13.8" x14ac:dyDescent="0.3">
      <c r="A330" s="54" t="str">
        <f t="shared" ca="1" si="78"/>
        <v>zei_65_1</v>
      </c>
      <c r="B330" s="54">
        <f t="shared" ca="1" si="78"/>
        <v>-5.1067600250244096</v>
      </c>
      <c r="C330" s="54">
        <f t="shared" ca="1" si="78"/>
        <v>2.4463300704956099</v>
      </c>
      <c r="D330" s="54">
        <f t="shared" ca="1" si="78"/>
        <v>1.1238000392913801</v>
      </c>
      <c r="E330" s="13"/>
      <c r="F330" s="49">
        <v>314</v>
      </c>
      <c r="G330" s="61" t="str">
        <f t="shared" ca="1" si="79"/>
        <v>zei</v>
      </c>
      <c r="H330" s="55"/>
      <c r="I330" s="55"/>
      <c r="J330" s="13"/>
      <c r="K330" s="58">
        <f t="shared" ca="1" si="91"/>
        <v>0</v>
      </c>
      <c r="L330" s="58">
        <f t="shared" ca="1" si="91"/>
        <v>0</v>
      </c>
      <c r="M330" s="58">
        <f t="shared" ca="1" si="91"/>
        <v>0</v>
      </c>
      <c r="N330" s="58">
        <f t="shared" ca="1" si="91"/>
        <v>0</v>
      </c>
      <c r="O330" s="58">
        <f t="shared" ca="1" si="91"/>
        <v>0</v>
      </c>
      <c r="P330" s="58">
        <f t="shared" ca="1" si="91"/>
        <v>0</v>
      </c>
      <c r="Q330" s="58">
        <f t="shared" ca="1" si="91"/>
        <v>0</v>
      </c>
      <c r="R330" s="58">
        <f t="shared" ca="1" si="91"/>
        <v>0</v>
      </c>
      <c r="S330" s="58">
        <f t="shared" ca="1" si="91"/>
        <v>0</v>
      </c>
      <c r="T330" s="58">
        <f t="shared" ca="1" si="91"/>
        <v>-5.1067600250244096</v>
      </c>
      <c r="U330" s="58">
        <f t="shared" ca="1" si="91"/>
        <v>0</v>
      </c>
      <c r="V330" s="58"/>
      <c r="W330" s="58">
        <f t="shared" ca="1" si="80"/>
        <v>0</v>
      </c>
      <c r="X330" s="58">
        <f t="shared" ca="1" si="81"/>
        <v>0</v>
      </c>
      <c r="Y330" s="58">
        <f t="shared" ca="1" si="82"/>
        <v>0</v>
      </c>
      <c r="Z330" s="58">
        <f t="shared" ca="1" si="83"/>
        <v>0</v>
      </c>
      <c r="AA330" s="58">
        <f t="shared" ca="1" si="84"/>
        <v>0</v>
      </c>
      <c r="AB330" s="58">
        <f t="shared" ca="1" si="85"/>
        <v>0</v>
      </c>
      <c r="AC330" s="58">
        <f t="shared" ca="1" si="86"/>
        <v>0</v>
      </c>
      <c r="AD330" s="58">
        <f t="shared" ca="1" si="87"/>
        <v>0</v>
      </c>
      <c r="AE330" s="58">
        <f t="shared" ca="1" si="88"/>
        <v>0</v>
      </c>
      <c r="AF330" s="58">
        <f t="shared" ca="1" si="89"/>
        <v>2.4463300704956099</v>
      </c>
      <c r="AG330" s="58">
        <f t="shared" ca="1" si="90"/>
        <v>0</v>
      </c>
      <c r="AH330" s="59"/>
      <c r="AI330" s="60">
        <v>5</v>
      </c>
      <c r="AJ330" s="59">
        <f t="shared" ca="1" si="76"/>
        <v>15</v>
      </c>
    </row>
    <row r="331" spans="1:36" ht="13.8" x14ac:dyDescent="0.3">
      <c r="A331" s="54" t="str">
        <f t="shared" ca="1" si="78"/>
        <v>zei_65_2</v>
      </c>
      <c r="B331" s="54">
        <f t="shared" ca="1" si="78"/>
        <v>-4.1413202285766602</v>
      </c>
      <c r="C331" s="54">
        <f t="shared" ca="1" si="78"/>
        <v>1.95766997337341</v>
      </c>
      <c r="D331" s="54">
        <f t="shared" ca="1" si="78"/>
        <v>0.241530001163483</v>
      </c>
      <c r="E331" s="13"/>
      <c r="F331" s="49">
        <v>315</v>
      </c>
      <c r="G331" s="61" t="str">
        <f t="shared" ca="1" si="79"/>
        <v>zei</v>
      </c>
      <c r="H331" s="55"/>
      <c r="I331" s="55"/>
      <c r="J331" s="13"/>
      <c r="K331" s="58">
        <f t="shared" ca="1" si="91"/>
        <v>0</v>
      </c>
      <c r="L331" s="58">
        <f t="shared" ca="1" si="91"/>
        <v>0</v>
      </c>
      <c r="M331" s="58">
        <f t="shared" ca="1" si="91"/>
        <v>0</v>
      </c>
      <c r="N331" s="58">
        <f t="shared" ca="1" si="91"/>
        <v>0</v>
      </c>
      <c r="O331" s="58">
        <f t="shared" ca="1" si="91"/>
        <v>0</v>
      </c>
      <c r="P331" s="58">
        <f t="shared" ca="1" si="91"/>
        <v>0</v>
      </c>
      <c r="Q331" s="58">
        <f t="shared" ca="1" si="91"/>
        <v>0</v>
      </c>
      <c r="R331" s="58">
        <f t="shared" ca="1" si="91"/>
        <v>0</v>
      </c>
      <c r="S331" s="58">
        <f t="shared" ca="1" si="91"/>
        <v>0</v>
      </c>
      <c r="T331" s="58">
        <f t="shared" ca="1" si="91"/>
        <v>-4.1413202285766602</v>
      </c>
      <c r="U331" s="58">
        <f t="shared" ca="1" si="91"/>
        <v>0</v>
      </c>
      <c r="V331" s="58"/>
      <c r="W331" s="58">
        <f t="shared" ca="1" si="80"/>
        <v>0</v>
      </c>
      <c r="X331" s="58">
        <f t="shared" ca="1" si="81"/>
        <v>0</v>
      </c>
      <c r="Y331" s="58">
        <f t="shared" ca="1" si="82"/>
        <v>0</v>
      </c>
      <c r="Z331" s="58">
        <f t="shared" ca="1" si="83"/>
        <v>0</v>
      </c>
      <c r="AA331" s="58">
        <f t="shared" ca="1" si="84"/>
        <v>0</v>
      </c>
      <c r="AB331" s="58">
        <f t="shared" ca="1" si="85"/>
        <v>0</v>
      </c>
      <c r="AC331" s="58">
        <f t="shared" ca="1" si="86"/>
        <v>0</v>
      </c>
      <c r="AD331" s="58">
        <f t="shared" ca="1" si="87"/>
        <v>0</v>
      </c>
      <c r="AE331" s="58">
        <f t="shared" ca="1" si="88"/>
        <v>0</v>
      </c>
      <c r="AF331" s="58">
        <f t="shared" ca="1" si="89"/>
        <v>1.95766997337341</v>
      </c>
      <c r="AG331" s="58">
        <f t="shared" ca="1" si="90"/>
        <v>0</v>
      </c>
      <c r="AH331" s="59"/>
      <c r="AI331" s="60">
        <v>5</v>
      </c>
      <c r="AJ331" s="59">
        <f t="shared" ca="1" si="76"/>
        <v>15</v>
      </c>
    </row>
    <row r="332" spans="1:36" ht="13.8" x14ac:dyDescent="0.3">
      <c r="A332" s="54" t="str">
        <f t="shared" ref="A332:D347" ca="1" si="92">INDIRECT($C$4&amp;"!"&amp;ADDRESS(ROW(),COLUMN()))</f>
        <v>zei_65_3</v>
      </c>
      <c r="B332" s="54">
        <f t="shared" ca="1" si="92"/>
        <v>-5.5629401206970197</v>
      </c>
      <c r="C332" s="54">
        <f t="shared" ca="1" si="92"/>
        <v>1.5613499879837001</v>
      </c>
      <c r="D332" s="54">
        <f t="shared" ca="1" si="92"/>
        <v>-2.1560499668121298</v>
      </c>
      <c r="E332" s="13"/>
      <c r="F332" s="49">
        <v>316</v>
      </c>
      <c r="G332" s="61" t="str">
        <f t="shared" ca="1" si="79"/>
        <v>zei</v>
      </c>
      <c r="H332" s="55"/>
      <c r="I332" s="55"/>
      <c r="J332" s="13"/>
      <c r="K332" s="58">
        <f t="shared" ca="1" si="91"/>
        <v>0</v>
      </c>
      <c r="L332" s="58">
        <f t="shared" ca="1" si="91"/>
        <v>0</v>
      </c>
      <c r="M332" s="58">
        <f t="shared" ref="K332:U347" ca="1" si="93">IF($C$5=1,IF($G332=M$13,$B332,0),IF($H332=M$14,$B332,0))</f>
        <v>0</v>
      </c>
      <c r="N332" s="58">
        <f t="shared" ca="1" si="93"/>
        <v>0</v>
      </c>
      <c r="O332" s="58">
        <f t="shared" ca="1" si="93"/>
        <v>0</v>
      </c>
      <c r="P332" s="58">
        <f t="shared" ca="1" si="93"/>
        <v>0</v>
      </c>
      <c r="Q332" s="58">
        <f t="shared" ca="1" si="93"/>
        <v>0</v>
      </c>
      <c r="R332" s="58">
        <f t="shared" ca="1" si="93"/>
        <v>0</v>
      </c>
      <c r="S332" s="58">
        <f t="shared" ca="1" si="93"/>
        <v>0</v>
      </c>
      <c r="T332" s="58">
        <f t="shared" ca="1" si="93"/>
        <v>-5.5629401206970197</v>
      </c>
      <c r="U332" s="58">
        <f t="shared" ca="1" si="93"/>
        <v>0</v>
      </c>
      <c r="V332" s="58"/>
      <c r="W332" s="58">
        <f t="shared" ca="1" si="80"/>
        <v>0</v>
      </c>
      <c r="X332" s="58">
        <f t="shared" ca="1" si="81"/>
        <v>0</v>
      </c>
      <c r="Y332" s="58">
        <f t="shared" ca="1" si="82"/>
        <v>0</v>
      </c>
      <c r="Z332" s="58">
        <f t="shared" ca="1" si="83"/>
        <v>0</v>
      </c>
      <c r="AA332" s="58">
        <f t="shared" ca="1" si="84"/>
        <v>0</v>
      </c>
      <c r="AB332" s="58">
        <f t="shared" ca="1" si="85"/>
        <v>0</v>
      </c>
      <c r="AC332" s="58">
        <f t="shared" ca="1" si="86"/>
        <v>0</v>
      </c>
      <c r="AD332" s="58">
        <f t="shared" ca="1" si="87"/>
        <v>0</v>
      </c>
      <c r="AE332" s="58">
        <f t="shared" ca="1" si="88"/>
        <v>0</v>
      </c>
      <c r="AF332" s="58">
        <f t="shared" ca="1" si="89"/>
        <v>1.5613499879837001</v>
      </c>
      <c r="AG332" s="58">
        <f t="shared" ca="1" si="90"/>
        <v>0</v>
      </c>
      <c r="AH332" s="59"/>
      <c r="AI332" s="60">
        <v>5</v>
      </c>
      <c r="AJ332" s="59">
        <f t="shared" ca="1" si="76"/>
        <v>15</v>
      </c>
    </row>
    <row r="333" spans="1:36" ht="13.8" x14ac:dyDescent="0.3">
      <c r="A333" s="54" t="str">
        <f t="shared" ca="1" si="92"/>
        <v>zei_65_4</v>
      </c>
      <c r="B333" s="54">
        <f t="shared" ca="1" si="92"/>
        <v>-3.0929899215698198</v>
      </c>
      <c r="C333" s="54">
        <f t="shared" ca="1" si="92"/>
        <v>0.20580999553203599</v>
      </c>
      <c r="D333" s="54">
        <f t="shared" ca="1" si="92"/>
        <v>-2.73750996589661</v>
      </c>
      <c r="E333" s="13"/>
      <c r="F333" s="49">
        <v>317</v>
      </c>
      <c r="G333" s="61" t="str">
        <f t="shared" ca="1" si="79"/>
        <v>zei</v>
      </c>
      <c r="H333" s="55"/>
      <c r="I333" s="55"/>
      <c r="J333" s="13"/>
      <c r="K333" s="58">
        <f t="shared" ca="1" si="93"/>
        <v>0</v>
      </c>
      <c r="L333" s="58">
        <f t="shared" ca="1" si="93"/>
        <v>0</v>
      </c>
      <c r="M333" s="58">
        <f t="shared" ca="1" si="93"/>
        <v>0</v>
      </c>
      <c r="N333" s="58">
        <f t="shared" ca="1" si="93"/>
        <v>0</v>
      </c>
      <c r="O333" s="58">
        <f t="shared" ca="1" si="93"/>
        <v>0</v>
      </c>
      <c r="P333" s="58">
        <f t="shared" ca="1" si="93"/>
        <v>0</v>
      </c>
      <c r="Q333" s="58">
        <f t="shared" ca="1" si="93"/>
        <v>0</v>
      </c>
      <c r="R333" s="58">
        <f t="shared" ca="1" si="93"/>
        <v>0</v>
      </c>
      <c r="S333" s="58">
        <f t="shared" ca="1" si="93"/>
        <v>0</v>
      </c>
      <c r="T333" s="58">
        <f t="shared" ca="1" si="93"/>
        <v>-3.0929899215698198</v>
      </c>
      <c r="U333" s="58">
        <f t="shared" ca="1" si="93"/>
        <v>0</v>
      </c>
      <c r="V333" s="58"/>
      <c r="W333" s="58">
        <f t="shared" ca="1" si="80"/>
        <v>0</v>
      </c>
      <c r="X333" s="58">
        <f t="shared" ca="1" si="81"/>
        <v>0</v>
      </c>
      <c r="Y333" s="58">
        <f t="shared" ca="1" si="82"/>
        <v>0</v>
      </c>
      <c r="Z333" s="58">
        <f t="shared" ca="1" si="83"/>
        <v>0</v>
      </c>
      <c r="AA333" s="58">
        <f t="shared" ca="1" si="84"/>
        <v>0</v>
      </c>
      <c r="AB333" s="58">
        <f t="shared" ca="1" si="85"/>
        <v>0</v>
      </c>
      <c r="AC333" s="58">
        <f t="shared" ca="1" si="86"/>
        <v>0</v>
      </c>
      <c r="AD333" s="58">
        <f t="shared" ca="1" si="87"/>
        <v>0</v>
      </c>
      <c r="AE333" s="58">
        <f t="shared" ca="1" si="88"/>
        <v>0</v>
      </c>
      <c r="AF333" s="58">
        <f t="shared" ca="1" si="89"/>
        <v>0.20580999553203599</v>
      </c>
      <c r="AG333" s="58">
        <f t="shared" ca="1" si="90"/>
        <v>0</v>
      </c>
      <c r="AH333" s="59"/>
      <c r="AI333" s="60">
        <v>5</v>
      </c>
      <c r="AJ333" s="59">
        <f t="shared" ca="1" si="76"/>
        <v>15</v>
      </c>
    </row>
    <row r="334" spans="1:36" ht="13.8" x14ac:dyDescent="0.3">
      <c r="A334" s="54" t="str">
        <f t="shared" ca="1" si="92"/>
        <v>zei_65_5</v>
      </c>
      <c r="B334" s="54">
        <f t="shared" ca="1" si="92"/>
        <v>1.9432300329208401</v>
      </c>
      <c r="C334" s="54">
        <f t="shared" ca="1" si="92"/>
        <v>-4.5260000973939903E-2</v>
      </c>
      <c r="D334" s="54">
        <f t="shared" ca="1" si="92"/>
        <v>1.13162004947662</v>
      </c>
      <c r="E334" s="13"/>
      <c r="F334" s="49">
        <v>318</v>
      </c>
      <c r="G334" s="61" t="str">
        <f t="shared" ca="1" si="79"/>
        <v>zei</v>
      </c>
      <c r="H334" s="55"/>
      <c r="I334" s="55"/>
      <c r="J334" s="13"/>
      <c r="K334" s="58">
        <f t="shared" ca="1" si="93"/>
        <v>0</v>
      </c>
      <c r="L334" s="58">
        <f t="shared" ca="1" si="93"/>
        <v>0</v>
      </c>
      <c r="M334" s="58">
        <f t="shared" ca="1" si="93"/>
        <v>0</v>
      </c>
      <c r="N334" s="58">
        <f t="shared" ca="1" si="93"/>
        <v>0</v>
      </c>
      <c r="O334" s="58">
        <f t="shared" ca="1" si="93"/>
        <v>0</v>
      </c>
      <c r="P334" s="58">
        <f t="shared" ca="1" si="93"/>
        <v>0</v>
      </c>
      <c r="Q334" s="58">
        <f t="shared" ca="1" si="93"/>
        <v>0</v>
      </c>
      <c r="R334" s="58">
        <f t="shared" ca="1" si="93"/>
        <v>0</v>
      </c>
      <c r="S334" s="58">
        <f t="shared" ca="1" si="93"/>
        <v>0</v>
      </c>
      <c r="T334" s="58">
        <f t="shared" ca="1" si="93"/>
        <v>1.9432300329208401</v>
      </c>
      <c r="U334" s="58">
        <f t="shared" ca="1" si="93"/>
        <v>0</v>
      </c>
      <c r="V334" s="58"/>
      <c r="W334" s="58">
        <f t="shared" ca="1" si="80"/>
        <v>0</v>
      </c>
      <c r="X334" s="58">
        <f t="shared" ca="1" si="81"/>
        <v>0</v>
      </c>
      <c r="Y334" s="58">
        <f t="shared" ca="1" si="82"/>
        <v>0</v>
      </c>
      <c r="Z334" s="58">
        <f t="shared" ca="1" si="83"/>
        <v>0</v>
      </c>
      <c r="AA334" s="58">
        <f t="shared" ca="1" si="84"/>
        <v>0</v>
      </c>
      <c r="AB334" s="58">
        <f t="shared" ca="1" si="85"/>
        <v>0</v>
      </c>
      <c r="AC334" s="58">
        <f t="shared" ca="1" si="86"/>
        <v>0</v>
      </c>
      <c r="AD334" s="58">
        <f t="shared" ca="1" si="87"/>
        <v>0</v>
      </c>
      <c r="AE334" s="58">
        <f t="shared" ca="1" si="88"/>
        <v>0</v>
      </c>
      <c r="AF334" s="58">
        <f t="shared" ca="1" si="89"/>
        <v>-4.5260000973939903E-2</v>
      </c>
      <c r="AG334" s="58">
        <f t="shared" ca="1" si="90"/>
        <v>0</v>
      </c>
      <c r="AH334" s="59"/>
      <c r="AI334" s="60">
        <v>5</v>
      </c>
      <c r="AJ334" s="59">
        <f t="shared" ca="1" si="76"/>
        <v>15</v>
      </c>
    </row>
    <row r="335" spans="1:36" ht="13.8" x14ac:dyDescent="0.3">
      <c r="A335" s="54" t="str">
        <f t="shared" ca="1" si="92"/>
        <v>zei_66_1</v>
      </c>
      <c r="B335" s="54">
        <f t="shared" ca="1" si="92"/>
        <v>-3.9349000453949001</v>
      </c>
      <c r="C335" s="54">
        <f t="shared" ca="1" si="92"/>
        <v>2.97764992713928</v>
      </c>
      <c r="D335" s="54">
        <f t="shared" ca="1" si="92"/>
        <v>-0.14166000485420199</v>
      </c>
      <c r="E335" s="13"/>
      <c r="F335" s="49">
        <v>319</v>
      </c>
      <c r="G335" s="61" t="str">
        <f t="shared" ca="1" si="79"/>
        <v>zei</v>
      </c>
      <c r="H335" s="55"/>
      <c r="I335" s="55"/>
      <c r="J335" s="13"/>
      <c r="K335" s="58">
        <f t="shared" ca="1" si="93"/>
        <v>0</v>
      </c>
      <c r="L335" s="58">
        <f t="shared" ca="1" si="93"/>
        <v>0</v>
      </c>
      <c r="M335" s="58">
        <f t="shared" ca="1" si="93"/>
        <v>0</v>
      </c>
      <c r="N335" s="58">
        <f t="shared" ca="1" si="93"/>
        <v>0</v>
      </c>
      <c r="O335" s="58">
        <f t="shared" ca="1" si="93"/>
        <v>0</v>
      </c>
      <c r="P335" s="58">
        <f t="shared" ca="1" si="93"/>
        <v>0</v>
      </c>
      <c r="Q335" s="58">
        <f t="shared" ca="1" si="93"/>
        <v>0</v>
      </c>
      <c r="R335" s="58">
        <f t="shared" ca="1" si="93"/>
        <v>0</v>
      </c>
      <c r="S335" s="58">
        <f t="shared" ca="1" si="93"/>
        <v>0</v>
      </c>
      <c r="T335" s="58">
        <f t="shared" ca="1" si="93"/>
        <v>-3.9349000453949001</v>
      </c>
      <c r="U335" s="58">
        <f t="shared" ca="1" si="93"/>
        <v>0</v>
      </c>
      <c r="V335" s="58"/>
      <c r="W335" s="58">
        <f t="shared" ca="1" si="80"/>
        <v>0</v>
      </c>
      <c r="X335" s="58">
        <f t="shared" ca="1" si="81"/>
        <v>0</v>
      </c>
      <c r="Y335" s="58">
        <f t="shared" ca="1" si="82"/>
        <v>0</v>
      </c>
      <c r="Z335" s="58">
        <f t="shared" ca="1" si="83"/>
        <v>0</v>
      </c>
      <c r="AA335" s="58">
        <f t="shared" ca="1" si="84"/>
        <v>0</v>
      </c>
      <c r="AB335" s="58">
        <f t="shared" ca="1" si="85"/>
        <v>0</v>
      </c>
      <c r="AC335" s="58">
        <f t="shared" ca="1" si="86"/>
        <v>0</v>
      </c>
      <c r="AD335" s="58">
        <f t="shared" ca="1" si="87"/>
        <v>0</v>
      </c>
      <c r="AE335" s="58">
        <f t="shared" ca="1" si="88"/>
        <v>0</v>
      </c>
      <c r="AF335" s="58">
        <f t="shared" ca="1" si="89"/>
        <v>2.97764992713928</v>
      </c>
      <c r="AG335" s="58">
        <f t="shared" ca="1" si="90"/>
        <v>0</v>
      </c>
      <c r="AH335" s="59"/>
      <c r="AI335" s="60">
        <v>5</v>
      </c>
      <c r="AJ335" s="59">
        <f t="shared" ca="1" si="76"/>
        <v>15</v>
      </c>
    </row>
    <row r="336" spans="1:36" ht="13.8" x14ac:dyDescent="0.3">
      <c r="A336" s="54" t="str">
        <f t="shared" ca="1" si="92"/>
        <v>zei_66_2</v>
      </c>
      <c r="B336" s="54">
        <f t="shared" ca="1" si="92"/>
        <v>-3.6510899066925</v>
      </c>
      <c r="C336" s="54">
        <f t="shared" ca="1" si="92"/>
        <v>2.5993499755859402</v>
      </c>
      <c r="D336" s="54">
        <f t="shared" ca="1" si="92"/>
        <v>1.80759000778198</v>
      </c>
      <c r="E336" s="13"/>
      <c r="F336" s="49">
        <v>320</v>
      </c>
      <c r="G336" s="61" t="str">
        <f t="shared" ca="1" si="79"/>
        <v>zei</v>
      </c>
      <c r="H336" s="55"/>
      <c r="I336" s="55"/>
      <c r="J336" s="13"/>
      <c r="K336" s="58">
        <f t="shared" ca="1" si="93"/>
        <v>0</v>
      </c>
      <c r="L336" s="58">
        <f t="shared" ca="1" si="93"/>
        <v>0</v>
      </c>
      <c r="M336" s="58">
        <f t="shared" ca="1" si="93"/>
        <v>0</v>
      </c>
      <c r="N336" s="58">
        <f t="shared" ca="1" si="93"/>
        <v>0</v>
      </c>
      <c r="O336" s="58">
        <f t="shared" ca="1" si="93"/>
        <v>0</v>
      </c>
      <c r="P336" s="58">
        <f t="shared" ca="1" si="93"/>
        <v>0</v>
      </c>
      <c r="Q336" s="58">
        <f t="shared" ca="1" si="93"/>
        <v>0</v>
      </c>
      <c r="R336" s="58">
        <f t="shared" ca="1" si="93"/>
        <v>0</v>
      </c>
      <c r="S336" s="58">
        <f t="shared" ca="1" si="93"/>
        <v>0</v>
      </c>
      <c r="T336" s="58">
        <f t="shared" ca="1" si="93"/>
        <v>-3.6510899066925</v>
      </c>
      <c r="U336" s="58">
        <f t="shared" ca="1" si="93"/>
        <v>0</v>
      </c>
      <c r="V336" s="58"/>
      <c r="W336" s="58">
        <f t="shared" ca="1" si="80"/>
        <v>0</v>
      </c>
      <c r="X336" s="58">
        <f t="shared" ca="1" si="81"/>
        <v>0</v>
      </c>
      <c r="Y336" s="58">
        <f t="shared" ca="1" si="82"/>
        <v>0</v>
      </c>
      <c r="Z336" s="58">
        <f t="shared" ca="1" si="83"/>
        <v>0</v>
      </c>
      <c r="AA336" s="58">
        <f t="shared" ca="1" si="84"/>
        <v>0</v>
      </c>
      <c r="AB336" s="58">
        <f t="shared" ca="1" si="85"/>
        <v>0</v>
      </c>
      <c r="AC336" s="58">
        <f t="shared" ca="1" si="86"/>
        <v>0</v>
      </c>
      <c r="AD336" s="58">
        <f t="shared" ca="1" si="87"/>
        <v>0</v>
      </c>
      <c r="AE336" s="58">
        <f t="shared" ca="1" si="88"/>
        <v>0</v>
      </c>
      <c r="AF336" s="58">
        <f t="shared" ca="1" si="89"/>
        <v>2.5993499755859402</v>
      </c>
      <c r="AG336" s="58">
        <f t="shared" ca="1" si="90"/>
        <v>0</v>
      </c>
      <c r="AH336" s="59"/>
      <c r="AI336" s="60">
        <v>5</v>
      </c>
      <c r="AJ336" s="59">
        <f t="shared" ca="1" si="76"/>
        <v>15</v>
      </c>
    </row>
    <row r="337" spans="1:36" ht="13.8" x14ac:dyDescent="0.3">
      <c r="A337" s="54" t="str">
        <f t="shared" ca="1" si="92"/>
        <v>zei_66_3</v>
      </c>
      <c r="B337" s="54">
        <f t="shared" ca="1" si="92"/>
        <v>-4.6310501098632804</v>
      </c>
      <c r="C337" s="54">
        <f t="shared" ca="1" si="92"/>
        <v>1.3769400119781501</v>
      </c>
      <c r="D337" s="54">
        <f t="shared" ca="1" si="92"/>
        <v>2.40402007102966</v>
      </c>
      <c r="E337" s="13"/>
      <c r="F337" s="49">
        <v>321</v>
      </c>
      <c r="G337" s="61" t="str">
        <f t="shared" ca="1" si="79"/>
        <v>zei</v>
      </c>
      <c r="H337" s="55"/>
      <c r="I337" s="55"/>
      <c r="J337" s="13"/>
      <c r="K337" s="58">
        <f t="shared" ca="1" si="93"/>
        <v>0</v>
      </c>
      <c r="L337" s="58">
        <f t="shared" ca="1" si="93"/>
        <v>0</v>
      </c>
      <c r="M337" s="58">
        <f t="shared" ca="1" si="93"/>
        <v>0</v>
      </c>
      <c r="N337" s="58">
        <f t="shared" ca="1" si="93"/>
        <v>0</v>
      </c>
      <c r="O337" s="58">
        <f t="shared" ca="1" si="93"/>
        <v>0</v>
      </c>
      <c r="P337" s="58">
        <f t="shared" ca="1" si="93"/>
        <v>0</v>
      </c>
      <c r="Q337" s="58">
        <f t="shared" ca="1" si="93"/>
        <v>0</v>
      </c>
      <c r="R337" s="58">
        <f t="shared" ca="1" si="93"/>
        <v>0</v>
      </c>
      <c r="S337" s="58">
        <f t="shared" ca="1" si="93"/>
        <v>0</v>
      </c>
      <c r="T337" s="58">
        <f t="shared" ca="1" si="93"/>
        <v>-4.6310501098632804</v>
      </c>
      <c r="U337" s="58">
        <f t="shared" ca="1" si="93"/>
        <v>0</v>
      </c>
      <c r="V337" s="58"/>
      <c r="W337" s="58">
        <f t="shared" ca="1" si="80"/>
        <v>0</v>
      </c>
      <c r="X337" s="58">
        <f t="shared" ca="1" si="81"/>
        <v>0</v>
      </c>
      <c r="Y337" s="58">
        <f t="shared" ca="1" si="82"/>
        <v>0</v>
      </c>
      <c r="Z337" s="58">
        <f t="shared" ca="1" si="83"/>
        <v>0</v>
      </c>
      <c r="AA337" s="58">
        <f t="shared" ca="1" si="84"/>
        <v>0</v>
      </c>
      <c r="AB337" s="58">
        <f t="shared" ca="1" si="85"/>
        <v>0</v>
      </c>
      <c r="AC337" s="58">
        <f t="shared" ca="1" si="86"/>
        <v>0</v>
      </c>
      <c r="AD337" s="58">
        <f t="shared" ca="1" si="87"/>
        <v>0</v>
      </c>
      <c r="AE337" s="58">
        <f t="shared" ca="1" si="88"/>
        <v>0</v>
      </c>
      <c r="AF337" s="58">
        <f t="shared" ca="1" si="89"/>
        <v>1.3769400119781501</v>
      </c>
      <c r="AG337" s="58">
        <f t="shared" ca="1" si="90"/>
        <v>0</v>
      </c>
      <c r="AH337" s="59"/>
      <c r="AI337" s="60">
        <v>5</v>
      </c>
      <c r="AJ337" s="59">
        <f t="shared" ca="1" si="76"/>
        <v>15</v>
      </c>
    </row>
    <row r="338" spans="1:36" ht="13.8" x14ac:dyDescent="0.3">
      <c r="A338" s="54" t="str">
        <f t="shared" ca="1" si="92"/>
        <v>zei_66_4</v>
      </c>
      <c r="B338" s="54">
        <f t="shared" ca="1" si="92"/>
        <v>-4.86260986328125</v>
      </c>
      <c r="C338" s="54">
        <f t="shared" ca="1" si="92"/>
        <v>1.54162001609802</v>
      </c>
      <c r="D338" s="54">
        <f t="shared" ca="1" si="92"/>
        <v>1.1916699409484901</v>
      </c>
      <c r="E338" s="13"/>
      <c r="F338" s="49">
        <v>322</v>
      </c>
      <c r="G338" s="61" t="str">
        <f t="shared" ca="1" si="79"/>
        <v>zei</v>
      </c>
      <c r="H338" s="55"/>
      <c r="I338" s="55"/>
      <c r="J338" s="13"/>
      <c r="K338" s="58">
        <f t="shared" ca="1" si="93"/>
        <v>0</v>
      </c>
      <c r="L338" s="58">
        <f t="shared" ca="1" si="93"/>
        <v>0</v>
      </c>
      <c r="M338" s="58">
        <f t="shared" ca="1" si="93"/>
        <v>0</v>
      </c>
      <c r="N338" s="58">
        <f t="shared" ca="1" si="93"/>
        <v>0</v>
      </c>
      <c r="O338" s="58">
        <f t="shared" ca="1" si="93"/>
        <v>0</v>
      </c>
      <c r="P338" s="58">
        <f t="shared" ca="1" si="93"/>
        <v>0</v>
      </c>
      <c r="Q338" s="58">
        <f t="shared" ca="1" si="93"/>
        <v>0</v>
      </c>
      <c r="R338" s="58">
        <f t="shared" ca="1" si="93"/>
        <v>0</v>
      </c>
      <c r="S338" s="58">
        <f t="shared" ca="1" si="93"/>
        <v>0</v>
      </c>
      <c r="T338" s="58">
        <f t="shared" ca="1" si="93"/>
        <v>-4.86260986328125</v>
      </c>
      <c r="U338" s="58">
        <f t="shared" ca="1" si="93"/>
        <v>0</v>
      </c>
      <c r="V338" s="58"/>
      <c r="W338" s="58">
        <f t="shared" ca="1" si="80"/>
        <v>0</v>
      </c>
      <c r="X338" s="58">
        <f t="shared" ca="1" si="81"/>
        <v>0</v>
      </c>
      <c r="Y338" s="58">
        <f t="shared" ca="1" si="82"/>
        <v>0</v>
      </c>
      <c r="Z338" s="58">
        <f t="shared" ca="1" si="83"/>
        <v>0</v>
      </c>
      <c r="AA338" s="58">
        <f t="shared" ca="1" si="84"/>
        <v>0</v>
      </c>
      <c r="AB338" s="58">
        <f t="shared" ca="1" si="85"/>
        <v>0</v>
      </c>
      <c r="AC338" s="58">
        <f t="shared" ca="1" si="86"/>
        <v>0</v>
      </c>
      <c r="AD338" s="58">
        <f t="shared" ca="1" si="87"/>
        <v>0</v>
      </c>
      <c r="AE338" s="58">
        <f t="shared" ca="1" si="88"/>
        <v>0</v>
      </c>
      <c r="AF338" s="58">
        <f t="shared" ca="1" si="89"/>
        <v>1.54162001609802</v>
      </c>
      <c r="AG338" s="58">
        <f t="shared" ca="1" si="90"/>
        <v>0</v>
      </c>
      <c r="AH338" s="59"/>
      <c r="AI338" s="60">
        <v>5</v>
      </c>
      <c r="AJ338" s="59">
        <f t="shared" ref="AJ338:AJ349" ca="1" si="94">IF($C$5=1,IF(G338&lt;&gt;"",15,0),IF(H338&lt;&gt;"",15,0))</f>
        <v>15</v>
      </c>
    </row>
    <row r="339" spans="1:36" ht="13.8" x14ac:dyDescent="0.3">
      <c r="A339" s="54" t="str">
        <f t="shared" ca="1" si="92"/>
        <v>zei_66_5</v>
      </c>
      <c r="B339" s="54">
        <f t="shared" ca="1" si="92"/>
        <v>-5.0402097702026403</v>
      </c>
      <c r="C339" s="54">
        <f t="shared" ca="1" si="92"/>
        <v>2.0367200374603298</v>
      </c>
      <c r="D339" s="54">
        <f t="shared" ca="1" si="92"/>
        <v>4.0089998394250898E-2</v>
      </c>
      <c r="E339" s="13"/>
      <c r="F339" s="49">
        <v>323</v>
      </c>
      <c r="G339" s="61" t="str">
        <f t="shared" ca="1" si="79"/>
        <v>zei</v>
      </c>
      <c r="H339" s="55"/>
      <c r="I339" s="55"/>
      <c r="J339" s="13"/>
      <c r="K339" s="58">
        <f t="shared" ca="1" si="93"/>
        <v>0</v>
      </c>
      <c r="L339" s="58">
        <f t="shared" ca="1" si="93"/>
        <v>0</v>
      </c>
      <c r="M339" s="58">
        <f t="shared" ca="1" si="93"/>
        <v>0</v>
      </c>
      <c r="N339" s="58">
        <f t="shared" ca="1" si="93"/>
        <v>0</v>
      </c>
      <c r="O339" s="58">
        <f t="shared" ca="1" si="93"/>
        <v>0</v>
      </c>
      <c r="P339" s="58">
        <f t="shared" ca="1" si="93"/>
        <v>0</v>
      </c>
      <c r="Q339" s="58">
        <f t="shared" ca="1" si="93"/>
        <v>0</v>
      </c>
      <c r="R339" s="58">
        <f t="shared" ca="1" si="93"/>
        <v>0</v>
      </c>
      <c r="S339" s="58">
        <f t="shared" ca="1" si="93"/>
        <v>0</v>
      </c>
      <c r="T339" s="58">
        <f t="shared" ca="1" si="93"/>
        <v>-5.0402097702026403</v>
      </c>
      <c r="U339" s="58">
        <f t="shared" ca="1" si="93"/>
        <v>0</v>
      </c>
      <c r="V339" s="58"/>
      <c r="W339" s="58">
        <f t="shared" ca="1" si="80"/>
        <v>0</v>
      </c>
      <c r="X339" s="58">
        <f t="shared" ca="1" si="81"/>
        <v>0</v>
      </c>
      <c r="Y339" s="58">
        <f t="shared" ca="1" si="82"/>
        <v>0</v>
      </c>
      <c r="Z339" s="58">
        <f t="shared" ca="1" si="83"/>
        <v>0</v>
      </c>
      <c r="AA339" s="58">
        <f t="shared" ca="1" si="84"/>
        <v>0</v>
      </c>
      <c r="AB339" s="58">
        <f t="shared" ca="1" si="85"/>
        <v>0</v>
      </c>
      <c r="AC339" s="58">
        <f t="shared" ca="1" si="86"/>
        <v>0</v>
      </c>
      <c r="AD339" s="58">
        <f t="shared" ca="1" si="87"/>
        <v>0</v>
      </c>
      <c r="AE339" s="58">
        <f t="shared" ca="1" si="88"/>
        <v>0</v>
      </c>
      <c r="AF339" s="58">
        <f t="shared" ca="1" si="89"/>
        <v>2.0367200374603298</v>
      </c>
      <c r="AG339" s="58">
        <f t="shared" ca="1" si="90"/>
        <v>0</v>
      </c>
      <c r="AH339" s="59"/>
      <c r="AI339" s="60">
        <v>5</v>
      </c>
      <c r="AJ339" s="59">
        <f t="shared" ca="1" si="94"/>
        <v>15</v>
      </c>
    </row>
    <row r="340" spans="1:36" ht="13.8" x14ac:dyDescent="0.3">
      <c r="A340" s="54" t="str">
        <f t="shared" ca="1" si="92"/>
        <v>zei_67_1</v>
      </c>
      <c r="B340" s="54">
        <f t="shared" ca="1" si="92"/>
        <v>-3.4471900463104199</v>
      </c>
      <c r="C340" s="54">
        <f t="shared" ca="1" si="92"/>
        <v>2.0817399024963401</v>
      </c>
      <c r="D340" s="54">
        <f t="shared" ca="1" si="92"/>
        <v>-0.327380001544952</v>
      </c>
      <c r="E340" s="13"/>
      <c r="F340" s="49">
        <v>324</v>
      </c>
      <c r="G340" s="61" t="str">
        <f t="shared" ca="1" si="79"/>
        <v>zei</v>
      </c>
      <c r="H340" s="55"/>
      <c r="I340" s="55"/>
      <c r="J340" s="13"/>
      <c r="K340" s="58">
        <f t="shared" ca="1" si="93"/>
        <v>0</v>
      </c>
      <c r="L340" s="58">
        <f t="shared" ca="1" si="93"/>
        <v>0</v>
      </c>
      <c r="M340" s="58">
        <f t="shared" ca="1" si="93"/>
        <v>0</v>
      </c>
      <c r="N340" s="58">
        <f t="shared" ca="1" si="93"/>
        <v>0</v>
      </c>
      <c r="O340" s="58">
        <f t="shared" ca="1" si="93"/>
        <v>0</v>
      </c>
      <c r="P340" s="58">
        <f t="shared" ca="1" si="93"/>
        <v>0</v>
      </c>
      <c r="Q340" s="58">
        <f t="shared" ca="1" si="93"/>
        <v>0</v>
      </c>
      <c r="R340" s="58">
        <f t="shared" ca="1" si="93"/>
        <v>0</v>
      </c>
      <c r="S340" s="58">
        <f t="shared" ca="1" si="93"/>
        <v>0</v>
      </c>
      <c r="T340" s="58">
        <f t="shared" ca="1" si="93"/>
        <v>-3.4471900463104199</v>
      </c>
      <c r="U340" s="58">
        <f t="shared" ca="1" si="93"/>
        <v>0</v>
      </c>
      <c r="V340" s="58"/>
      <c r="W340" s="58">
        <f t="shared" ca="1" si="80"/>
        <v>0</v>
      </c>
      <c r="X340" s="58">
        <f t="shared" ca="1" si="81"/>
        <v>0</v>
      </c>
      <c r="Y340" s="58">
        <f t="shared" ca="1" si="82"/>
        <v>0</v>
      </c>
      <c r="Z340" s="58">
        <f t="shared" ca="1" si="83"/>
        <v>0</v>
      </c>
      <c r="AA340" s="58">
        <f t="shared" ca="1" si="84"/>
        <v>0</v>
      </c>
      <c r="AB340" s="58">
        <f t="shared" ca="1" si="85"/>
        <v>0</v>
      </c>
      <c r="AC340" s="58">
        <f t="shared" ca="1" si="86"/>
        <v>0</v>
      </c>
      <c r="AD340" s="58">
        <f t="shared" ca="1" si="87"/>
        <v>0</v>
      </c>
      <c r="AE340" s="58">
        <f t="shared" ca="1" si="88"/>
        <v>0</v>
      </c>
      <c r="AF340" s="58">
        <f t="shared" ca="1" si="89"/>
        <v>2.0817399024963401</v>
      </c>
      <c r="AG340" s="58">
        <f t="shared" ca="1" si="90"/>
        <v>0</v>
      </c>
      <c r="AH340" s="59"/>
      <c r="AI340" s="60">
        <v>5</v>
      </c>
      <c r="AJ340" s="59">
        <f t="shared" ca="1" si="94"/>
        <v>15</v>
      </c>
    </row>
    <row r="341" spans="1:36" ht="13.8" x14ac:dyDescent="0.3">
      <c r="A341" s="54" t="str">
        <f t="shared" ca="1" si="92"/>
        <v>zei_67_2</v>
      </c>
      <c r="B341" s="54">
        <f t="shared" ca="1" si="92"/>
        <v>-1.7562700510025</v>
      </c>
      <c r="C341" s="54">
        <f t="shared" ca="1" si="92"/>
        <v>2.4829199314117401</v>
      </c>
      <c r="D341" s="54">
        <f t="shared" ca="1" si="92"/>
        <v>1.2187700271606401</v>
      </c>
      <c r="E341" s="13"/>
      <c r="F341" s="49">
        <v>325</v>
      </c>
      <c r="G341" s="61" t="str">
        <f t="shared" ca="1" si="79"/>
        <v>zei</v>
      </c>
      <c r="H341" s="55"/>
      <c r="I341" s="55"/>
      <c r="J341" s="13"/>
      <c r="K341" s="58">
        <f t="shared" ca="1" si="93"/>
        <v>0</v>
      </c>
      <c r="L341" s="58">
        <f t="shared" ca="1" si="93"/>
        <v>0</v>
      </c>
      <c r="M341" s="58">
        <f t="shared" ca="1" si="93"/>
        <v>0</v>
      </c>
      <c r="N341" s="58">
        <f t="shared" ca="1" si="93"/>
        <v>0</v>
      </c>
      <c r="O341" s="58">
        <f t="shared" ca="1" si="93"/>
        <v>0</v>
      </c>
      <c r="P341" s="58">
        <f t="shared" ca="1" si="93"/>
        <v>0</v>
      </c>
      <c r="Q341" s="58">
        <f t="shared" ca="1" si="93"/>
        <v>0</v>
      </c>
      <c r="R341" s="58">
        <f t="shared" ca="1" si="93"/>
        <v>0</v>
      </c>
      <c r="S341" s="58">
        <f t="shared" ca="1" si="93"/>
        <v>0</v>
      </c>
      <c r="T341" s="58">
        <f t="shared" ca="1" si="93"/>
        <v>-1.7562700510025</v>
      </c>
      <c r="U341" s="58">
        <f t="shared" ca="1" si="93"/>
        <v>0</v>
      </c>
      <c r="V341" s="58"/>
      <c r="W341" s="58">
        <f t="shared" ca="1" si="80"/>
        <v>0</v>
      </c>
      <c r="X341" s="58">
        <f t="shared" ca="1" si="81"/>
        <v>0</v>
      </c>
      <c r="Y341" s="58">
        <f t="shared" ca="1" si="82"/>
        <v>0</v>
      </c>
      <c r="Z341" s="58">
        <f t="shared" ca="1" si="83"/>
        <v>0</v>
      </c>
      <c r="AA341" s="58">
        <f t="shared" ca="1" si="84"/>
        <v>0</v>
      </c>
      <c r="AB341" s="58">
        <f t="shared" ca="1" si="85"/>
        <v>0</v>
      </c>
      <c r="AC341" s="58">
        <f t="shared" ca="1" si="86"/>
        <v>0</v>
      </c>
      <c r="AD341" s="58">
        <f t="shared" ca="1" si="87"/>
        <v>0</v>
      </c>
      <c r="AE341" s="58">
        <f t="shared" ca="1" si="88"/>
        <v>0</v>
      </c>
      <c r="AF341" s="58">
        <f t="shared" ca="1" si="89"/>
        <v>2.4829199314117401</v>
      </c>
      <c r="AG341" s="58">
        <f t="shared" ca="1" si="90"/>
        <v>0</v>
      </c>
      <c r="AH341" s="59"/>
      <c r="AI341" s="60">
        <v>5</v>
      </c>
      <c r="AJ341" s="59">
        <f t="shared" ca="1" si="94"/>
        <v>15</v>
      </c>
    </row>
    <row r="342" spans="1:36" ht="13.8" x14ac:dyDescent="0.3">
      <c r="A342" s="54" t="str">
        <f t="shared" ca="1" si="92"/>
        <v>zei_67_3</v>
      </c>
      <c r="B342" s="54">
        <f t="shared" ca="1" si="92"/>
        <v>-2.8636999130249001</v>
      </c>
      <c r="C342" s="54">
        <f t="shared" ca="1" si="92"/>
        <v>2.23831009864807</v>
      </c>
      <c r="D342" s="54">
        <f t="shared" ca="1" si="92"/>
        <v>-0.31082999706268299</v>
      </c>
      <c r="E342" s="13"/>
      <c r="F342" s="49">
        <v>326</v>
      </c>
      <c r="G342" s="61" t="str">
        <f t="shared" ca="1" si="79"/>
        <v>zei</v>
      </c>
      <c r="H342" s="55"/>
      <c r="I342" s="55"/>
      <c r="J342" s="13"/>
      <c r="K342" s="58">
        <f t="shared" ca="1" si="93"/>
        <v>0</v>
      </c>
      <c r="L342" s="58">
        <f t="shared" ca="1" si="93"/>
        <v>0</v>
      </c>
      <c r="M342" s="58">
        <f t="shared" ca="1" si="93"/>
        <v>0</v>
      </c>
      <c r="N342" s="58">
        <f t="shared" ca="1" si="93"/>
        <v>0</v>
      </c>
      <c r="O342" s="58">
        <f t="shared" ca="1" si="93"/>
        <v>0</v>
      </c>
      <c r="P342" s="58">
        <f t="shared" ca="1" si="93"/>
        <v>0</v>
      </c>
      <c r="Q342" s="58">
        <f t="shared" ca="1" si="93"/>
        <v>0</v>
      </c>
      <c r="R342" s="58">
        <f t="shared" ca="1" si="93"/>
        <v>0</v>
      </c>
      <c r="S342" s="58">
        <f t="shared" ca="1" si="93"/>
        <v>0</v>
      </c>
      <c r="T342" s="58">
        <f t="shared" ca="1" si="93"/>
        <v>-2.8636999130249001</v>
      </c>
      <c r="U342" s="58">
        <f t="shared" ca="1" si="93"/>
        <v>0</v>
      </c>
      <c r="V342" s="58"/>
      <c r="W342" s="58">
        <f t="shared" ca="1" si="80"/>
        <v>0</v>
      </c>
      <c r="X342" s="58">
        <f t="shared" ca="1" si="81"/>
        <v>0</v>
      </c>
      <c r="Y342" s="58">
        <f t="shared" ca="1" si="82"/>
        <v>0</v>
      </c>
      <c r="Z342" s="58">
        <f t="shared" ca="1" si="83"/>
        <v>0</v>
      </c>
      <c r="AA342" s="58">
        <f t="shared" ca="1" si="84"/>
        <v>0</v>
      </c>
      <c r="AB342" s="58">
        <f t="shared" ca="1" si="85"/>
        <v>0</v>
      </c>
      <c r="AC342" s="58">
        <f t="shared" ca="1" si="86"/>
        <v>0</v>
      </c>
      <c r="AD342" s="58">
        <f t="shared" ca="1" si="87"/>
        <v>0</v>
      </c>
      <c r="AE342" s="58">
        <f t="shared" ca="1" si="88"/>
        <v>0</v>
      </c>
      <c r="AF342" s="58">
        <f t="shared" ca="1" si="89"/>
        <v>2.23831009864807</v>
      </c>
      <c r="AG342" s="58">
        <f t="shared" ca="1" si="90"/>
        <v>0</v>
      </c>
      <c r="AH342" s="59"/>
      <c r="AI342" s="60">
        <v>5</v>
      </c>
      <c r="AJ342" s="59">
        <f t="shared" ca="1" si="94"/>
        <v>15</v>
      </c>
    </row>
    <row r="343" spans="1:36" ht="13.8" x14ac:dyDescent="0.3">
      <c r="A343" s="54" t="str">
        <f t="shared" ca="1" si="92"/>
        <v>zei_67_4</v>
      </c>
      <c r="B343" s="54">
        <f t="shared" ca="1" si="92"/>
        <v>-2.14685010910034</v>
      </c>
      <c r="C343" s="54">
        <f t="shared" ca="1" si="92"/>
        <v>0.128969997167587</v>
      </c>
      <c r="D343" s="54">
        <f t="shared" ca="1" si="92"/>
        <v>1.4785799980163601</v>
      </c>
      <c r="E343" s="13"/>
      <c r="F343" s="49">
        <v>327</v>
      </c>
      <c r="G343" s="61" t="str">
        <f t="shared" ca="1" si="79"/>
        <v>zei</v>
      </c>
      <c r="H343" s="55"/>
      <c r="I343" s="55"/>
      <c r="J343" s="13"/>
      <c r="K343" s="58">
        <f t="shared" ca="1" si="93"/>
        <v>0</v>
      </c>
      <c r="L343" s="58">
        <f t="shared" ca="1" si="93"/>
        <v>0</v>
      </c>
      <c r="M343" s="58">
        <f t="shared" ca="1" si="93"/>
        <v>0</v>
      </c>
      <c r="N343" s="58">
        <f t="shared" ca="1" si="93"/>
        <v>0</v>
      </c>
      <c r="O343" s="58">
        <f t="shared" ca="1" si="93"/>
        <v>0</v>
      </c>
      <c r="P343" s="58">
        <f t="shared" ca="1" si="93"/>
        <v>0</v>
      </c>
      <c r="Q343" s="58">
        <f t="shared" ca="1" si="93"/>
        <v>0</v>
      </c>
      <c r="R343" s="58">
        <f t="shared" ca="1" si="93"/>
        <v>0</v>
      </c>
      <c r="S343" s="58">
        <f t="shared" ca="1" si="93"/>
        <v>0</v>
      </c>
      <c r="T343" s="58">
        <f t="shared" ca="1" si="93"/>
        <v>-2.14685010910034</v>
      </c>
      <c r="U343" s="58">
        <f t="shared" ca="1" si="93"/>
        <v>0</v>
      </c>
      <c r="V343" s="58"/>
      <c r="W343" s="58">
        <f t="shared" ca="1" si="80"/>
        <v>0</v>
      </c>
      <c r="X343" s="58">
        <f t="shared" ca="1" si="81"/>
        <v>0</v>
      </c>
      <c r="Y343" s="58">
        <f t="shared" ca="1" si="82"/>
        <v>0</v>
      </c>
      <c r="Z343" s="58">
        <f t="shared" ca="1" si="83"/>
        <v>0</v>
      </c>
      <c r="AA343" s="58">
        <f t="shared" ca="1" si="84"/>
        <v>0</v>
      </c>
      <c r="AB343" s="58">
        <f t="shared" ca="1" si="85"/>
        <v>0</v>
      </c>
      <c r="AC343" s="58">
        <f t="shared" ca="1" si="86"/>
        <v>0</v>
      </c>
      <c r="AD343" s="58">
        <f t="shared" ca="1" si="87"/>
        <v>0</v>
      </c>
      <c r="AE343" s="58">
        <f t="shared" ca="1" si="88"/>
        <v>0</v>
      </c>
      <c r="AF343" s="58">
        <f t="shared" ca="1" si="89"/>
        <v>0.128969997167587</v>
      </c>
      <c r="AG343" s="58">
        <f t="shared" ca="1" si="90"/>
        <v>0</v>
      </c>
      <c r="AH343" s="59"/>
      <c r="AI343" s="60">
        <v>5</v>
      </c>
      <c r="AJ343" s="59">
        <f t="shared" ca="1" si="94"/>
        <v>15</v>
      </c>
    </row>
    <row r="344" spans="1:36" ht="13.8" x14ac:dyDescent="0.3">
      <c r="A344" s="54" t="str">
        <f t="shared" ca="1" si="92"/>
        <v>zei_67_5</v>
      </c>
      <c r="B344" s="54">
        <f t="shared" ca="1" si="92"/>
        <v>-2.5434000492095898</v>
      </c>
      <c r="C344" s="54">
        <f t="shared" ca="1" si="92"/>
        <v>-1.4912699460983301</v>
      </c>
      <c r="D344" s="54">
        <f t="shared" ca="1" si="92"/>
        <v>-0.96082997322082497</v>
      </c>
      <c r="E344" s="13"/>
      <c r="F344" s="49">
        <v>328</v>
      </c>
      <c r="G344" s="61" t="str">
        <f t="shared" ca="1" si="79"/>
        <v>zei</v>
      </c>
      <c r="H344" s="55"/>
      <c r="I344" s="55"/>
      <c r="J344" s="13"/>
      <c r="K344" s="58">
        <f t="shared" ca="1" si="93"/>
        <v>0</v>
      </c>
      <c r="L344" s="58">
        <f t="shared" ca="1" si="93"/>
        <v>0</v>
      </c>
      <c r="M344" s="58">
        <f t="shared" ca="1" si="93"/>
        <v>0</v>
      </c>
      <c r="N344" s="58">
        <f t="shared" ca="1" si="93"/>
        <v>0</v>
      </c>
      <c r="O344" s="58">
        <f t="shared" ca="1" si="93"/>
        <v>0</v>
      </c>
      <c r="P344" s="58">
        <f t="shared" ca="1" si="93"/>
        <v>0</v>
      </c>
      <c r="Q344" s="58">
        <f t="shared" ca="1" si="93"/>
        <v>0</v>
      </c>
      <c r="R344" s="58">
        <f t="shared" ca="1" si="93"/>
        <v>0</v>
      </c>
      <c r="S344" s="58">
        <f t="shared" ca="1" si="93"/>
        <v>0</v>
      </c>
      <c r="T344" s="58">
        <f t="shared" ca="1" si="93"/>
        <v>-2.5434000492095898</v>
      </c>
      <c r="U344" s="58">
        <f t="shared" ca="1" si="93"/>
        <v>0</v>
      </c>
      <c r="V344" s="58"/>
      <c r="W344" s="58">
        <f t="shared" ca="1" si="80"/>
        <v>0</v>
      </c>
      <c r="X344" s="58">
        <f t="shared" ca="1" si="81"/>
        <v>0</v>
      </c>
      <c r="Y344" s="58">
        <f t="shared" ca="1" si="82"/>
        <v>0</v>
      </c>
      <c r="Z344" s="58">
        <f t="shared" ca="1" si="83"/>
        <v>0</v>
      </c>
      <c r="AA344" s="58">
        <f t="shared" ca="1" si="84"/>
        <v>0</v>
      </c>
      <c r="AB344" s="58">
        <f t="shared" ca="1" si="85"/>
        <v>0</v>
      </c>
      <c r="AC344" s="58">
        <f t="shared" ca="1" si="86"/>
        <v>0</v>
      </c>
      <c r="AD344" s="58">
        <f t="shared" ca="1" si="87"/>
        <v>0</v>
      </c>
      <c r="AE344" s="58">
        <f t="shared" ca="1" si="88"/>
        <v>0</v>
      </c>
      <c r="AF344" s="58">
        <f t="shared" ca="1" si="89"/>
        <v>-1.4912699460983301</v>
      </c>
      <c r="AG344" s="58">
        <f t="shared" ca="1" si="90"/>
        <v>0</v>
      </c>
      <c r="AH344" s="59"/>
      <c r="AI344" s="60">
        <v>5</v>
      </c>
      <c r="AJ344" s="59">
        <f t="shared" ca="1" si="94"/>
        <v>15</v>
      </c>
    </row>
    <row r="345" spans="1:36" ht="13.8" x14ac:dyDescent="0.3">
      <c r="A345" s="54" t="str">
        <f t="shared" ca="1" si="92"/>
        <v>zei_68_1</v>
      </c>
      <c r="B345" s="54">
        <f t="shared" ca="1" si="92"/>
        <v>-1.3604099750518801</v>
      </c>
      <c r="C345" s="54">
        <f t="shared" ca="1" si="92"/>
        <v>0.55581998825073198</v>
      </c>
      <c r="D345" s="54">
        <f t="shared" ca="1" si="92"/>
        <v>0.420459985733032</v>
      </c>
      <c r="E345" s="13"/>
      <c r="F345" s="49">
        <v>329</v>
      </c>
      <c r="G345" s="61" t="str">
        <f t="shared" ca="1" si="79"/>
        <v>zei</v>
      </c>
      <c r="H345" s="55"/>
      <c r="I345" s="55"/>
      <c r="J345" s="13"/>
      <c r="K345" s="58">
        <f t="shared" ca="1" si="93"/>
        <v>0</v>
      </c>
      <c r="L345" s="58">
        <f t="shared" ca="1" si="93"/>
        <v>0</v>
      </c>
      <c r="M345" s="58">
        <f t="shared" ca="1" si="93"/>
        <v>0</v>
      </c>
      <c r="N345" s="58">
        <f t="shared" ca="1" si="93"/>
        <v>0</v>
      </c>
      <c r="O345" s="58">
        <f t="shared" ca="1" si="93"/>
        <v>0</v>
      </c>
      <c r="P345" s="58">
        <f t="shared" ca="1" si="93"/>
        <v>0</v>
      </c>
      <c r="Q345" s="58">
        <f t="shared" ca="1" si="93"/>
        <v>0</v>
      </c>
      <c r="R345" s="58">
        <f t="shared" ca="1" si="93"/>
        <v>0</v>
      </c>
      <c r="S345" s="58">
        <f t="shared" ca="1" si="93"/>
        <v>0</v>
      </c>
      <c r="T345" s="58">
        <f t="shared" ca="1" si="93"/>
        <v>-1.3604099750518801</v>
      </c>
      <c r="U345" s="58">
        <f t="shared" ca="1" si="93"/>
        <v>0</v>
      </c>
      <c r="V345" s="58"/>
      <c r="W345" s="58">
        <f t="shared" ca="1" si="80"/>
        <v>0</v>
      </c>
      <c r="X345" s="58">
        <f t="shared" ca="1" si="81"/>
        <v>0</v>
      </c>
      <c r="Y345" s="58">
        <f t="shared" ca="1" si="82"/>
        <v>0</v>
      </c>
      <c r="Z345" s="58">
        <f t="shared" ca="1" si="83"/>
        <v>0</v>
      </c>
      <c r="AA345" s="58">
        <f t="shared" ca="1" si="84"/>
        <v>0</v>
      </c>
      <c r="AB345" s="58">
        <f t="shared" ca="1" si="85"/>
        <v>0</v>
      </c>
      <c r="AC345" s="58">
        <f t="shared" ca="1" si="86"/>
        <v>0</v>
      </c>
      <c r="AD345" s="58">
        <f t="shared" ca="1" si="87"/>
        <v>0</v>
      </c>
      <c r="AE345" s="58">
        <f t="shared" ca="1" si="88"/>
        <v>0</v>
      </c>
      <c r="AF345" s="58">
        <f t="shared" ca="1" si="89"/>
        <v>0.55581998825073198</v>
      </c>
      <c r="AG345" s="58">
        <f t="shared" ca="1" si="90"/>
        <v>0</v>
      </c>
      <c r="AH345" s="59"/>
      <c r="AI345" s="60">
        <v>5</v>
      </c>
      <c r="AJ345" s="59">
        <f t="shared" ca="1" si="94"/>
        <v>15</v>
      </c>
    </row>
    <row r="346" spans="1:36" ht="13.8" x14ac:dyDescent="0.3">
      <c r="A346" s="54" t="str">
        <f t="shared" ca="1" si="92"/>
        <v>zei_68_2</v>
      </c>
      <c r="B346" s="54">
        <f t="shared" ca="1" si="92"/>
        <v>-1.9196200370788601</v>
      </c>
      <c r="C346" s="54">
        <f t="shared" ca="1" si="92"/>
        <v>-1.7208499908447299</v>
      </c>
      <c r="D346" s="54">
        <f t="shared" ca="1" si="92"/>
        <v>-0.499139994382858</v>
      </c>
      <c r="E346" s="13"/>
      <c r="F346" s="49">
        <v>330</v>
      </c>
      <c r="G346" s="61" t="str">
        <f t="shared" ca="1" si="79"/>
        <v>zei</v>
      </c>
      <c r="H346" s="55"/>
      <c r="I346" s="55"/>
      <c r="J346" s="13"/>
      <c r="K346" s="58">
        <f t="shared" ca="1" si="93"/>
        <v>0</v>
      </c>
      <c r="L346" s="58">
        <f t="shared" ca="1" si="93"/>
        <v>0</v>
      </c>
      <c r="M346" s="58">
        <f t="shared" ca="1" si="93"/>
        <v>0</v>
      </c>
      <c r="N346" s="58">
        <f t="shared" ca="1" si="93"/>
        <v>0</v>
      </c>
      <c r="O346" s="58">
        <f t="shared" ca="1" si="93"/>
        <v>0</v>
      </c>
      <c r="P346" s="58">
        <f t="shared" ca="1" si="93"/>
        <v>0</v>
      </c>
      <c r="Q346" s="58">
        <f t="shared" ca="1" si="93"/>
        <v>0</v>
      </c>
      <c r="R346" s="58">
        <f t="shared" ca="1" si="93"/>
        <v>0</v>
      </c>
      <c r="S346" s="58">
        <f t="shared" ca="1" si="93"/>
        <v>0</v>
      </c>
      <c r="T346" s="58">
        <f t="shared" ca="1" si="93"/>
        <v>-1.9196200370788601</v>
      </c>
      <c r="U346" s="58">
        <f t="shared" ca="1" si="93"/>
        <v>0</v>
      </c>
      <c r="V346" s="58"/>
      <c r="W346" s="58">
        <f t="shared" ca="1" si="80"/>
        <v>0</v>
      </c>
      <c r="X346" s="58">
        <f t="shared" ca="1" si="81"/>
        <v>0</v>
      </c>
      <c r="Y346" s="58">
        <f t="shared" ca="1" si="82"/>
        <v>0</v>
      </c>
      <c r="Z346" s="58">
        <f t="shared" ca="1" si="83"/>
        <v>0</v>
      </c>
      <c r="AA346" s="58">
        <f t="shared" ca="1" si="84"/>
        <v>0</v>
      </c>
      <c r="AB346" s="58">
        <f t="shared" ca="1" si="85"/>
        <v>0</v>
      </c>
      <c r="AC346" s="58">
        <f t="shared" ca="1" si="86"/>
        <v>0</v>
      </c>
      <c r="AD346" s="58">
        <f t="shared" ca="1" si="87"/>
        <v>0</v>
      </c>
      <c r="AE346" s="58">
        <f t="shared" ca="1" si="88"/>
        <v>0</v>
      </c>
      <c r="AF346" s="58">
        <f t="shared" ca="1" si="89"/>
        <v>-1.7208499908447299</v>
      </c>
      <c r="AG346" s="58">
        <f t="shared" ca="1" si="90"/>
        <v>0</v>
      </c>
      <c r="AH346" s="59"/>
      <c r="AI346" s="60">
        <v>5</v>
      </c>
      <c r="AJ346" s="59">
        <f t="shared" ca="1" si="94"/>
        <v>15</v>
      </c>
    </row>
    <row r="347" spans="1:36" ht="13.8" x14ac:dyDescent="0.3">
      <c r="A347" s="54" t="str">
        <f t="shared" ca="1" si="92"/>
        <v>zei_68_3</v>
      </c>
      <c r="B347" s="54">
        <f t="shared" ca="1" si="92"/>
        <v>-3.0947799682617201</v>
      </c>
      <c r="C347" s="54">
        <f t="shared" ca="1" si="92"/>
        <v>-0.46259000897407498</v>
      </c>
      <c r="D347" s="54">
        <f t="shared" ca="1" si="92"/>
        <v>-0.88638001680374101</v>
      </c>
      <c r="E347" s="13"/>
      <c r="F347" s="49">
        <v>331</v>
      </c>
      <c r="G347" s="61" t="str">
        <f t="shared" ca="1" si="79"/>
        <v>zei</v>
      </c>
      <c r="H347" s="55"/>
      <c r="I347" s="55"/>
      <c r="J347" s="13"/>
      <c r="K347" s="58">
        <f t="shared" ca="1" si="93"/>
        <v>0</v>
      </c>
      <c r="L347" s="58">
        <f t="shared" ca="1" si="93"/>
        <v>0</v>
      </c>
      <c r="M347" s="58">
        <f t="shared" ca="1" si="93"/>
        <v>0</v>
      </c>
      <c r="N347" s="58">
        <f t="shared" ca="1" si="93"/>
        <v>0</v>
      </c>
      <c r="O347" s="58">
        <f t="shared" ca="1" si="93"/>
        <v>0</v>
      </c>
      <c r="P347" s="58">
        <f t="shared" ca="1" si="93"/>
        <v>0</v>
      </c>
      <c r="Q347" s="58">
        <f t="shared" ca="1" si="93"/>
        <v>0</v>
      </c>
      <c r="R347" s="58">
        <f t="shared" ca="1" si="93"/>
        <v>0</v>
      </c>
      <c r="S347" s="58">
        <f t="shared" ca="1" si="93"/>
        <v>0</v>
      </c>
      <c r="T347" s="58">
        <f t="shared" ca="1" si="93"/>
        <v>-3.0947799682617201</v>
      </c>
      <c r="U347" s="58">
        <f t="shared" ca="1" si="93"/>
        <v>0</v>
      </c>
      <c r="V347" s="58"/>
      <c r="W347" s="58">
        <f t="shared" ca="1" si="80"/>
        <v>0</v>
      </c>
      <c r="X347" s="58">
        <f t="shared" ca="1" si="81"/>
        <v>0</v>
      </c>
      <c r="Y347" s="58">
        <f t="shared" ca="1" si="82"/>
        <v>0</v>
      </c>
      <c r="Z347" s="58">
        <f t="shared" ca="1" si="83"/>
        <v>0</v>
      </c>
      <c r="AA347" s="58">
        <f t="shared" ca="1" si="84"/>
        <v>0</v>
      </c>
      <c r="AB347" s="58">
        <f t="shared" ca="1" si="85"/>
        <v>0</v>
      </c>
      <c r="AC347" s="58">
        <f t="shared" ca="1" si="86"/>
        <v>0</v>
      </c>
      <c r="AD347" s="58">
        <f t="shared" ca="1" si="87"/>
        <v>0</v>
      </c>
      <c r="AE347" s="58">
        <f t="shared" ca="1" si="88"/>
        <v>0</v>
      </c>
      <c r="AF347" s="58">
        <f t="shared" ca="1" si="89"/>
        <v>-0.46259000897407498</v>
      </c>
      <c r="AG347" s="58">
        <f t="shared" ca="1" si="90"/>
        <v>0</v>
      </c>
      <c r="AH347" s="59"/>
      <c r="AI347" s="60">
        <v>5</v>
      </c>
      <c r="AJ347" s="59">
        <f t="shared" ca="1" si="94"/>
        <v>15</v>
      </c>
    </row>
    <row r="348" spans="1:36" ht="13.8" x14ac:dyDescent="0.3">
      <c r="A348" s="54" t="str">
        <f t="shared" ref="A348:D349" ca="1" si="95">INDIRECT($C$4&amp;"!"&amp;ADDRESS(ROW(),COLUMN()))</f>
        <v>zei_68_4</v>
      </c>
      <c r="B348" s="54">
        <f t="shared" ca="1" si="95"/>
        <v>-1.543830037117</v>
      </c>
      <c r="C348" s="54">
        <f t="shared" ca="1" si="95"/>
        <v>0.89582002162933305</v>
      </c>
      <c r="D348" s="54">
        <f t="shared" ca="1" si="95"/>
        <v>0.102470003068447</v>
      </c>
      <c r="E348" s="13"/>
      <c r="F348" s="49">
        <v>332</v>
      </c>
      <c r="G348" s="61" t="str">
        <f t="shared" ca="1" si="79"/>
        <v>zei</v>
      </c>
      <c r="H348" s="55"/>
      <c r="I348" s="55"/>
      <c r="J348" s="13"/>
      <c r="K348" s="58">
        <f t="shared" ref="K348:U349" ca="1" si="96">IF($C$5=1,IF($G348=K$13,$B348,0),IF($H348=K$14,$B348,0))</f>
        <v>0</v>
      </c>
      <c r="L348" s="58">
        <f t="shared" ca="1" si="96"/>
        <v>0</v>
      </c>
      <c r="M348" s="58">
        <f t="shared" ca="1" si="96"/>
        <v>0</v>
      </c>
      <c r="N348" s="58">
        <f t="shared" ca="1" si="96"/>
        <v>0</v>
      </c>
      <c r="O348" s="58">
        <f t="shared" ca="1" si="96"/>
        <v>0</v>
      </c>
      <c r="P348" s="58">
        <f t="shared" ca="1" si="96"/>
        <v>0</v>
      </c>
      <c r="Q348" s="58">
        <f t="shared" ca="1" si="96"/>
        <v>0</v>
      </c>
      <c r="R348" s="58">
        <f t="shared" ca="1" si="96"/>
        <v>0</v>
      </c>
      <c r="S348" s="58">
        <f t="shared" ca="1" si="96"/>
        <v>0</v>
      </c>
      <c r="T348" s="58">
        <f t="shared" ca="1" si="96"/>
        <v>-1.543830037117</v>
      </c>
      <c r="U348" s="58">
        <f t="shared" ca="1" si="96"/>
        <v>0</v>
      </c>
      <c r="V348" s="58"/>
      <c r="W348" s="58">
        <f t="shared" ca="1" si="80"/>
        <v>0</v>
      </c>
      <c r="X348" s="58">
        <f t="shared" ca="1" si="81"/>
        <v>0</v>
      </c>
      <c r="Y348" s="58">
        <f t="shared" ca="1" si="82"/>
        <v>0</v>
      </c>
      <c r="Z348" s="58">
        <f t="shared" ca="1" si="83"/>
        <v>0</v>
      </c>
      <c r="AA348" s="58">
        <f t="shared" ca="1" si="84"/>
        <v>0</v>
      </c>
      <c r="AB348" s="58">
        <f t="shared" ca="1" si="85"/>
        <v>0</v>
      </c>
      <c r="AC348" s="58">
        <f t="shared" ca="1" si="86"/>
        <v>0</v>
      </c>
      <c r="AD348" s="58">
        <f t="shared" ca="1" si="87"/>
        <v>0</v>
      </c>
      <c r="AE348" s="58">
        <f t="shared" ca="1" si="88"/>
        <v>0</v>
      </c>
      <c r="AF348" s="58">
        <f t="shared" ca="1" si="89"/>
        <v>0.89582002162933305</v>
      </c>
      <c r="AG348" s="58">
        <f t="shared" ca="1" si="90"/>
        <v>0</v>
      </c>
      <c r="AH348" s="59"/>
      <c r="AI348" s="60">
        <v>5</v>
      </c>
      <c r="AJ348" s="59">
        <f t="shared" ca="1" si="94"/>
        <v>15</v>
      </c>
    </row>
    <row r="349" spans="1:36" ht="13.8" x14ac:dyDescent="0.3">
      <c r="A349" s="54" t="str">
        <f t="shared" ca="1" si="95"/>
        <v>zei_68_5</v>
      </c>
      <c r="B349" s="54">
        <f t="shared" ca="1" si="95"/>
        <v>-2.9123001098632799</v>
      </c>
      <c r="C349" s="54">
        <f t="shared" ca="1" si="95"/>
        <v>-1.4855099916458101</v>
      </c>
      <c r="D349" s="54">
        <f t="shared" ca="1" si="95"/>
        <v>-1.4309999942779501</v>
      </c>
      <c r="E349" s="13"/>
      <c r="F349" s="49">
        <v>333</v>
      </c>
      <c r="G349" s="61" t="str">
        <f t="shared" ca="1" si="79"/>
        <v>zei</v>
      </c>
      <c r="H349" s="55"/>
      <c r="I349" s="55"/>
      <c r="J349" s="13"/>
      <c r="K349" s="58">
        <f t="shared" ca="1" si="96"/>
        <v>0</v>
      </c>
      <c r="L349" s="58">
        <f t="shared" ca="1" si="96"/>
        <v>0</v>
      </c>
      <c r="M349" s="58">
        <f t="shared" ca="1" si="96"/>
        <v>0</v>
      </c>
      <c r="N349" s="58">
        <f t="shared" ca="1" si="96"/>
        <v>0</v>
      </c>
      <c r="O349" s="58">
        <f t="shared" ca="1" si="96"/>
        <v>0</v>
      </c>
      <c r="P349" s="58">
        <f t="shared" ca="1" si="96"/>
        <v>0</v>
      </c>
      <c r="Q349" s="58">
        <f t="shared" ca="1" si="96"/>
        <v>0</v>
      </c>
      <c r="R349" s="58">
        <f t="shared" ca="1" si="96"/>
        <v>0</v>
      </c>
      <c r="S349" s="58">
        <f t="shared" ca="1" si="96"/>
        <v>0</v>
      </c>
      <c r="T349" s="58">
        <f t="shared" ca="1" si="96"/>
        <v>-2.9123001098632799</v>
      </c>
      <c r="U349" s="58">
        <f t="shared" ca="1" si="96"/>
        <v>0</v>
      </c>
      <c r="V349" s="58"/>
      <c r="W349" s="58">
        <f t="shared" ca="1" si="80"/>
        <v>0</v>
      </c>
      <c r="X349" s="58">
        <f t="shared" ca="1" si="81"/>
        <v>0</v>
      </c>
      <c r="Y349" s="58">
        <f t="shared" ca="1" si="82"/>
        <v>0</v>
      </c>
      <c r="Z349" s="58">
        <f t="shared" ca="1" si="83"/>
        <v>0</v>
      </c>
      <c r="AA349" s="58">
        <f t="shared" ca="1" si="84"/>
        <v>0</v>
      </c>
      <c r="AB349" s="58">
        <f t="shared" ca="1" si="85"/>
        <v>0</v>
      </c>
      <c r="AC349" s="58">
        <f t="shared" ca="1" si="86"/>
        <v>0</v>
      </c>
      <c r="AD349" s="58">
        <f t="shared" ca="1" si="87"/>
        <v>0</v>
      </c>
      <c r="AE349" s="58">
        <f t="shared" ca="1" si="88"/>
        <v>0</v>
      </c>
      <c r="AF349" s="58">
        <f t="shared" ca="1" si="89"/>
        <v>-1.4855099916458101</v>
      </c>
      <c r="AG349" s="58">
        <f t="shared" ca="1" si="90"/>
        <v>0</v>
      </c>
      <c r="AH349" s="59"/>
      <c r="AI349" s="60">
        <v>5</v>
      </c>
      <c r="AJ349" s="59">
        <f t="shared" ca="1" si="94"/>
        <v>15</v>
      </c>
    </row>
    <row r="350" spans="1:36" ht="13.8" x14ac:dyDescent="0.3">
      <c r="A350" s="54"/>
      <c r="B350" s="54"/>
      <c r="C350" s="54"/>
      <c r="D350" s="54"/>
      <c r="E350" s="13"/>
      <c r="F350" s="49"/>
      <c r="G350" s="61"/>
      <c r="H350" s="55"/>
      <c r="I350" s="55"/>
      <c r="J350" s="13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9"/>
      <c r="AI350" s="60"/>
      <c r="AJ350" s="59"/>
    </row>
    <row r="351" spans="1:36" ht="13.8" x14ac:dyDescent="0.3">
      <c r="A351" s="54"/>
      <c r="B351" s="54"/>
      <c r="C351" s="54"/>
      <c r="D351" s="54"/>
      <c r="E351" s="13"/>
      <c r="F351" s="49"/>
      <c r="G351" s="61"/>
      <c r="H351" s="55"/>
      <c r="I351" s="55"/>
      <c r="J351" s="13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9"/>
      <c r="AI351" s="60"/>
      <c r="AJ351" s="59"/>
    </row>
    <row r="352" spans="1:36" ht="13.8" x14ac:dyDescent="0.3">
      <c r="A352" s="54"/>
      <c r="B352" s="54"/>
      <c r="C352" s="54"/>
      <c r="D352" s="54"/>
      <c r="E352" s="13"/>
      <c r="F352" s="49"/>
      <c r="G352" s="61"/>
      <c r="H352" s="55"/>
      <c r="I352" s="55"/>
      <c r="J352" s="13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9"/>
      <c r="AI352" s="60"/>
      <c r="AJ352" s="59"/>
    </row>
    <row r="353" spans="1:36" ht="13.8" x14ac:dyDescent="0.3">
      <c r="A353" s="54"/>
      <c r="B353" s="54"/>
      <c r="C353" s="54"/>
      <c r="D353" s="54"/>
      <c r="E353" s="13"/>
      <c r="F353" s="49"/>
      <c r="G353" s="61"/>
      <c r="H353" s="55"/>
      <c r="I353" s="55"/>
      <c r="J353" s="13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9"/>
      <c r="AI353" s="60"/>
      <c r="AJ353" s="59"/>
    </row>
    <row r="354" spans="1:36" ht="13.8" x14ac:dyDescent="0.3">
      <c r="A354" s="54"/>
      <c r="B354" s="54"/>
      <c r="C354" s="54"/>
      <c r="D354" s="54"/>
      <c r="E354" s="13"/>
      <c r="F354" s="49"/>
      <c r="G354" s="61"/>
      <c r="H354" s="55"/>
      <c r="I354" s="55"/>
      <c r="J354" s="13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9"/>
      <c r="AI354" s="60"/>
      <c r="AJ354" s="59"/>
    </row>
    <row r="355" spans="1:36" ht="13.8" x14ac:dyDescent="0.3">
      <c r="A355" s="54"/>
      <c r="B355" s="54"/>
      <c r="C355" s="54"/>
      <c r="D355" s="54"/>
      <c r="E355" s="13"/>
      <c r="F355" s="49"/>
      <c r="G355" s="61"/>
      <c r="H355" s="55"/>
      <c r="I355" s="55"/>
      <c r="J355" s="13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9"/>
      <c r="AI355" s="60"/>
      <c r="AJ355" s="59"/>
    </row>
  </sheetData>
  <sheetProtection selectLockedCells="1" selectUnlockedCells="1"/>
  <pageMargins left="0.75" right="0.75" top="1" bottom="1" header="0.51180555555555551" footer="0.51180555555555551"/>
  <pageSetup paperSize="9" firstPageNumber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ProkustesV</vt:lpstr>
      <vt:lpstr>ProkustesV2</vt:lpstr>
      <vt:lpstr>ProkustesV3</vt:lpstr>
      <vt:lpstr>input1</vt:lpstr>
      <vt:lpstr>input2</vt:lpstr>
      <vt:lpstr>output1</vt:lpstr>
      <vt:lpstr>output2</vt:lpstr>
      <vt:lpstr>eval1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mschnitt</dc:creator>
  <cp:lastModifiedBy>anonymous</cp:lastModifiedBy>
  <dcterms:created xsi:type="dcterms:W3CDTF">2018-12-04T20:25:47Z</dcterms:created>
  <dcterms:modified xsi:type="dcterms:W3CDTF">2019-03-13T21:29:12Z</dcterms:modified>
</cp:coreProperties>
</file>